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llaiwj/Python Projects/My-SFT/"/>
    </mc:Choice>
  </mc:AlternateContent>
  <xr:revisionPtr revIDLastSave="0" documentId="13_ncr:1_{76A17B6D-AEB7-DA46-A58B-FFD68ADD102B}" xr6:coauthVersionLast="47" xr6:coauthVersionMax="47" xr10:uidLastSave="{00000000-0000-0000-0000-000000000000}"/>
  <bookViews>
    <workbookView xWindow="0" yWindow="760" windowWidth="30240" windowHeight="18880" xr2:uid="{6452D0D9-7B50-DC4F-A1B1-92307B105887}"/>
  </bookViews>
  <sheets>
    <sheet name="Data" sheetId="1" r:id="rId1"/>
    <sheet name="Courses" sheetId="3" r:id="rId2"/>
    <sheet name="Criteria" sheetId="2" r:id="rId3"/>
    <sheet name="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  <c r="R351" i="1"/>
  <c r="R352" i="1"/>
  <c r="R353" i="1"/>
  <c r="R354" i="1"/>
  <c r="R355" i="1"/>
  <c r="R356" i="1"/>
  <c r="R357" i="1"/>
  <c r="R358" i="1"/>
  <c r="R359" i="1"/>
  <c r="R360" i="1"/>
  <c r="Q351" i="1"/>
  <c r="Q352" i="1"/>
  <c r="Q353" i="1"/>
  <c r="Q354" i="1"/>
  <c r="Q355" i="1"/>
  <c r="Q356" i="1"/>
  <c r="Q357" i="1"/>
  <c r="Q358" i="1"/>
  <c r="Q359" i="1"/>
  <c r="Q360" i="1"/>
  <c r="P351" i="1"/>
  <c r="P352" i="1"/>
  <c r="P353" i="1"/>
  <c r="P354" i="1"/>
  <c r="P355" i="1"/>
  <c r="P356" i="1"/>
  <c r="P357" i="1"/>
  <c r="P358" i="1"/>
  <c r="P359" i="1"/>
  <c r="P360" i="1"/>
  <c r="O353" i="1"/>
  <c r="O354" i="1"/>
  <c r="O355" i="1"/>
  <c r="O356" i="1"/>
  <c r="O357" i="1"/>
  <c r="O358" i="1"/>
  <c r="O359" i="1"/>
  <c r="O360" i="1"/>
  <c r="O351" i="1"/>
  <c r="O3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2" i="1"/>
  <c r="C6" i="4"/>
  <c r="C4" i="4"/>
  <c r="C2" i="4"/>
  <c r="C5" i="4"/>
  <c r="C7" i="4"/>
  <c r="C8" i="4"/>
  <c r="C9" i="4"/>
  <c r="C3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2" i="1"/>
  <c r="O2" i="1"/>
  <c r="O3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</calcChain>
</file>

<file path=xl/sharedStrings.xml><?xml version="1.0" encoding="utf-8"?>
<sst xmlns="http://schemas.openxmlformats.org/spreadsheetml/2006/main" count="2333" uniqueCount="127">
  <si>
    <t>AcadYear</t>
  </si>
  <si>
    <t>Semester</t>
  </si>
  <si>
    <t>CourseCode</t>
  </si>
  <si>
    <t>TutorialGrp</t>
  </si>
  <si>
    <t>S1</t>
  </si>
  <si>
    <t>MH1800</t>
  </si>
  <si>
    <t>T05</t>
  </si>
  <si>
    <t>Agree</t>
  </si>
  <si>
    <t>Neutral</t>
  </si>
  <si>
    <t>Disagree</t>
  </si>
  <si>
    <t>ClassSize</t>
  </si>
  <si>
    <t>T09</t>
  </si>
  <si>
    <t>Strongly Agree</t>
  </si>
  <si>
    <t>Strongly Disagree</t>
  </si>
  <si>
    <t>S2</t>
  </si>
  <si>
    <t>MH1801</t>
  </si>
  <si>
    <t>MH1803</t>
  </si>
  <si>
    <t>T56</t>
  </si>
  <si>
    <t>T64</t>
  </si>
  <si>
    <t>T38</t>
  </si>
  <si>
    <t>T42</t>
  </si>
  <si>
    <t>T46</t>
  </si>
  <si>
    <t>Criteria</t>
  </si>
  <si>
    <t>CC0007</t>
  </si>
  <si>
    <t>Discipline</t>
  </si>
  <si>
    <t>Mathematics</t>
  </si>
  <si>
    <t>Interdisciplinary</t>
  </si>
  <si>
    <t>Stage</t>
  </si>
  <si>
    <t>Foundation</t>
  </si>
  <si>
    <t>Intermediate</t>
  </si>
  <si>
    <t>T15</t>
  </si>
  <si>
    <t>T18</t>
  </si>
  <si>
    <t>Give Practical Examples</t>
  </si>
  <si>
    <t>Methodical Presentation</t>
  </si>
  <si>
    <t>T01</t>
  </si>
  <si>
    <t>T02</t>
  </si>
  <si>
    <t>T03</t>
  </si>
  <si>
    <t>T04</t>
  </si>
  <si>
    <t>PH1107</t>
  </si>
  <si>
    <t>Physics</t>
  </si>
  <si>
    <t>PH2101</t>
  </si>
  <si>
    <t>PH2102</t>
  </si>
  <si>
    <t>Advanced</t>
  </si>
  <si>
    <t>MH3400</t>
  </si>
  <si>
    <t>PH1104</t>
  </si>
  <si>
    <t>MH2801</t>
  </si>
  <si>
    <t>PH1012</t>
  </si>
  <si>
    <t>A03</t>
  </si>
  <si>
    <t>MA7</t>
  </si>
  <si>
    <t>MA8</t>
  </si>
  <si>
    <t>MA9</t>
  </si>
  <si>
    <t>TC1</t>
  </si>
  <si>
    <t>TC2</t>
  </si>
  <si>
    <t>CY1307</t>
  </si>
  <si>
    <t>PH4419</t>
  </si>
  <si>
    <t>Encouraged Engagement</t>
  </si>
  <si>
    <t>Communicated Clarity</t>
  </si>
  <si>
    <t>Demonstrated Approachability</t>
  </si>
  <si>
    <t>Supported Understanding</t>
  </si>
  <si>
    <t>Provided Timely Feedback</t>
  </si>
  <si>
    <t>Exhibited Tech Savviness</t>
  </si>
  <si>
    <t>Ensured Assessment Transparency</t>
  </si>
  <si>
    <t>Engaged Teaching</t>
  </si>
  <si>
    <t>Nurtured Critical Thinking</t>
  </si>
  <si>
    <t>Score</t>
  </si>
  <si>
    <t>Favor</t>
  </si>
  <si>
    <t>Encouraged engagement in the course</t>
  </si>
  <si>
    <t>As a result of the teaching approaches taken by this faculty member, I was involved and interested in the course.</t>
  </si>
  <si>
    <t>Communicated clearly</t>
  </si>
  <si>
    <t>This faculty member was easy to understand in all forms of communication including in classes, online, and in writing.</t>
  </si>
  <si>
    <t>Was approachable</t>
  </si>
  <si>
    <t>This faculty member created opportunities, either in classes, or outside classes, for students to ask questions and seek help.</t>
  </si>
  <si>
    <t>Helped students understand important concepts</t>
  </si>
  <si>
    <t>This faculty member took steps to ensure that I understood how the subject matter of the course is framed by principles or concepts, or how the details fit together into concepts.</t>
  </si>
  <si>
    <t>Encouraged critical thinking in the subject area</t>
  </si>
  <si>
    <t>The teaching approaches of this faculty member encouraged me to think deeply and analytically about the knowledge and concepts in the course.</t>
  </si>
  <si>
    <t>Provided timely feedback that helped my progress</t>
  </si>
  <si>
    <t>Educational Technology and Teaching approaches</t>
  </si>
  <si>
    <t>This course made effective use of collaborative learning</t>
  </si>
  <si>
    <t>Engaged teaching</t>
  </si>
  <si>
    <t>Description</t>
  </si>
  <si>
    <t>Criteria Shortname</t>
  </si>
  <si>
    <t>Fostering engagement</t>
  </si>
  <si>
    <t>Assessment</t>
  </si>
  <si>
    <t>This faculty member gave useful comments that assisted students' learning</t>
  </si>
  <si>
    <t>This faculty member clearly explained the requirements of assessment tasks to enable me to understand the purpose of the task</t>
  </si>
  <si>
    <t>This faculty member demonstrates enthusiasm for teaching</t>
  </si>
  <si>
    <t>Challenged my thinking</t>
  </si>
  <si>
    <t>Challenged Thinking</t>
  </si>
  <si>
    <t>This faculty member's teaching encouraged me to inspect some of my previous assumptions and to think in new ways.</t>
  </si>
  <si>
    <t>The way this faculty member designed and conducted classes helped to build my knowledge and understanding in a systematic way.</t>
  </si>
  <si>
    <t>Presented the subject matter in a methodical and logical way</t>
  </si>
  <si>
    <t>Used good practical examples</t>
  </si>
  <si>
    <t>This faculty member often illustrated or explained the subject matter with real-world examples that gave more meaning to the material.</t>
  </si>
  <si>
    <t>NumTutorials</t>
  </si>
  <si>
    <t>NumStudents</t>
  </si>
  <si>
    <t>CourseName</t>
  </si>
  <si>
    <t>Calculus for the Sciences 1</t>
  </si>
  <si>
    <t>Calculus for the Sciences 2</t>
  </si>
  <si>
    <t>Relativity &amp; Quantum Physics</t>
  </si>
  <si>
    <t>Quantum Mechanics 1</t>
  </si>
  <si>
    <t>Algorithms for the Real World</t>
  </si>
  <si>
    <t>Mechanics</t>
  </si>
  <si>
    <t>Complex Methods for the Sciences</t>
  </si>
  <si>
    <t>Calculus for Physicist</t>
  </si>
  <si>
    <t>Electromagnetism</t>
  </si>
  <si>
    <t>Computational Physics</t>
  </si>
  <si>
    <t>Science and Technology for Humanity</t>
  </si>
  <si>
    <t>Overall</t>
  </si>
  <si>
    <t>Overall_percent</t>
  </si>
  <si>
    <t>2018 S1</t>
  </si>
  <si>
    <t>2018 S2</t>
  </si>
  <si>
    <t>2016 S1</t>
  </si>
  <si>
    <t>2016 S2</t>
  </si>
  <si>
    <t>2017 S1</t>
  </si>
  <si>
    <t>2017 S2</t>
  </si>
  <si>
    <t>2023 S1</t>
  </si>
  <si>
    <t>2024 S1</t>
  </si>
  <si>
    <t>YearSemester</t>
  </si>
  <si>
    <t>Physics A</t>
  </si>
  <si>
    <t>ScoreStdev</t>
  </si>
  <si>
    <t>FavStdev</t>
  </si>
  <si>
    <t>This course challenged me to find my own solutions to problems</t>
  </si>
  <si>
    <t>Fostered Innovation</t>
  </si>
  <si>
    <t>PAP732</t>
  </si>
  <si>
    <t>Advanced Numerical Methods for Physicist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</si>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</sst>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Helvetica Neue"/>
      <family val="2"/>
    </font>
    <font>
      <sz val="8"/>
      <name val="Aptos Narrow"/>
      <family val="2"/>
      <scheme val="minor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sz val="12"/>
      <color rgb="FF333333"/>
      <name val="Helvetica Neue"/>
      <family val="2"/>
    </font>
    <font>
      <sz val="14"/>
      <color rgb="FFFFFFFF"/>
      <name val="Helvetica"/>
      <family val="2"/>
    </font>
    <font>
      <sz val="14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F5CA-C387-FD4F-8253-FCE405315E0A}">
  <dimension ref="A1:R360"/>
  <sheetViews>
    <sheetView tabSelected="1" topLeftCell="A341" workbookViewId="0">
      <selection activeCell="E366" sqref="E366"/>
    </sheetView>
  </sheetViews>
  <sheetFormatPr baseColWidth="10" defaultRowHeight="16" x14ac:dyDescent="0.2"/>
  <cols>
    <col min="1" max="1" width="10.83203125" style="8"/>
  </cols>
  <sheetData>
    <row r="1" spans="1:1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96</v>
      </c>
      <c r="G1" t="s">
        <v>3</v>
      </c>
      <c r="H1" t="s">
        <v>10</v>
      </c>
      <c r="I1" t="s">
        <v>22</v>
      </c>
      <c r="J1" t="s">
        <v>12</v>
      </c>
      <c r="K1" t="s">
        <v>7</v>
      </c>
      <c r="L1" t="s">
        <v>8</v>
      </c>
      <c r="M1" t="s">
        <v>9</v>
      </c>
      <c r="N1" t="s">
        <v>13</v>
      </c>
      <c r="O1" t="s">
        <v>64</v>
      </c>
      <c r="P1" t="s">
        <v>120</v>
      </c>
      <c r="Q1" t="s">
        <v>65</v>
      </c>
      <c r="R1" t="s">
        <v>121</v>
      </c>
    </row>
    <row r="2" spans="1:1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tr">
        <f>VLOOKUP(E2,Courses!E$1:F$21,2,FALSE)</f>
        <v>Calculus for the Sciences 1</v>
      </c>
      <c r="G2" t="s">
        <v>6</v>
      </c>
      <c r="H2">
        <v>25</v>
      </c>
      <c r="I2" s="1" t="s">
        <v>55</v>
      </c>
      <c r="J2">
        <v>3</v>
      </c>
      <c r="K2">
        <v>2</v>
      </c>
      <c r="L2">
        <v>0</v>
      </c>
      <c r="M2">
        <v>1</v>
      </c>
      <c r="N2">
        <v>0</v>
      </c>
      <c r="O2">
        <f>(J2*5+K2*4+L2*3+M2*2+N2*1)/SUM(J2:N2)</f>
        <v>4.166666666666667</v>
      </c>
      <c r="P2">
        <f>SQRT(SUM(J2*(5-((J2*5 + K2*4 + L2*3 + M2*2 + N2*1)/SUM(J2:N2)))^2, K2*(4-((J2*5 + K2*4 + L2*3 + M2*2 + N2*1)/SUM(J2:N2)))^2, L2*(3-((J2*5 + K2*4 + L2*3 + M2*2 + N2*1)/SUM(J2:N2)))^2, M2*(2-((J2*5 + K2*4 + L2*3 + M2*2 + N2*1)/SUM(J2:N2)))^2, N2*(1-((J2*5 + K2*4 + L2*3 + M2*2 + N2*1)/SUM(J2:N2)))^2)/SUM(J2:N2))</f>
        <v>1.0671873729054748</v>
      </c>
      <c r="Q2">
        <f>(J2*5+K2*4)/SUM(J2:K2)</f>
        <v>4.5999999999999996</v>
      </c>
      <c r="R2" s="1">
        <f>SQRT(SUM(J2*(5-((J2*5 + K2*4)/SUM(J2:K2)))^2, K2*(4-((J2*5 + K2*4)/SUM(J2:K2)))^2)/SUM(J2:K2))</f>
        <v>0.48989794855663565</v>
      </c>
    </row>
    <row r="3" spans="1:18" x14ac:dyDescent="0.2">
      <c r="A3" s="8">
        <v>2016</v>
      </c>
      <c r="B3" t="s">
        <v>4</v>
      </c>
      <c r="C3" t="s">
        <v>28</v>
      </c>
      <c r="D3" t="s">
        <v>25</v>
      </c>
      <c r="E3" t="s">
        <v>5</v>
      </c>
      <c r="F3" t="str">
        <f>VLOOKUP(E3,Courses!E$1:F$21,2,FALSE)</f>
        <v>Calculus for the Sciences 1</v>
      </c>
      <c r="G3" t="s">
        <v>6</v>
      </c>
      <c r="H3">
        <v>25</v>
      </c>
      <c r="I3" s="1" t="s">
        <v>56</v>
      </c>
      <c r="J3">
        <v>5</v>
      </c>
      <c r="K3">
        <v>1</v>
      </c>
      <c r="L3">
        <v>0</v>
      </c>
      <c r="M3">
        <v>0</v>
      </c>
      <c r="N3">
        <v>0</v>
      </c>
      <c r="O3">
        <f t="shared" ref="O3:O66" si="0">(J3*5+K3*4+L3*3+M3*2+N3*1)/SUM(J3:N3)</f>
        <v>4.833333333333333</v>
      </c>
      <c r="P3">
        <f t="shared" ref="P3:P66" si="1">SQRT(SUM(J3*(5-((J3*5 + K3*4 + L3*3 + M3*2 + N3*1)/SUM(J3:N3)))^2, K3*(4-((J3*5 + K3*4 + L3*3 + M3*2 + N3*1)/SUM(J3:N3)))^2, L3*(3-((J3*5 + K3*4 + L3*3 + M3*2 + N3*1)/SUM(J3:N3)))^2, M3*(2-((J3*5 + K3*4 + L3*3 + M3*2 + N3*1)/SUM(J3:N3)))^2, N3*(1-((J3*5 + K3*4 + L3*3 + M3*2 + N3*1)/SUM(J3:N3)))^2)/SUM(J3:N3))</f>
        <v>0.37267799624996495</v>
      </c>
      <c r="Q3">
        <f t="shared" ref="Q3:Q66" si="2">(J3*5+K3*4)/SUM(J3:K3)</f>
        <v>4.833333333333333</v>
      </c>
      <c r="R3" s="1">
        <f t="shared" ref="R3:R66" si="3">SQRT(SUM(J3*(5-((J3*5 + K3*4)/SUM(J3:K3)))^2, K3*(4-((J3*5 + K3*4)/SUM(J3:K3)))^2)/SUM(J3:K3))</f>
        <v>0.37267799624996495</v>
      </c>
    </row>
    <row r="4" spans="1:18" x14ac:dyDescent="0.2">
      <c r="A4" s="8">
        <v>2016</v>
      </c>
      <c r="B4" t="s">
        <v>4</v>
      </c>
      <c r="C4" t="s">
        <v>28</v>
      </c>
      <c r="D4" t="s">
        <v>25</v>
      </c>
      <c r="E4" t="s">
        <v>5</v>
      </c>
      <c r="F4" t="str">
        <f>VLOOKUP(E4,Courses!E$1:F$21,2,FALSE)</f>
        <v>Calculus for the Sciences 1</v>
      </c>
      <c r="G4" t="s">
        <v>6</v>
      </c>
      <c r="H4">
        <v>25</v>
      </c>
      <c r="I4" s="1" t="s">
        <v>57</v>
      </c>
      <c r="J4">
        <v>5</v>
      </c>
      <c r="K4">
        <v>1</v>
      </c>
      <c r="L4">
        <v>0</v>
      </c>
      <c r="M4">
        <v>0</v>
      </c>
      <c r="N4">
        <v>0</v>
      </c>
      <c r="O4">
        <f t="shared" si="0"/>
        <v>4.833333333333333</v>
      </c>
      <c r="P4">
        <f t="shared" si="1"/>
        <v>0.37267799624996495</v>
      </c>
      <c r="Q4">
        <f t="shared" si="2"/>
        <v>4.833333333333333</v>
      </c>
      <c r="R4" s="1">
        <f t="shared" si="3"/>
        <v>0.37267799624996495</v>
      </c>
    </row>
    <row r="5" spans="1:18" x14ac:dyDescent="0.2">
      <c r="A5" s="8">
        <v>2016</v>
      </c>
      <c r="B5" t="s">
        <v>4</v>
      </c>
      <c r="C5" t="s">
        <v>28</v>
      </c>
      <c r="D5" t="s">
        <v>25</v>
      </c>
      <c r="E5" t="s">
        <v>5</v>
      </c>
      <c r="F5" t="str">
        <f>VLOOKUP(E5,Courses!E$1:F$21,2,FALSE)</f>
        <v>Calculus for the Sciences 1</v>
      </c>
      <c r="G5" t="s">
        <v>6</v>
      </c>
      <c r="H5">
        <v>25</v>
      </c>
      <c r="I5" s="1" t="s">
        <v>58</v>
      </c>
      <c r="J5">
        <v>3</v>
      </c>
      <c r="K5">
        <v>3</v>
      </c>
      <c r="L5">
        <v>0</v>
      </c>
      <c r="M5">
        <v>0</v>
      </c>
      <c r="N5">
        <v>0</v>
      </c>
      <c r="O5">
        <f t="shared" si="0"/>
        <v>4.5</v>
      </c>
      <c r="P5">
        <f t="shared" si="1"/>
        <v>0.5</v>
      </c>
      <c r="Q5">
        <f t="shared" si="2"/>
        <v>4.5</v>
      </c>
      <c r="R5" s="1">
        <f t="shared" si="3"/>
        <v>0.5</v>
      </c>
    </row>
    <row r="6" spans="1:18" x14ac:dyDescent="0.2">
      <c r="A6" s="8">
        <v>2016</v>
      </c>
      <c r="B6" t="s">
        <v>4</v>
      </c>
      <c r="C6" t="s">
        <v>28</v>
      </c>
      <c r="D6" t="s">
        <v>25</v>
      </c>
      <c r="E6" t="s">
        <v>5</v>
      </c>
      <c r="F6" t="str">
        <f>VLOOKUP(E6,Courses!E$1:F$21,2,FALSE)</f>
        <v>Calculus for the Sciences 1</v>
      </c>
      <c r="G6" t="s">
        <v>6</v>
      </c>
      <c r="H6">
        <v>25</v>
      </c>
      <c r="I6" s="1" t="s">
        <v>63</v>
      </c>
      <c r="J6">
        <v>3</v>
      </c>
      <c r="K6">
        <v>2</v>
      </c>
      <c r="L6">
        <v>1</v>
      </c>
      <c r="M6">
        <v>0</v>
      </c>
      <c r="N6">
        <v>0</v>
      </c>
      <c r="O6">
        <f t="shared" si="0"/>
        <v>4.333333333333333</v>
      </c>
      <c r="P6">
        <f t="shared" si="1"/>
        <v>0.7453559924999299</v>
      </c>
      <c r="Q6">
        <f t="shared" si="2"/>
        <v>4.5999999999999996</v>
      </c>
      <c r="R6" s="1">
        <f t="shared" si="3"/>
        <v>0.48989794855663565</v>
      </c>
    </row>
    <row r="7" spans="1:18" x14ac:dyDescent="0.2">
      <c r="A7" s="8">
        <v>2016</v>
      </c>
      <c r="B7" t="s">
        <v>4</v>
      </c>
      <c r="C7" t="s">
        <v>28</v>
      </c>
      <c r="D7" t="s">
        <v>25</v>
      </c>
      <c r="E7" t="s">
        <v>5</v>
      </c>
      <c r="F7" t="str">
        <f>VLOOKUP(E7,Courses!E$1:F$21,2,FALSE)</f>
        <v>Calculus for the Sciences 1</v>
      </c>
      <c r="G7" t="s">
        <v>6</v>
      </c>
      <c r="H7">
        <v>25</v>
      </c>
      <c r="I7" s="1" t="s">
        <v>61</v>
      </c>
      <c r="J7">
        <v>2</v>
      </c>
      <c r="K7">
        <v>3</v>
      </c>
      <c r="L7">
        <v>1</v>
      </c>
      <c r="M7">
        <v>0</v>
      </c>
      <c r="N7">
        <v>0</v>
      </c>
      <c r="O7">
        <f t="shared" si="0"/>
        <v>4.166666666666667</v>
      </c>
      <c r="P7">
        <f t="shared" si="1"/>
        <v>0.68718427093627676</v>
      </c>
      <c r="Q7">
        <f t="shared" si="2"/>
        <v>4.4000000000000004</v>
      </c>
      <c r="R7" s="1">
        <f t="shared" si="3"/>
        <v>0.48989794855663565</v>
      </c>
    </row>
    <row r="8" spans="1:18" x14ac:dyDescent="0.2">
      <c r="A8" s="8">
        <v>2016</v>
      </c>
      <c r="B8" t="s">
        <v>4</v>
      </c>
      <c r="C8" t="s">
        <v>28</v>
      </c>
      <c r="D8" t="s">
        <v>25</v>
      </c>
      <c r="E8" t="s">
        <v>5</v>
      </c>
      <c r="F8" t="str">
        <f>VLOOKUP(E8,Courses!E$1:F$21,2,FALSE)</f>
        <v>Calculus for the Sciences 1</v>
      </c>
      <c r="G8" t="s">
        <v>6</v>
      </c>
      <c r="H8">
        <v>25</v>
      </c>
      <c r="I8" t="s">
        <v>88</v>
      </c>
      <c r="J8">
        <v>2</v>
      </c>
      <c r="K8">
        <v>3</v>
      </c>
      <c r="L8">
        <v>1</v>
      </c>
      <c r="M8">
        <v>0</v>
      </c>
      <c r="N8">
        <v>0</v>
      </c>
      <c r="O8">
        <f t="shared" si="0"/>
        <v>4.166666666666667</v>
      </c>
      <c r="P8">
        <f t="shared" si="1"/>
        <v>0.68718427093627676</v>
      </c>
      <c r="Q8">
        <f t="shared" si="2"/>
        <v>4.4000000000000004</v>
      </c>
      <c r="R8" s="1">
        <f t="shared" si="3"/>
        <v>0.48989794855663565</v>
      </c>
    </row>
    <row r="9" spans="1:18" x14ac:dyDescent="0.2">
      <c r="A9" s="8">
        <v>2016</v>
      </c>
      <c r="B9" t="s">
        <v>4</v>
      </c>
      <c r="C9" t="s">
        <v>28</v>
      </c>
      <c r="D9" t="s">
        <v>25</v>
      </c>
      <c r="E9" t="s">
        <v>5</v>
      </c>
      <c r="F9" t="str">
        <f>VLOOKUP(E9,Courses!E$1:F$21,2,FALSE)</f>
        <v>Calculus for the Sciences 1</v>
      </c>
      <c r="G9" t="s">
        <v>11</v>
      </c>
      <c r="H9">
        <v>24</v>
      </c>
      <c r="I9" s="1" t="s">
        <v>55</v>
      </c>
      <c r="J9" s="1">
        <v>9</v>
      </c>
      <c r="K9" s="1">
        <v>2</v>
      </c>
      <c r="L9" s="1">
        <v>0</v>
      </c>
      <c r="M9" s="1">
        <v>0</v>
      </c>
      <c r="N9" s="1">
        <v>0</v>
      </c>
      <c r="O9">
        <f t="shared" si="0"/>
        <v>4.8181818181818183</v>
      </c>
      <c r="P9">
        <f t="shared" si="1"/>
        <v>0.38569460791993498</v>
      </c>
      <c r="Q9">
        <f t="shared" si="2"/>
        <v>4.8181818181818183</v>
      </c>
      <c r="R9" s="1">
        <f t="shared" si="3"/>
        <v>0.38569460791993498</v>
      </c>
    </row>
    <row r="10" spans="1:18" x14ac:dyDescent="0.2">
      <c r="A10" s="8">
        <v>2016</v>
      </c>
      <c r="B10" t="s">
        <v>4</v>
      </c>
      <c r="C10" t="s">
        <v>28</v>
      </c>
      <c r="D10" t="s">
        <v>25</v>
      </c>
      <c r="E10" t="s">
        <v>5</v>
      </c>
      <c r="F10" t="str">
        <f>VLOOKUP(E10,Courses!E$1:F$21,2,FALSE)</f>
        <v>Calculus for the Sciences 1</v>
      </c>
      <c r="G10" t="s">
        <v>11</v>
      </c>
      <c r="H10">
        <v>24</v>
      </c>
      <c r="I10" s="1" t="s">
        <v>56</v>
      </c>
      <c r="J10" s="1">
        <v>10</v>
      </c>
      <c r="K10" s="1">
        <v>1</v>
      </c>
      <c r="L10" s="1">
        <v>0</v>
      </c>
      <c r="M10" s="1">
        <v>0</v>
      </c>
      <c r="N10" s="1">
        <v>0</v>
      </c>
      <c r="O10">
        <f t="shared" si="0"/>
        <v>4.9090909090909092</v>
      </c>
      <c r="P10">
        <f t="shared" si="1"/>
        <v>0.28747978728803447</v>
      </c>
      <c r="Q10">
        <f t="shared" si="2"/>
        <v>4.9090909090909092</v>
      </c>
      <c r="R10" s="1">
        <f t="shared" si="3"/>
        <v>0.28747978728803447</v>
      </c>
    </row>
    <row r="11" spans="1:18" x14ac:dyDescent="0.2">
      <c r="A11" s="8">
        <v>2016</v>
      </c>
      <c r="B11" t="s">
        <v>4</v>
      </c>
      <c r="C11" t="s">
        <v>28</v>
      </c>
      <c r="D11" t="s">
        <v>25</v>
      </c>
      <c r="E11" t="s">
        <v>5</v>
      </c>
      <c r="F11" t="str">
        <f>VLOOKUP(E11,Courses!E$1:F$21,2,FALSE)</f>
        <v>Calculus for the Sciences 1</v>
      </c>
      <c r="G11" t="s">
        <v>11</v>
      </c>
      <c r="H11">
        <v>24</v>
      </c>
      <c r="I11" s="1" t="s">
        <v>57</v>
      </c>
      <c r="J11" s="1">
        <v>10</v>
      </c>
      <c r="K11" s="1">
        <v>1</v>
      </c>
      <c r="L11" s="1">
        <v>0</v>
      </c>
      <c r="M11" s="1">
        <v>0</v>
      </c>
      <c r="N11" s="1">
        <v>0</v>
      </c>
      <c r="O11">
        <f t="shared" si="0"/>
        <v>4.9090909090909092</v>
      </c>
      <c r="P11">
        <f t="shared" si="1"/>
        <v>0.28747978728803447</v>
      </c>
      <c r="Q11">
        <f t="shared" si="2"/>
        <v>4.9090909090909092</v>
      </c>
      <c r="R11" s="1">
        <f t="shared" si="3"/>
        <v>0.28747978728803447</v>
      </c>
    </row>
    <row r="12" spans="1:18" x14ac:dyDescent="0.2">
      <c r="A12" s="8">
        <v>2016</v>
      </c>
      <c r="B12" t="s">
        <v>4</v>
      </c>
      <c r="C12" t="s">
        <v>28</v>
      </c>
      <c r="D12" t="s">
        <v>25</v>
      </c>
      <c r="E12" t="s">
        <v>5</v>
      </c>
      <c r="F12" t="str">
        <f>VLOOKUP(E12,Courses!E$1:F$21,2,FALSE)</f>
        <v>Calculus for the Sciences 1</v>
      </c>
      <c r="G12" t="s">
        <v>11</v>
      </c>
      <c r="H12">
        <v>24</v>
      </c>
      <c r="I12" s="1" t="s">
        <v>58</v>
      </c>
      <c r="J12" s="1">
        <v>10</v>
      </c>
      <c r="K12" s="1">
        <v>1</v>
      </c>
      <c r="L12" s="1">
        <v>0</v>
      </c>
      <c r="M12" s="1">
        <v>0</v>
      </c>
      <c r="N12" s="1">
        <v>0</v>
      </c>
      <c r="O12">
        <f t="shared" si="0"/>
        <v>4.9090909090909092</v>
      </c>
      <c r="P12">
        <f t="shared" si="1"/>
        <v>0.28747978728803447</v>
      </c>
      <c r="Q12">
        <f t="shared" si="2"/>
        <v>4.9090909090909092</v>
      </c>
      <c r="R12" s="1">
        <f t="shared" si="3"/>
        <v>0.28747978728803447</v>
      </c>
    </row>
    <row r="13" spans="1:18" x14ac:dyDescent="0.2">
      <c r="A13" s="8">
        <v>2016</v>
      </c>
      <c r="B13" t="s">
        <v>4</v>
      </c>
      <c r="C13" t="s">
        <v>28</v>
      </c>
      <c r="D13" t="s">
        <v>25</v>
      </c>
      <c r="E13" t="s">
        <v>5</v>
      </c>
      <c r="F13" t="str">
        <f>VLOOKUP(E13,Courses!E$1:F$21,2,FALSE)</f>
        <v>Calculus for the Sciences 1</v>
      </c>
      <c r="G13" t="s">
        <v>11</v>
      </c>
      <c r="H13">
        <v>24</v>
      </c>
      <c r="I13" s="1" t="s">
        <v>63</v>
      </c>
      <c r="J13" s="1">
        <v>9</v>
      </c>
      <c r="K13" s="1">
        <v>2</v>
      </c>
      <c r="L13" s="1">
        <v>0</v>
      </c>
      <c r="M13" s="1">
        <v>0</v>
      </c>
      <c r="N13" s="1">
        <v>0</v>
      </c>
      <c r="O13">
        <f t="shared" si="0"/>
        <v>4.8181818181818183</v>
      </c>
      <c r="P13">
        <f t="shared" si="1"/>
        <v>0.38569460791993498</v>
      </c>
      <c r="Q13">
        <f t="shared" si="2"/>
        <v>4.8181818181818183</v>
      </c>
      <c r="R13" s="1">
        <f t="shared" si="3"/>
        <v>0.38569460791993498</v>
      </c>
    </row>
    <row r="14" spans="1:18" x14ac:dyDescent="0.2">
      <c r="A14" s="8">
        <v>2016</v>
      </c>
      <c r="B14" t="s">
        <v>4</v>
      </c>
      <c r="C14" t="s">
        <v>28</v>
      </c>
      <c r="D14" t="s">
        <v>25</v>
      </c>
      <c r="E14" t="s">
        <v>5</v>
      </c>
      <c r="F14" t="str">
        <f>VLOOKUP(E14,Courses!E$1:F$21,2,FALSE)</f>
        <v>Calculus for the Sciences 1</v>
      </c>
      <c r="G14" t="s">
        <v>11</v>
      </c>
      <c r="H14">
        <v>24</v>
      </c>
      <c r="I14" s="1" t="s">
        <v>61</v>
      </c>
      <c r="J14" s="1">
        <v>9</v>
      </c>
      <c r="K14" s="1">
        <v>2</v>
      </c>
      <c r="L14" s="1">
        <v>0</v>
      </c>
      <c r="M14" s="1">
        <v>0</v>
      </c>
      <c r="N14" s="1">
        <v>0</v>
      </c>
      <c r="O14">
        <f t="shared" si="0"/>
        <v>4.8181818181818183</v>
      </c>
      <c r="P14">
        <f t="shared" si="1"/>
        <v>0.38569460791993498</v>
      </c>
      <c r="Q14">
        <f t="shared" si="2"/>
        <v>4.8181818181818183</v>
      </c>
      <c r="R14" s="1">
        <f t="shared" si="3"/>
        <v>0.38569460791993498</v>
      </c>
    </row>
    <row r="15" spans="1:18" x14ac:dyDescent="0.2">
      <c r="A15" s="8">
        <v>2016</v>
      </c>
      <c r="B15" t="s">
        <v>4</v>
      </c>
      <c r="C15" t="s">
        <v>28</v>
      </c>
      <c r="D15" t="s">
        <v>25</v>
      </c>
      <c r="E15" t="s">
        <v>5</v>
      </c>
      <c r="F15" t="str">
        <f>VLOOKUP(E15,Courses!E$1:F$21,2,FALSE)</f>
        <v>Calculus for the Sciences 1</v>
      </c>
      <c r="G15" t="s">
        <v>11</v>
      </c>
      <c r="H15">
        <v>24</v>
      </c>
      <c r="I15" t="s">
        <v>88</v>
      </c>
      <c r="J15" s="1">
        <v>9</v>
      </c>
      <c r="K15" s="1">
        <v>2</v>
      </c>
      <c r="L15" s="1">
        <v>0</v>
      </c>
      <c r="M15" s="1">
        <v>0</v>
      </c>
      <c r="N15" s="1">
        <v>0</v>
      </c>
      <c r="O15">
        <f t="shared" si="0"/>
        <v>4.8181818181818183</v>
      </c>
      <c r="P15">
        <f t="shared" si="1"/>
        <v>0.38569460791993498</v>
      </c>
      <c r="Q15">
        <f t="shared" si="2"/>
        <v>4.8181818181818183</v>
      </c>
      <c r="R15" s="1">
        <f t="shared" si="3"/>
        <v>0.38569460791993498</v>
      </c>
    </row>
    <row r="16" spans="1:18" x14ac:dyDescent="0.2">
      <c r="A16" s="8">
        <v>2016</v>
      </c>
      <c r="B16" t="s">
        <v>14</v>
      </c>
      <c r="C16" t="s">
        <v>28</v>
      </c>
      <c r="D16" t="s">
        <v>25</v>
      </c>
      <c r="E16" t="s">
        <v>15</v>
      </c>
      <c r="F16" t="str">
        <f>VLOOKUP(E16,Courses!E$1:F$21,2,FALSE)</f>
        <v>Calculus for the Sciences 2</v>
      </c>
      <c r="G16" t="s">
        <v>30</v>
      </c>
      <c r="H16">
        <v>19</v>
      </c>
      <c r="I16" s="1" t="s">
        <v>55</v>
      </c>
      <c r="J16" s="1">
        <v>3</v>
      </c>
      <c r="K16" s="1">
        <v>2</v>
      </c>
      <c r="L16" s="1">
        <v>0</v>
      </c>
      <c r="M16" s="1">
        <v>0</v>
      </c>
      <c r="N16" s="1">
        <v>0</v>
      </c>
      <c r="O16">
        <f t="shared" si="0"/>
        <v>4.5999999999999996</v>
      </c>
      <c r="P16">
        <f t="shared" si="1"/>
        <v>0.48989794855663565</v>
      </c>
      <c r="Q16">
        <f t="shared" si="2"/>
        <v>4.5999999999999996</v>
      </c>
      <c r="R16" s="1">
        <f t="shared" si="3"/>
        <v>0.48989794855663565</v>
      </c>
    </row>
    <row r="17" spans="1:18" x14ac:dyDescent="0.2">
      <c r="A17" s="8">
        <v>2016</v>
      </c>
      <c r="B17" t="s">
        <v>14</v>
      </c>
      <c r="C17" t="s">
        <v>28</v>
      </c>
      <c r="D17" t="s">
        <v>25</v>
      </c>
      <c r="E17" t="s">
        <v>15</v>
      </c>
      <c r="F17" t="str">
        <f>VLOOKUP(E17,Courses!E$1:F$21,2,FALSE)</f>
        <v>Calculus for the Sciences 2</v>
      </c>
      <c r="G17" t="s">
        <v>30</v>
      </c>
      <c r="H17">
        <v>19</v>
      </c>
      <c r="I17" s="1" t="s">
        <v>56</v>
      </c>
      <c r="J17" s="1">
        <v>4</v>
      </c>
      <c r="K17" s="1">
        <v>1</v>
      </c>
      <c r="L17" s="1">
        <v>0</v>
      </c>
      <c r="M17" s="1">
        <v>0</v>
      </c>
      <c r="N17" s="1">
        <v>0</v>
      </c>
      <c r="O17">
        <f t="shared" si="0"/>
        <v>4.8</v>
      </c>
      <c r="P17">
        <f t="shared" si="1"/>
        <v>0.39999999999999997</v>
      </c>
      <c r="Q17">
        <f t="shared" si="2"/>
        <v>4.8</v>
      </c>
      <c r="R17" s="1">
        <f t="shared" si="3"/>
        <v>0.39999999999999997</v>
      </c>
    </row>
    <row r="18" spans="1:18" x14ac:dyDescent="0.2">
      <c r="A18" s="8">
        <v>2016</v>
      </c>
      <c r="B18" t="s">
        <v>14</v>
      </c>
      <c r="C18" t="s">
        <v>28</v>
      </c>
      <c r="D18" t="s">
        <v>25</v>
      </c>
      <c r="E18" t="s">
        <v>15</v>
      </c>
      <c r="F18" t="str">
        <f>VLOOKUP(E18,Courses!E$1:F$21,2,FALSE)</f>
        <v>Calculus for the Sciences 2</v>
      </c>
      <c r="G18" t="s">
        <v>30</v>
      </c>
      <c r="H18">
        <v>19</v>
      </c>
      <c r="I18" s="1" t="s">
        <v>57</v>
      </c>
      <c r="J18" s="1">
        <v>4</v>
      </c>
      <c r="K18" s="1">
        <v>1</v>
      </c>
      <c r="L18" s="1">
        <v>0</v>
      </c>
      <c r="M18" s="1">
        <v>0</v>
      </c>
      <c r="N18" s="1">
        <v>0</v>
      </c>
      <c r="O18">
        <f t="shared" si="0"/>
        <v>4.8</v>
      </c>
      <c r="P18">
        <f t="shared" si="1"/>
        <v>0.39999999999999997</v>
      </c>
      <c r="Q18">
        <f t="shared" si="2"/>
        <v>4.8</v>
      </c>
      <c r="R18" s="1">
        <f t="shared" si="3"/>
        <v>0.39999999999999997</v>
      </c>
    </row>
    <row r="19" spans="1:18" x14ac:dyDescent="0.2">
      <c r="A19" s="8">
        <v>2016</v>
      </c>
      <c r="B19" t="s">
        <v>14</v>
      </c>
      <c r="C19" t="s">
        <v>28</v>
      </c>
      <c r="D19" t="s">
        <v>25</v>
      </c>
      <c r="E19" t="s">
        <v>15</v>
      </c>
      <c r="F19" t="str">
        <f>VLOOKUP(E19,Courses!E$1:F$21,2,FALSE)</f>
        <v>Calculus for the Sciences 2</v>
      </c>
      <c r="G19" t="s">
        <v>30</v>
      </c>
      <c r="H19">
        <v>19</v>
      </c>
      <c r="I19" s="1" t="s">
        <v>58</v>
      </c>
      <c r="J19" s="1">
        <v>3</v>
      </c>
      <c r="K19" s="1">
        <v>2</v>
      </c>
      <c r="L19" s="1">
        <v>0</v>
      </c>
      <c r="M19" s="1">
        <v>0</v>
      </c>
      <c r="N19" s="1">
        <v>0</v>
      </c>
      <c r="O19">
        <f t="shared" si="0"/>
        <v>4.5999999999999996</v>
      </c>
      <c r="P19">
        <f t="shared" si="1"/>
        <v>0.48989794855663565</v>
      </c>
      <c r="Q19">
        <f t="shared" si="2"/>
        <v>4.5999999999999996</v>
      </c>
      <c r="R19" s="1">
        <f t="shared" si="3"/>
        <v>0.48989794855663565</v>
      </c>
    </row>
    <row r="20" spans="1:18" x14ac:dyDescent="0.2">
      <c r="A20" s="8">
        <v>2016</v>
      </c>
      <c r="B20" t="s">
        <v>14</v>
      </c>
      <c r="C20" t="s">
        <v>28</v>
      </c>
      <c r="D20" t="s">
        <v>25</v>
      </c>
      <c r="E20" t="s">
        <v>15</v>
      </c>
      <c r="F20" t="str">
        <f>VLOOKUP(E20,Courses!E$1:F$21,2,FALSE)</f>
        <v>Calculus for the Sciences 2</v>
      </c>
      <c r="G20" t="s">
        <v>30</v>
      </c>
      <c r="H20">
        <v>19</v>
      </c>
      <c r="I20" s="1" t="s">
        <v>63</v>
      </c>
      <c r="J20" s="1">
        <v>2</v>
      </c>
      <c r="K20" s="1">
        <v>2</v>
      </c>
      <c r="L20" s="1">
        <v>1</v>
      </c>
      <c r="M20" s="1">
        <v>0</v>
      </c>
      <c r="N20" s="1">
        <v>0</v>
      </c>
      <c r="O20">
        <f t="shared" si="0"/>
        <v>4.2</v>
      </c>
      <c r="P20">
        <f t="shared" si="1"/>
        <v>0.74833147735478822</v>
      </c>
      <c r="Q20">
        <f t="shared" si="2"/>
        <v>4.5</v>
      </c>
      <c r="R20" s="1">
        <f t="shared" si="3"/>
        <v>0.5</v>
      </c>
    </row>
    <row r="21" spans="1:18" x14ac:dyDescent="0.2">
      <c r="A21" s="8">
        <v>2016</v>
      </c>
      <c r="B21" t="s">
        <v>14</v>
      </c>
      <c r="C21" t="s">
        <v>28</v>
      </c>
      <c r="D21" t="s">
        <v>25</v>
      </c>
      <c r="E21" t="s">
        <v>15</v>
      </c>
      <c r="F21" t="str">
        <f>VLOOKUP(E21,Courses!E$1:F$21,2,FALSE)</f>
        <v>Calculus for the Sciences 2</v>
      </c>
      <c r="G21" t="s">
        <v>30</v>
      </c>
      <c r="H21">
        <v>19</v>
      </c>
      <c r="I21" s="1" t="s">
        <v>61</v>
      </c>
      <c r="J21" s="1">
        <v>3</v>
      </c>
      <c r="K21" s="1">
        <v>2</v>
      </c>
      <c r="L21" s="1">
        <v>0</v>
      </c>
      <c r="M21" s="1">
        <v>0</v>
      </c>
      <c r="N21" s="1">
        <v>0</v>
      </c>
      <c r="O21">
        <f t="shared" si="0"/>
        <v>4.5999999999999996</v>
      </c>
      <c r="P21">
        <f t="shared" si="1"/>
        <v>0.48989794855663565</v>
      </c>
      <c r="Q21">
        <f t="shared" si="2"/>
        <v>4.5999999999999996</v>
      </c>
      <c r="R21" s="1">
        <f t="shared" si="3"/>
        <v>0.48989794855663565</v>
      </c>
    </row>
    <row r="22" spans="1:18" x14ac:dyDescent="0.2">
      <c r="A22" s="8">
        <v>2016</v>
      </c>
      <c r="B22" t="s">
        <v>14</v>
      </c>
      <c r="C22" t="s">
        <v>28</v>
      </c>
      <c r="D22" t="s">
        <v>25</v>
      </c>
      <c r="E22" t="s">
        <v>15</v>
      </c>
      <c r="F22" t="str">
        <f>VLOOKUP(E22,Courses!E$1:F$21,2,FALSE)</f>
        <v>Calculus for the Sciences 2</v>
      </c>
      <c r="G22" t="s">
        <v>30</v>
      </c>
      <c r="H22">
        <v>19</v>
      </c>
      <c r="I22" t="s">
        <v>88</v>
      </c>
      <c r="J22" s="1">
        <v>2</v>
      </c>
      <c r="K22" s="1">
        <v>1</v>
      </c>
      <c r="L22" s="1">
        <v>2</v>
      </c>
      <c r="M22" s="1">
        <v>0</v>
      </c>
      <c r="N22" s="1">
        <v>0</v>
      </c>
      <c r="O22">
        <f t="shared" si="0"/>
        <v>4</v>
      </c>
      <c r="P22">
        <f t="shared" si="1"/>
        <v>0.89442719099991586</v>
      </c>
      <c r="Q22">
        <f t="shared" si="2"/>
        <v>4.666666666666667</v>
      </c>
      <c r="R22" s="1">
        <f t="shared" si="3"/>
        <v>0.47140452079103168</v>
      </c>
    </row>
    <row r="23" spans="1:18" x14ac:dyDescent="0.2">
      <c r="A23" s="8">
        <v>2016</v>
      </c>
      <c r="B23" t="s">
        <v>14</v>
      </c>
      <c r="C23" t="s">
        <v>28</v>
      </c>
      <c r="D23" t="s">
        <v>25</v>
      </c>
      <c r="E23" t="s">
        <v>15</v>
      </c>
      <c r="F23" t="str">
        <f>VLOOKUP(E23,Courses!E$1:F$21,2,FALSE)</f>
        <v>Calculus for the Sciences 2</v>
      </c>
      <c r="G23" t="s">
        <v>31</v>
      </c>
      <c r="H23">
        <v>25</v>
      </c>
      <c r="I23" s="1" t="s">
        <v>55</v>
      </c>
      <c r="J23" s="1">
        <v>6</v>
      </c>
      <c r="K23" s="1">
        <v>1</v>
      </c>
      <c r="L23" s="1">
        <v>0</v>
      </c>
      <c r="M23" s="1">
        <v>0</v>
      </c>
      <c r="N23" s="1">
        <v>0</v>
      </c>
      <c r="O23">
        <f t="shared" si="0"/>
        <v>4.8571428571428568</v>
      </c>
      <c r="P23">
        <f t="shared" si="1"/>
        <v>0.3499271061118826</v>
      </c>
      <c r="Q23">
        <f t="shared" si="2"/>
        <v>4.8571428571428568</v>
      </c>
      <c r="R23" s="1">
        <f t="shared" si="3"/>
        <v>0.3499271061118826</v>
      </c>
    </row>
    <row r="24" spans="1:18" x14ac:dyDescent="0.2">
      <c r="A24" s="8">
        <v>2016</v>
      </c>
      <c r="B24" t="s">
        <v>14</v>
      </c>
      <c r="C24" t="s">
        <v>28</v>
      </c>
      <c r="D24" t="s">
        <v>25</v>
      </c>
      <c r="E24" t="s">
        <v>15</v>
      </c>
      <c r="F24" t="str">
        <f>VLOOKUP(E24,Courses!E$1:F$21,2,FALSE)</f>
        <v>Calculus for the Sciences 2</v>
      </c>
      <c r="G24" t="s">
        <v>31</v>
      </c>
      <c r="H24">
        <v>25</v>
      </c>
      <c r="I24" s="1" t="s">
        <v>56</v>
      </c>
      <c r="J24" s="1">
        <v>6</v>
      </c>
      <c r="K24" s="1">
        <v>1</v>
      </c>
      <c r="L24" s="1">
        <v>0</v>
      </c>
      <c r="M24" s="1">
        <v>0</v>
      </c>
      <c r="N24" s="1">
        <v>0</v>
      </c>
      <c r="O24">
        <f t="shared" si="0"/>
        <v>4.8571428571428568</v>
      </c>
      <c r="P24">
        <f t="shared" si="1"/>
        <v>0.3499271061118826</v>
      </c>
      <c r="Q24">
        <f t="shared" si="2"/>
        <v>4.8571428571428568</v>
      </c>
      <c r="R24" s="1">
        <f t="shared" si="3"/>
        <v>0.3499271061118826</v>
      </c>
    </row>
    <row r="25" spans="1:18" x14ac:dyDescent="0.2">
      <c r="A25" s="8">
        <v>2016</v>
      </c>
      <c r="B25" t="s">
        <v>14</v>
      </c>
      <c r="C25" t="s">
        <v>28</v>
      </c>
      <c r="D25" t="s">
        <v>25</v>
      </c>
      <c r="E25" t="s">
        <v>15</v>
      </c>
      <c r="F25" t="str">
        <f>VLOOKUP(E25,Courses!E$1:F$21,2,FALSE)</f>
        <v>Calculus for the Sciences 2</v>
      </c>
      <c r="G25" t="s">
        <v>31</v>
      </c>
      <c r="H25">
        <v>25</v>
      </c>
      <c r="I25" s="1" t="s">
        <v>57</v>
      </c>
      <c r="J25" s="1">
        <v>6</v>
      </c>
      <c r="K25" s="1">
        <v>1</v>
      </c>
      <c r="L25" s="1">
        <v>0</v>
      </c>
      <c r="M25" s="1">
        <v>0</v>
      </c>
      <c r="N25" s="1">
        <v>0</v>
      </c>
      <c r="O25">
        <f t="shared" si="0"/>
        <v>4.8571428571428568</v>
      </c>
      <c r="P25">
        <f t="shared" si="1"/>
        <v>0.3499271061118826</v>
      </c>
      <c r="Q25">
        <f t="shared" si="2"/>
        <v>4.8571428571428568</v>
      </c>
      <c r="R25" s="1">
        <f t="shared" si="3"/>
        <v>0.3499271061118826</v>
      </c>
    </row>
    <row r="26" spans="1:18" x14ac:dyDescent="0.2">
      <c r="A26" s="8">
        <v>2016</v>
      </c>
      <c r="B26" t="s">
        <v>14</v>
      </c>
      <c r="C26" t="s">
        <v>28</v>
      </c>
      <c r="D26" t="s">
        <v>25</v>
      </c>
      <c r="E26" t="s">
        <v>15</v>
      </c>
      <c r="F26" t="str">
        <f>VLOOKUP(E26,Courses!E$1:F$21,2,FALSE)</f>
        <v>Calculus for the Sciences 2</v>
      </c>
      <c r="G26" t="s">
        <v>31</v>
      </c>
      <c r="H26">
        <v>25</v>
      </c>
      <c r="I26" s="1" t="s">
        <v>58</v>
      </c>
      <c r="J26" s="1">
        <v>6</v>
      </c>
      <c r="K26" s="1">
        <v>1</v>
      </c>
      <c r="L26" s="1">
        <v>0</v>
      </c>
      <c r="M26" s="1">
        <v>0</v>
      </c>
      <c r="N26" s="1">
        <v>0</v>
      </c>
      <c r="O26">
        <f t="shared" si="0"/>
        <v>4.8571428571428568</v>
      </c>
      <c r="P26">
        <f t="shared" si="1"/>
        <v>0.3499271061118826</v>
      </c>
      <c r="Q26">
        <f t="shared" si="2"/>
        <v>4.8571428571428568</v>
      </c>
      <c r="R26" s="1">
        <f t="shared" si="3"/>
        <v>0.3499271061118826</v>
      </c>
    </row>
    <row r="27" spans="1:18" x14ac:dyDescent="0.2">
      <c r="A27" s="8">
        <v>2016</v>
      </c>
      <c r="B27" t="s">
        <v>14</v>
      </c>
      <c r="C27" t="s">
        <v>28</v>
      </c>
      <c r="D27" t="s">
        <v>25</v>
      </c>
      <c r="E27" t="s">
        <v>15</v>
      </c>
      <c r="F27" t="str">
        <f>VLOOKUP(E27,Courses!E$1:F$21,2,FALSE)</f>
        <v>Calculus for the Sciences 2</v>
      </c>
      <c r="G27" t="s">
        <v>31</v>
      </c>
      <c r="H27">
        <v>25</v>
      </c>
      <c r="I27" s="1" t="s">
        <v>63</v>
      </c>
      <c r="J27" s="1">
        <v>6</v>
      </c>
      <c r="K27" s="1">
        <v>1</v>
      </c>
      <c r="L27" s="1">
        <v>0</v>
      </c>
      <c r="M27" s="1">
        <v>0</v>
      </c>
      <c r="N27" s="1">
        <v>0</v>
      </c>
      <c r="O27">
        <f t="shared" si="0"/>
        <v>4.8571428571428568</v>
      </c>
      <c r="P27">
        <f t="shared" si="1"/>
        <v>0.3499271061118826</v>
      </c>
      <c r="Q27">
        <f t="shared" si="2"/>
        <v>4.8571428571428568</v>
      </c>
      <c r="R27" s="1">
        <f t="shared" si="3"/>
        <v>0.3499271061118826</v>
      </c>
    </row>
    <row r="28" spans="1:18" x14ac:dyDescent="0.2">
      <c r="A28" s="8">
        <v>2016</v>
      </c>
      <c r="B28" t="s">
        <v>14</v>
      </c>
      <c r="C28" t="s">
        <v>28</v>
      </c>
      <c r="D28" t="s">
        <v>25</v>
      </c>
      <c r="E28" t="s">
        <v>15</v>
      </c>
      <c r="F28" t="str">
        <f>VLOOKUP(E28,Courses!E$1:F$21,2,FALSE)</f>
        <v>Calculus for the Sciences 2</v>
      </c>
      <c r="G28" t="s">
        <v>31</v>
      </c>
      <c r="H28">
        <v>25</v>
      </c>
      <c r="I28" s="1" t="s">
        <v>61</v>
      </c>
      <c r="J28" s="1">
        <v>6</v>
      </c>
      <c r="K28" s="1">
        <v>1</v>
      </c>
      <c r="L28" s="1">
        <v>0</v>
      </c>
      <c r="M28" s="1">
        <v>0</v>
      </c>
      <c r="N28" s="1">
        <v>0</v>
      </c>
      <c r="O28">
        <f t="shared" si="0"/>
        <v>4.8571428571428568</v>
      </c>
      <c r="P28">
        <f t="shared" si="1"/>
        <v>0.3499271061118826</v>
      </c>
      <c r="Q28">
        <f t="shared" si="2"/>
        <v>4.8571428571428568</v>
      </c>
      <c r="R28" s="1">
        <f t="shared" si="3"/>
        <v>0.3499271061118826</v>
      </c>
    </row>
    <row r="29" spans="1:18" x14ac:dyDescent="0.2">
      <c r="A29" s="8">
        <v>2016</v>
      </c>
      <c r="B29" t="s">
        <v>14</v>
      </c>
      <c r="C29" t="s">
        <v>28</v>
      </c>
      <c r="D29" t="s">
        <v>25</v>
      </c>
      <c r="E29" t="s">
        <v>15</v>
      </c>
      <c r="F29" t="str">
        <f>VLOOKUP(E29,Courses!E$1:F$21,2,FALSE)</f>
        <v>Calculus for the Sciences 2</v>
      </c>
      <c r="G29" t="s">
        <v>31</v>
      </c>
      <c r="H29">
        <v>25</v>
      </c>
      <c r="I29" t="s">
        <v>88</v>
      </c>
      <c r="J29" s="1">
        <v>6</v>
      </c>
      <c r="K29" s="1">
        <v>1</v>
      </c>
      <c r="L29" s="1">
        <v>0</v>
      </c>
      <c r="M29" s="1">
        <v>0</v>
      </c>
      <c r="N29" s="1">
        <v>0</v>
      </c>
      <c r="O29">
        <f t="shared" si="0"/>
        <v>4.8571428571428568</v>
      </c>
      <c r="P29">
        <f t="shared" si="1"/>
        <v>0.3499271061118826</v>
      </c>
      <c r="Q29">
        <f t="shared" si="2"/>
        <v>4.8571428571428568</v>
      </c>
      <c r="R29" s="1">
        <f t="shared" si="3"/>
        <v>0.3499271061118826</v>
      </c>
    </row>
    <row r="30" spans="1:18" x14ac:dyDescent="0.2">
      <c r="A30" s="8">
        <v>2016</v>
      </c>
      <c r="B30" t="s">
        <v>14</v>
      </c>
      <c r="C30" t="s">
        <v>28</v>
      </c>
      <c r="D30" t="s">
        <v>39</v>
      </c>
      <c r="E30" t="s">
        <v>38</v>
      </c>
      <c r="F30" t="str">
        <f>VLOOKUP(E30,Courses!E$1:F$21,2,FALSE)</f>
        <v>Relativity &amp; Quantum Physics</v>
      </c>
      <c r="G30" t="s">
        <v>34</v>
      </c>
      <c r="H30">
        <v>25</v>
      </c>
      <c r="I30" s="1" t="s">
        <v>55</v>
      </c>
      <c r="J30" s="1">
        <v>7</v>
      </c>
      <c r="K30" s="1">
        <v>1</v>
      </c>
      <c r="L30" s="1">
        <v>0</v>
      </c>
      <c r="M30" s="1">
        <v>0</v>
      </c>
      <c r="N30" s="1">
        <v>0</v>
      </c>
      <c r="O30">
        <f t="shared" si="0"/>
        <v>4.875</v>
      </c>
      <c r="P30">
        <f t="shared" si="1"/>
        <v>0.33071891388307384</v>
      </c>
      <c r="Q30">
        <f t="shared" si="2"/>
        <v>4.875</v>
      </c>
      <c r="R30" s="1">
        <f t="shared" si="3"/>
        <v>0.33071891388307384</v>
      </c>
    </row>
    <row r="31" spans="1:18" x14ac:dyDescent="0.2">
      <c r="A31" s="8">
        <v>2016</v>
      </c>
      <c r="B31" t="s">
        <v>14</v>
      </c>
      <c r="C31" t="s">
        <v>28</v>
      </c>
      <c r="D31" t="s">
        <v>39</v>
      </c>
      <c r="E31" t="s">
        <v>38</v>
      </c>
      <c r="F31" t="str">
        <f>VLOOKUP(E31,Courses!E$1:F$21,2,FALSE)</f>
        <v>Relativity &amp; Quantum Physics</v>
      </c>
      <c r="G31" t="s">
        <v>34</v>
      </c>
      <c r="H31">
        <v>25</v>
      </c>
      <c r="I31" s="1" t="s">
        <v>56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>
        <f t="shared" si="0"/>
        <v>5</v>
      </c>
      <c r="P31">
        <f t="shared" si="1"/>
        <v>0</v>
      </c>
      <c r="Q31">
        <f t="shared" si="2"/>
        <v>5</v>
      </c>
      <c r="R31" s="1">
        <f t="shared" si="3"/>
        <v>0</v>
      </c>
    </row>
    <row r="32" spans="1:18" x14ac:dyDescent="0.2">
      <c r="A32" s="8">
        <v>2016</v>
      </c>
      <c r="B32" t="s">
        <v>14</v>
      </c>
      <c r="C32" t="s">
        <v>28</v>
      </c>
      <c r="D32" t="s">
        <v>39</v>
      </c>
      <c r="E32" t="s">
        <v>38</v>
      </c>
      <c r="F32" t="str">
        <f>VLOOKUP(E32,Courses!E$1:F$21,2,FALSE)</f>
        <v>Relativity &amp; Quantum Physics</v>
      </c>
      <c r="G32" t="s">
        <v>34</v>
      </c>
      <c r="H32">
        <v>25</v>
      </c>
      <c r="I32" s="1" t="s">
        <v>57</v>
      </c>
      <c r="J32" s="1">
        <v>8</v>
      </c>
      <c r="K32" s="1">
        <v>0</v>
      </c>
      <c r="L32" s="1">
        <v>0</v>
      </c>
      <c r="M32" s="1">
        <v>0</v>
      </c>
      <c r="N32" s="1">
        <v>0</v>
      </c>
      <c r="O32">
        <f t="shared" si="0"/>
        <v>5</v>
      </c>
      <c r="P32">
        <f t="shared" si="1"/>
        <v>0</v>
      </c>
      <c r="Q32">
        <f t="shared" si="2"/>
        <v>5</v>
      </c>
      <c r="R32" s="1">
        <f t="shared" si="3"/>
        <v>0</v>
      </c>
    </row>
    <row r="33" spans="1:18" x14ac:dyDescent="0.2">
      <c r="A33" s="8">
        <v>2016</v>
      </c>
      <c r="B33" t="s">
        <v>14</v>
      </c>
      <c r="C33" t="s">
        <v>28</v>
      </c>
      <c r="D33" t="s">
        <v>39</v>
      </c>
      <c r="E33" t="s">
        <v>38</v>
      </c>
      <c r="F33" t="str">
        <f>VLOOKUP(E33,Courses!E$1:F$21,2,FALSE)</f>
        <v>Relativity &amp; Quantum Physics</v>
      </c>
      <c r="G33" t="s">
        <v>34</v>
      </c>
      <c r="H33">
        <v>25</v>
      </c>
      <c r="I33" s="1" t="s">
        <v>58</v>
      </c>
      <c r="J33" s="1">
        <v>7</v>
      </c>
      <c r="K33" s="1">
        <v>1</v>
      </c>
      <c r="L33" s="1">
        <v>0</v>
      </c>
      <c r="M33" s="1">
        <v>0</v>
      </c>
      <c r="N33" s="1">
        <v>0</v>
      </c>
      <c r="O33">
        <f t="shared" si="0"/>
        <v>4.875</v>
      </c>
      <c r="P33">
        <f t="shared" si="1"/>
        <v>0.33071891388307384</v>
      </c>
      <c r="Q33">
        <f t="shared" si="2"/>
        <v>4.875</v>
      </c>
      <c r="R33" s="1">
        <f t="shared" si="3"/>
        <v>0.33071891388307384</v>
      </c>
    </row>
    <row r="34" spans="1:18" x14ac:dyDescent="0.2">
      <c r="A34" s="8">
        <v>2016</v>
      </c>
      <c r="B34" t="s">
        <v>14</v>
      </c>
      <c r="C34" t="s">
        <v>28</v>
      </c>
      <c r="D34" t="s">
        <v>39</v>
      </c>
      <c r="E34" t="s">
        <v>38</v>
      </c>
      <c r="F34" t="str">
        <f>VLOOKUP(E34,Courses!E$1:F$21,2,FALSE)</f>
        <v>Relativity &amp; Quantum Physics</v>
      </c>
      <c r="G34" t="s">
        <v>34</v>
      </c>
      <c r="H34">
        <v>25</v>
      </c>
      <c r="I34" s="1" t="s">
        <v>63</v>
      </c>
      <c r="J34" s="1">
        <v>7</v>
      </c>
      <c r="K34" s="1">
        <v>1</v>
      </c>
      <c r="L34" s="1">
        <v>0</v>
      </c>
      <c r="M34" s="1">
        <v>0</v>
      </c>
      <c r="N34" s="1">
        <v>0</v>
      </c>
      <c r="O34">
        <f t="shared" si="0"/>
        <v>4.875</v>
      </c>
      <c r="P34">
        <f t="shared" si="1"/>
        <v>0.33071891388307384</v>
      </c>
      <c r="Q34">
        <f t="shared" si="2"/>
        <v>4.875</v>
      </c>
      <c r="R34" s="1">
        <f t="shared" si="3"/>
        <v>0.33071891388307384</v>
      </c>
    </row>
    <row r="35" spans="1:18" x14ac:dyDescent="0.2">
      <c r="A35" s="8">
        <v>2016</v>
      </c>
      <c r="B35" t="s">
        <v>14</v>
      </c>
      <c r="C35" t="s">
        <v>28</v>
      </c>
      <c r="D35" t="s">
        <v>39</v>
      </c>
      <c r="E35" t="s">
        <v>38</v>
      </c>
      <c r="F35" t="str">
        <f>VLOOKUP(E35,Courses!E$1:F$21,2,FALSE)</f>
        <v>Relativity &amp; Quantum Physics</v>
      </c>
      <c r="G35" t="s">
        <v>34</v>
      </c>
      <c r="H35">
        <v>25</v>
      </c>
      <c r="I35" t="s">
        <v>32</v>
      </c>
      <c r="J35" s="1">
        <v>8</v>
      </c>
      <c r="K35" s="1">
        <v>0</v>
      </c>
      <c r="L35" s="1">
        <v>0</v>
      </c>
      <c r="M35" s="1">
        <v>0</v>
      </c>
      <c r="N35" s="1">
        <v>0</v>
      </c>
      <c r="O35">
        <f t="shared" si="0"/>
        <v>5</v>
      </c>
      <c r="P35">
        <f t="shared" si="1"/>
        <v>0</v>
      </c>
      <c r="Q35">
        <f t="shared" si="2"/>
        <v>5</v>
      </c>
      <c r="R35" s="1">
        <f t="shared" si="3"/>
        <v>0</v>
      </c>
    </row>
    <row r="36" spans="1:18" x14ac:dyDescent="0.2">
      <c r="A36" s="8">
        <v>2016</v>
      </c>
      <c r="B36" t="s">
        <v>14</v>
      </c>
      <c r="C36" t="s">
        <v>28</v>
      </c>
      <c r="D36" t="s">
        <v>39</v>
      </c>
      <c r="E36" t="s">
        <v>38</v>
      </c>
      <c r="F36" t="str">
        <f>VLOOKUP(E36,Courses!E$1:F$21,2,FALSE)</f>
        <v>Relativity &amp; Quantum Physics</v>
      </c>
      <c r="G36" t="s">
        <v>34</v>
      </c>
      <c r="H36">
        <v>25</v>
      </c>
      <c r="I36" t="s">
        <v>33</v>
      </c>
      <c r="J36" s="1">
        <v>8</v>
      </c>
      <c r="K36" s="1">
        <v>0</v>
      </c>
      <c r="L36" s="1">
        <v>0</v>
      </c>
      <c r="M36" s="1">
        <v>0</v>
      </c>
      <c r="N36" s="1">
        <v>0</v>
      </c>
      <c r="O36">
        <f t="shared" si="0"/>
        <v>5</v>
      </c>
      <c r="P36">
        <f t="shared" si="1"/>
        <v>0</v>
      </c>
      <c r="Q36">
        <f t="shared" si="2"/>
        <v>5</v>
      </c>
      <c r="R36" s="1">
        <f t="shared" si="3"/>
        <v>0</v>
      </c>
    </row>
    <row r="37" spans="1:18" x14ac:dyDescent="0.2">
      <c r="A37" s="8">
        <v>2016</v>
      </c>
      <c r="B37" t="s">
        <v>14</v>
      </c>
      <c r="C37" t="s">
        <v>29</v>
      </c>
      <c r="D37" t="s">
        <v>39</v>
      </c>
      <c r="E37" t="s">
        <v>40</v>
      </c>
      <c r="F37" t="str">
        <f>VLOOKUP(E37,Courses!E$1:F$21,2,FALSE)</f>
        <v>Quantum Mechanics 1</v>
      </c>
      <c r="G37" t="s">
        <v>35</v>
      </c>
      <c r="H37">
        <v>27</v>
      </c>
      <c r="I37" s="1" t="s">
        <v>55</v>
      </c>
      <c r="J37" s="1">
        <v>4</v>
      </c>
      <c r="K37" s="1">
        <v>2</v>
      </c>
      <c r="L37" s="1">
        <v>0</v>
      </c>
      <c r="M37" s="1">
        <v>0</v>
      </c>
      <c r="N37" s="1">
        <v>0</v>
      </c>
      <c r="O37">
        <f t="shared" si="0"/>
        <v>4.666666666666667</v>
      </c>
      <c r="P37">
        <f t="shared" si="1"/>
        <v>0.47140452079103168</v>
      </c>
      <c r="Q37">
        <f t="shared" si="2"/>
        <v>4.666666666666667</v>
      </c>
      <c r="R37" s="1">
        <f t="shared" si="3"/>
        <v>0.47140452079103168</v>
      </c>
    </row>
    <row r="38" spans="1:18" x14ac:dyDescent="0.2">
      <c r="A38" s="8">
        <v>2016</v>
      </c>
      <c r="B38" t="s">
        <v>14</v>
      </c>
      <c r="C38" t="s">
        <v>29</v>
      </c>
      <c r="D38" t="s">
        <v>39</v>
      </c>
      <c r="E38" t="s">
        <v>40</v>
      </c>
      <c r="F38" t="str">
        <f>VLOOKUP(E38,Courses!E$1:F$21,2,FALSE)</f>
        <v>Quantum Mechanics 1</v>
      </c>
      <c r="G38" t="s">
        <v>35</v>
      </c>
      <c r="H38">
        <v>27</v>
      </c>
      <c r="I38" s="1" t="s">
        <v>56</v>
      </c>
      <c r="J38" s="1">
        <v>5</v>
      </c>
      <c r="K38" s="1">
        <v>1</v>
      </c>
      <c r="L38" s="1">
        <v>0</v>
      </c>
      <c r="M38" s="1">
        <v>0</v>
      </c>
      <c r="N38" s="1">
        <v>0</v>
      </c>
      <c r="O38">
        <f t="shared" si="0"/>
        <v>4.833333333333333</v>
      </c>
      <c r="P38">
        <f t="shared" si="1"/>
        <v>0.37267799624996495</v>
      </c>
      <c r="Q38">
        <f t="shared" si="2"/>
        <v>4.833333333333333</v>
      </c>
      <c r="R38" s="1">
        <f t="shared" si="3"/>
        <v>0.37267799624996495</v>
      </c>
    </row>
    <row r="39" spans="1:18" x14ac:dyDescent="0.2">
      <c r="A39" s="8">
        <v>2016</v>
      </c>
      <c r="B39" t="s">
        <v>14</v>
      </c>
      <c r="C39" t="s">
        <v>29</v>
      </c>
      <c r="D39" t="s">
        <v>39</v>
      </c>
      <c r="E39" t="s">
        <v>40</v>
      </c>
      <c r="F39" t="str">
        <f>VLOOKUP(E39,Courses!E$1:F$21,2,FALSE)</f>
        <v>Quantum Mechanics 1</v>
      </c>
      <c r="G39" t="s">
        <v>35</v>
      </c>
      <c r="H39">
        <v>27</v>
      </c>
      <c r="I39" s="1" t="s">
        <v>57</v>
      </c>
      <c r="J39" s="1">
        <v>4</v>
      </c>
      <c r="K39" s="1">
        <v>2</v>
      </c>
      <c r="L39" s="1">
        <v>0</v>
      </c>
      <c r="M39" s="1">
        <v>0</v>
      </c>
      <c r="N39" s="1">
        <v>0</v>
      </c>
      <c r="O39">
        <f t="shared" si="0"/>
        <v>4.666666666666667</v>
      </c>
      <c r="P39">
        <f t="shared" si="1"/>
        <v>0.47140452079103168</v>
      </c>
      <c r="Q39">
        <f t="shared" si="2"/>
        <v>4.666666666666667</v>
      </c>
      <c r="R39" s="1">
        <f t="shared" si="3"/>
        <v>0.47140452079103168</v>
      </c>
    </row>
    <row r="40" spans="1:18" x14ac:dyDescent="0.2">
      <c r="A40" s="8">
        <v>2016</v>
      </c>
      <c r="B40" t="s">
        <v>14</v>
      </c>
      <c r="C40" t="s">
        <v>29</v>
      </c>
      <c r="D40" t="s">
        <v>39</v>
      </c>
      <c r="E40" t="s">
        <v>40</v>
      </c>
      <c r="F40" t="str">
        <f>VLOOKUP(E40,Courses!E$1:F$21,2,FALSE)</f>
        <v>Quantum Mechanics 1</v>
      </c>
      <c r="G40" t="s">
        <v>35</v>
      </c>
      <c r="H40">
        <v>27</v>
      </c>
      <c r="I40" s="1" t="s">
        <v>58</v>
      </c>
      <c r="J40" s="1">
        <v>5</v>
      </c>
      <c r="K40" s="1">
        <v>1</v>
      </c>
      <c r="L40" s="1">
        <v>0</v>
      </c>
      <c r="M40" s="1">
        <v>0</v>
      </c>
      <c r="N40" s="1">
        <v>0</v>
      </c>
      <c r="O40">
        <f t="shared" si="0"/>
        <v>4.833333333333333</v>
      </c>
      <c r="P40">
        <f t="shared" si="1"/>
        <v>0.37267799624996495</v>
      </c>
      <c r="Q40">
        <f t="shared" si="2"/>
        <v>4.833333333333333</v>
      </c>
      <c r="R40" s="1">
        <f t="shared" si="3"/>
        <v>0.37267799624996495</v>
      </c>
    </row>
    <row r="41" spans="1:18" x14ac:dyDescent="0.2">
      <c r="A41" s="8">
        <v>2016</v>
      </c>
      <c r="B41" t="s">
        <v>14</v>
      </c>
      <c r="C41" t="s">
        <v>29</v>
      </c>
      <c r="D41" t="s">
        <v>39</v>
      </c>
      <c r="E41" t="s">
        <v>40</v>
      </c>
      <c r="F41" t="str">
        <f>VLOOKUP(E41,Courses!E$1:F$21,2,FALSE)</f>
        <v>Quantum Mechanics 1</v>
      </c>
      <c r="G41" t="s">
        <v>35</v>
      </c>
      <c r="H41">
        <v>27</v>
      </c>
      <c r="I41" s="1" t="s">
        <v>63</v>
      </c>
      <c r="J41" s="1">
        <v>4</v>
      </c>
      <c r="K41" s="1">
        <v>2</v>
      </c>
      <c r="L41" s="1">
        <v>0</v>
      </c>
      <c r="M41" s="1">
        <v>0</v>
      </c>
      <c r="N41" s="1">
        <v>0</v>
      </c>
      <c r="O41">
        <f t="shared" si="0"/>
        <v>4.666666666666667</v>
      </c>
      <c r="P41">
        <f t="shared" si="1"/>
        <v>0.47140452079103168</v>
      </c>
      <c r="Q41">
        <f t="shared" si="2"/>
        <v>4.666666666666667</v>
      </c>
      <c r="R41" s="1">
        <f t="shared" si="3"/>
        <v>0.47140452079103168</v>
      </c>
    </row>
    <row r="42" spans="1:18" x14ac:dyDescent="0.2">
      <c r="A42" s="8">
        <v>2016</v>
      </c>
      <c r="B42" t="s">
        <v>14</v>
      </c>
      <c r="C42" t="s">
        <v>29</v>
      </c>
      <c r="D42" t="s">
        <v>39</v>
      </c>
      <c r="E42" t="s">
        <v>40</v>
      </c>
      <c r="F42" t="str">
        <f>VLOOKUP(E42,Courses!E$1:F$21,2,FALSE)</f>
        <v>Quantum Mechanics 1</v>
      </c>
      <c r="G42" t="s">
        <v>35</v>
      </c>
      <c r="H42">
        <v>27</v>
      </c>
      <c r="I42" t="s">
        <v>32</v>
      </c>
      <c r="J42" s="1">
        <v>4</v>
      </c>
      <c r="K42" s="1">
        <v>2</v>
      </c>
      <c r="L42" s="1">
        <v>0</v>
      </c>
      <c r="M42" s="1">
        <v>0</v>
      </c>
      <c r="N42" s="1">
        <v>0</v>
      </c>
      <c r="O42">
        <f t="shared" si="0"/>
        <v>4.666666666666667</v>
      </c>
      <c r="P42">
        <f t="shared" si="1"/>
        <v>0.47140452079103168</v>
      </c>
      <c r="Q42">
        <f t="shared" si="2"/>
        <v>4.666666666666667</v>
      </c>
      <c r="R42" s="1">
        <f t="shared" si="3"/>
        <v>0.47140452079103168</v>
      </c>
    </row>
    <row r="43" spans="1:18" x14ac:dyDescent="0.2">
      <c r="A43" s="8">
        <v>2016</v>
      </c>
      <c r="B43" t="s">
        <v>14</v>
      </c>
      <c r="C43" t="s">
        <v>29</v>
      </c>
      <c r="D43" t="s">
        <v>39</v>
      </c>
      <c r="E43" t="s">
        <v>40</v>
      </c>
      <c r="F43" t="str">
        <f>VLOOKUP(E43,Courses!E$1:F$21,2,FALSE)</f>
        <v>Quantum Mechanics 1</v>
      </c>
      <c r="G43" t="s">
        <v>35</v>
      </c>
      <c r="H43">
        <v>27</v>
      </c>
      <c r="I43" t="s">
        <v>33</v>
      </c>
      <c r="J43" s="1">
        <v>5</v>
      </c>
      <c r="K43" s="1">
        <v>1</v>
      </c>
      <c r="L43" s="1">
        <v>0</v>
      </c>
      <c r="M43" s="1">
        <v>0</v>
      </c>
      <c r="N43" s="1">
        <v>0</v>
      </c>
      <c r="O43">
        <f t="shared" si="0"/>
        <v>4.833333333333333</v>
      </c>
      <c r="P43">
        <f t="shared" si="1"/>
        <v>0.37267799624996495</v>
      </c>
      <c r="Q43">
        <f t="shared" si="2"/>
        <v>4.833333333333333</v>
      </c>
      <c r="R43" s="1">
        <f t="shared" si="3"/>
        <v>0.37267799624996495</v>
      </c>
    </row>
    <row r="44" spans="1:18" x14ac:dyDescent="0.2">
      <c r="A44" s="8">
        <v>2016</v>
      </c>
      <c r="B44" t="s">
        <v>14</v>
      </c>
      <c r="C44" t="s">
        <v>42</v>
      </c>
      <c r="D44" t="s">
        <v>25</v>
      </c>
      <c r="E44" t="s">
        <v>43</v>
      </c>
      <c r="F44" t="str">
        <f>VLOOKUP(E44,Courses!E$1:F$21,2,FALSE)</f>
        <v>Algorithms for the Real World</v>
      </c>
      <c r="G44" t="s">
        <v>34</v>
      </c>
      <c r="H44">
        <v>46</v>
      </c>
      <c r="I44" s="1" t="s">
        <v>55</v>
      </c>
      <c r="J44" s="1">
        <v>3</v>
      </c>
      <c r="K44" s="1">
        <v>2</v>
      </c>
      <c r="L44" s="1">
        <v>0</v>
      </c>
      <c r="M44" s="1">
        <v>0</v>
      </c>
      <c r="N44" s="1">
        <v>0</v>
      </c>
      <c r="O44">
        <f t="shared" si="0"/>
        <v>4.5999999999999996</v>
      </c>
      <c r="P44">
        <f t="shared" si="1"/>
        <v>0.48989794855663565</v>
      </c>
      <c r="Q44">
        <f t="shared" si="2"/>
        <v>4.5999999999999996</v>
      </c>
      <c r="R44" s="1">
        <f t="shared" si="3"/>
        <v>0.48989794855663565</v>
      </c>
    </row>
    <row r="45" spans="1:18" x14ac:dyDescent="0.2">
      <c r="A45" s="8">
        <v>2016</v>
      </c>
      <c r="B45" t="s">
        <v>14</v>
      </c>
      <c r="C45" t="s">
        <v>42</v>
      </c>
      <c r="D45" t="s">
        <v>25</v>
      </c>
      <c r="E45" t="s">
        <v>43</v>
      </c>
      <c r="F45" t="str">
        <f>VLOOKUP(E45,Courses!E$1:F$21,2,FALSE)</f>
        <v>Algorithms for the Real World</v>
      </c>
      <c r="G45" t="s">
        <v>34</v>
      </c>
      <c r="H45">
        <v>46</v>
      </c>
      <c r="I45" s="1" t="s">
        <v>56</v>
      </c>
      <c r="J45" s="1">
        <v>3</v>
      </c>
      <c r="K45" s="1">
        <v>2</v>
      </c>
      <c r="L45" s="1">
        <v>0</v>
      </c>
      <c r="M45" s="1">
        <v>0</v>
      </c>
      <c r="N45" s="1">
        <v>0</v>
      </c>
      <c r="O45">
        <f t="shared" si="0"/>
        <v>4.5999999999999996</v>
      </c>
      <c r="P45">
        <f t="shared" si="1"/>
        <v>0.48989794855663565</v>
      </c>
      <c r="Q45">
        <f t="shared" si="2"/>
        <v>4.5999999999999996</v>
      </c>
      <c r="R45" s="1">
        <f t="shared" si="3"/>
        <v>0.48989794855663565</v>
      </c>
    </row>
    <row r="46" spans="1:18" x14ac:dyDescent="0.2">
      <c r="A46" s="8">
        <v>2016</v>
      </c>
      <c r="B46" t="s">
        <v>14</v>
      </c>
      <c r="C46" t="s">
        <v>42</v>
      </c>
      <c r="D46" t="s">
        <v>25</v>
      </c>
      <c r="E46" t="s">
        <v>43</v>
      </c>
      <c r="F46" t="str">
        <f>VLOOKUP(E46,Courses!E$1:F$21,2,FALSE)</f>
        <v>Algorithms for the Real World</v>
      </c>
      <c r="G46" t="s">
        <v>34</v>
      </c>
      <c r="H46">
        <v>46</v>
      </c>
      <c r="I46" s="1" t="s">
        <v>57</v>
      </c>
      <c r="J46" s="1">
        <v>4</v>
      </c>
      <c r="K46" s="1">
        <v>1</v>
      </c>
      <c r="L46" s="1">
        <v>0</v>
      </c>
      <c r="M46" s="1">
        <v>0</v>
      </c>
      <c r="N46" s="1">
        <v>0</v>
      </c>
      <c r="O46">
        <f t="shared" si="0"/>
        <v>4.8</v>
      </c>
      <c r="P46">
        <f t="shared" si="1"/>
        <v>0.39999999999999997</v>
      </c>
      <c r="Q46">
        <f t="shared" si="2"/>
        <v>4.8</v>
      </c>
      <c r="R46" s="1">
        <f t="shared" si="3"/>
        <v>0.39999999999999997</v>
      </c>
    </row>
    <row r="47" spans="1:18" x14ac:dyDescent="0.2">
      <c r="A47" s="8">
        <v>2016</v>
      </c>
      <c r="B47" t="s">
        <v>14</v>
      </c>
      <c r="C47" t="s">
        <v>42</v>
      </c>
      <c r="D47" t="s">
        <v>25</v>
      </c>
      <c r="E47" t="s">
        <v>43</v>
      </c>
      <c r="F47" t="str">
        <f>VLOOKUP(E47,Courses!E$1:F$21,2,FALSE)</f>
        <v>Algorithms for the Real World</v>
      </c>
      <c r="G47" t="s">
        <v>34</v>
      </c>
      <c r="H47">
        <v>46</v>
      </c>
      <c r="I47" s="1" t="s">
        <v>58</v>
      </c>
      <c r="J47" s="1">
        <v>3</v>
      </c>
      <c r="K47" s="1">
        <v>2</v>
      </c>
      <c r="L47" s="1">
        <v>0</v>
      </c>
      <c r="M47" s="1">
        <v>0</v>
      </c>
      <c r="N47" s="1">
        <v>0</v>
      </c>
      <c r="O47">
        <f t="shared" si="0"/>
        <v>4.5999999999999996</v>
      </c>
      <c r="P47">
        <f t="shared" si="1"/>
        <v>0.48989794855663565</v>
      </c>
      <c r="Q47">
        <f t="shared" si="2"/>
        <v>4.5999999999999996</v>
      </c>
      <c r="R47" s="1">
        <f t="shared" si="3"/>
        <v>0.48989794855663565</v>
      </c>
    </row>
    <row r="48" spans="1:18" x14ac:dyDescent="0.2">
      <c r="A48" s="8">
        <v>2016</v>
      </c>
      <c r="B48" t="s">
        <v>14</v>
      </c>
      <c r="C48" t="s">
        <v>42</v>
      </c>
      <c r="D48" t="s">
        <v>25</v>
      </c>
      <c r="E48" t="s">
        <v>43</v>
      </c>
      <c r="F48" t="str">
        <f>VLOOKUP(E48,Courses!E$1:F$21,2,FALSE)</f>
        <v>Algorithms for the Real World</v>
      </c>
      <c r="G48" t="s">
        <v>34</v>
      </c>
      <c r="H48">
        <v>46</v>
      </c>
      <c r="I48" s="1" t="s">
        <v>63</v>
      </c>
      <c r="J48" s="1">
        <v>3</v>
      </c>
      <c r="K48" s="1">
        <v>2</v>
      </c>
      <c r="L48" s="1">
        <v>0</v>
      </c>
      <c r="M48" s="1">
        <v>0</v>
      </c>
      <c r="N48" s="1">
        <v>0</v>
      </c>
      <c r="O48">
        <f t="shared" si="0"/>
        <v>4.5999999999999996</v>
      </c>
      <c r="P48">
        <f t="shared" si="1"/>
        <v>0.48989794855663565</v>
      </c>
      <c r="Q48">
        <f t="shared" si="2"/>
        <v>4.5999999999999996</v>
      </c>
      <c r="R48" s="1">
        <f t="shared" si="3"/>
        <v>0.48989794855663565</v>
      </c>
    </row>
    <row r="49" spans="1:18" x14ac:dyDescent="0.2">
      <c r="A49" s="8">
        <v>2016</v>
      </c>
      <c r="B49" t="s">
        <v>14</v>
      </c>
      <c r="C49" t="s">
        <v>42</v>
      </c>
      <c r="D49" t="s">
        <v>25</v>
      </c>
      <c r="E49" t="s">
        <v>43</v>
      </c>
      <c r="F49" t="str">
        <f>VLOOKUP(E49,Courses!E$1:F$21,2,FALSE)</f>
        <v>Algorithms for the Real World</v>
      </c>
      <c r="G49" t="s">
        <v>34</v>
      </c>
      <c r="H49">
        <v>46</v>
      </c>
      <c r="I49" s="1" t="s">
        <v>61</v>
      </c>
      <c r="J49" s="1">
        <v>3</v>
      </c>
      <c r="K49" s="1">
        <v>2</v>
      </c>
      <c r="L49" s="1">
        <v>0</v>
      </c>
      <c r="M49" s="1">
        <v>0</v>
      </c>
      <c r="N49" s="1">
        <v>0</v>
      </c>
      <c r="O49">
        <f t="shared" si="0"/>
        <v>4.5999999999999996</v>
      </c>
      <c r="P49">
        <f t="shared" si="1"/>
        <v>0.48989794855663565</v>
      </c>
      <c r="Q49">
        <f t="shared" si="2"/>
        <v>4.5999999999999996</v>
      </c>
      <c r="R49" s="1">
        <f t="shared" si="3"/>
        <v>0.48989794855663565</v>
      </c>
    </row>
    <row r="50" spans="1:18" x14ac:dyDescent="0.2">
      <c r="A50" s="8">
        <v>2016</v>
      </c>
      <c r="B50" t="s">
        <v>14</v>
      </c>
      <c r="C50" t="s">
        <v>42</v>
      </c>
      <c r="D50" t="s">
        <v>25</v>
      </c>
      <c r="E50" t="s">
        <v>43</v>
      </c>
      <c r="F50" t="str">
        <f>VLOOKUP(E50,Courses!E$1:F$21,2,FALSE)</f>
        <v>Algorithms for the Real World</v>
      </c>
      <c r="G50" t="s">
        <v>34</v>
      </c>
      <c r="H50">
        <v>46</v>
      </c>
      <c r="I50" t="s">
        <v>88</v>
      </c>
      <c r="J50" s="1">
        <v>4</v>
      </c>
      <c r="K50">
        <v>1</v>
      </c>
      <c r="L50" s="1">
        <v>0</v>
      </c>
      <c r="M50" s="1">
        <v>0</v>
      </c>
      <c r="N50" s="1">
        <v>0</v>
      </c>
      <c r="O50">
        <f t="shared" si="0"/>
        <v>4.8</v>
      </c>
      <c r="P50">
        <f t="shared" si="1"/>
        <v>0.39999999999999997</v>
      </c>
      <c r="Q50">
        <f t="shared" si="2"/>
        <v>4.8</v>
      </c>
      <c r="R50" s="1">
        <f t="shared" si="3"/>
        <v>0.39999999999999997</v>
      </c>
    </row>
    <row r="51" spans="1:18" x14ac:dyDescent="0.2">
      <c r="A51" s="8">
        <v>2017</v>
      </c>
      <c r="B51" t="s">
        <v>4</v>
      </c>
      <c r="C51" t="s">
        <v>28</v>
      </c>
      <c r="D51" t="s">
        <v>39</v>
      </c>
      <c r="E51" t="s">
        <v>44</v>
      </c>
      <c r="F51" t="str">
        <f>VLOOKUP(E51,Courses!E$1:F$21,2,FALSE)</f>
        <v>Mechanics</v>
      </c>
      <c r="G51" t="s">
        <v>34</v>
      </c>
      <c r="H51">
        <v>24</v>
      </c>
      <c r="I51" s="1" t="s">
        <v>55</v>
      </c>
      <c r="J51" s="1">
        <v>2</v>
      </c>
      <c r="K51" s="1">
        <v>2</v>
      </c>
      <c r="L51" s="1">
        <v>0</v>
      </c>
      <c r="M51" s="1">
        <v>0</v>
      </c>
      <c r="N51" s="1">
        <v>0</v>
      </c>
      <c r="O51">
        <f t="shared" si="0"/>
        <v>4.5</v>
      </c>
      <c r="P51">
        <f t="shared" si="1"/>
        <v>0.5</v>
      </c>
      <c r="Q51">
        <f t="shared" si="2"/>
        <v>4.5</v>
      </c>
      <c r="R51" s="1">
        <f t="shared" si="3"/>
        <v>0.5</v>
      </c>
    </row>
    <row r="52" spans="1:18" x14ac:dyDescent="0.2">
      <c r="A52" s="8">
        <v>2017</v>
      </c>
      <c r="B52" t="s">
        <v>4</v>
      </c>
      <c r="C52" t="s">
        <v>28</v>
      </c>
      <c r="D52" t="s">
        <v>39</v>
      </c>
      <c r="E52" t="s">
        <v>44</v>
      </c>
      <c r="F52" t="str">
        <f>VLOOKUP(E52,Courses!E$1:F$21,2,FALSE)</f>
        <v>Mechanics</v>
      </c>
      <c r="G52" t="s">
        <v>34</v>
      </c>
      <c r="H52">
        <v>24</v>
      </c>
      <c r="I52" s="1" t="s">
        <v>56</v>
      </c>
      <c r="J52" s="1">
        <v>4</v>
      </c>
      <c r="K52" s="1">
        <v>0</v>
      </c>
      <c r="L52" s="1">
        <v>0</v>
      </c>
      <c r="M52" s="1">
        <v>0</v>
      </c>
      <c r="N52" s="1">
        <v>0</v>
      </c>
      <c r="O52">
        <f t="shared" si="0"/>
        <v>5</v>
      </c>
      <c r="P52">
        <f t="shared" si="1"/>
        <v>0</v>
      </c>
      <c r="Q52">
        <f t="shared" si="2"/>
        <v>5</v>
      </c>
      <c r="R52" s="1">
        <f t="shared" si="3"/>
        <v>0</v>
      </c>
    </row>
    <row r="53" spans="1:18" x14ac:dyDescent="0.2">
      <c r="A53" s="8">
        <v>2017</v>
      </c>
      <c r="B53" t="s">
        <v>4</v>
      </c>
      <c r="C53" t="s">
        <v>28</v>
      </c>
      <c r="D53" t="s">
        <v>39</v>
      </c>
      <c r="E53" t="s">
        <v>44</v>
      </c>
      <c r="F53" t="str">
        <f>VLOOKUP(E53,Courses!E$1:F$21,2,FALSE)</f>
        <v>Mechanics</v>
      </c>
      <c r="G53" t="s">
        <v>34</v>
      </c>
      <c r="H53">
        <v>25</v>
      </c>
      <c r="I53" s="1" t="s">
        <v>57</v>
      </c>
      <c r="J53" s="1">
        <v>4</v>
      </c>
      <c r="K53" s="1">
        <v>0</v>
      </c>
      <c r="L53" s="1">
        <v>0</v>
      </c>
      <c r="M53" s="1">
        <v>0</v>
      </c>
      <c r="N53" s="1">
        <v>0</v>
      </c>
      <c r="O53">
        <f t="shared" si="0"/>
        <v>5</v>
      </c>
      <c r="P53">
        <f t="shared" si="1"/>
        <v>0</v>
      </c>
      <c r="Q53">
        <f t="shared" si="2"/>
        <v>5</v>
      </c>
      <c r="R53" s="1">
        <f t="shared" si="3"/>
        <v>0</v>
      </c>
    </row>
    <row r="54" spans="1:18" x14ac:dyDescent="0.2">
      <c r="A54" s="8">
        <v>2017</v>
      </c>
      <c r="B54" t="s">
        <v>4</v>
      </c>
      <c r="C54" t="s">
        <v>28</v>
      </c>
      <c r="D54" t="s">
        <v>39</v>
      </c>
      <c r="E54" t="s">
        <v>44</v>
      </c>
      <c r="F54" t="str">
        <f>VLOOKUP(E54,Courses!E$1:F$21,2,FALSE)</f>
        <v>Mechanics</v>
      </c>
      <c r="G54" t="s">
        <v>34</v>
      </c>
      <c r="H54">
        <v>25</v>
      </c>
      <c r="I54" s="1" t="s">
        <v>58</v>
      </c>
      <c r="J54" s="1">
        <v>4</v>
      </c>
      <c r="K54">
        <v>0</v>
      </c>
      <c r="L54" s="1">
        <v>0</v>
      </c>
      <c r="M54" s="1">
        <v>0</v>
      </c>
      <c r="N54" s="1">
        <v>0</v>
      </c>
      <c r="O54">
        <f t="shared" si="0"/>
        <v>5</v>
      </c>
      <c r="P54">
        <f t="shared" si="1"/>
        <v>0</v>
      </c>
      <c r="Q54">
        <f t="shared" si="2"/>
        <v>5</v>
      </c>
      <c r="R54" s="1">
        <f t="shared" si="3"/>
        <v>0</v>
      </c>
    </row>
    <row r="55" spans="1:18" x14ac:dyDescent="0.2">
      <c r="A55" s="8">
        <v>2017</v>
      </c>
      <c r="B55" t="s">
        <v>4</v>
      </c>
      <c r="C55" t="s">
        <v>28</v>
      </c>
      <c r="D55" t="s">
        <v>39</v>
      </c>
      <c r="E55" t="s">
        <v>44</v>
      </c>
      <c r="F55" t="str">
        <f>VLOOKUP(E55,Courses!E$1:F$21,2,FALSE)</f>
        <v>Mechanics</v>
      </c>
      <c r="G55" t="s">
        <v>34</v>
      </c>
      <c r="H55">
        <v>24</v>
      </c>
      <c r="I55" s="1" t="s">
        <v>63</v>
      </c>
      <c r="J55" s="1">
        <v>2</v>
      </c>
      <c r="K55">
        <v>2</v>
      </c>
      <c r="L55" s="1">
        <v>0</v>
      </c>
      <c r="M55" s="1">
        <v>0</v>
      </c>
      <c r="N55" s="1">
        <v>0</v>
      </c>
      <c r="O55">
        <f t="shared" si="0"/>
        <v>4.5</v>
      </c>
      <c r="P55">
        <f t="shared" si="1"/>
        <v>0.5</v>
      </c>
      <c r="Q55">
        <f t="shared" si="2"/>
        <v>4.5</v>
      </c>
      <c r="R55" s="1">
        <f t="shared" si="3"/>
        <v>0.5</v>
      </c>
    </row>
    <row r="56" spans="1:18" x14ac:dyDescent="0.2">
      <c r="A56" s="8">
        <v>2017</v>
      </c>
      <c r="B56" t="s">
        <v>4</v>
      </c>
      <c r="C56" t="s">
        <v>28</v>
      </c>
      <c r="D56" t="s">
        <v>39</v>
      </c>
      <c r="E56" t="s">
        <v>44</v>
      </c>
      <c r="F56" t="str">
        <f>VLOOKUP(E56,Courses!E$1:F$21,2,FALSE)</f>
        <v>Mechanics</v>
      </c>
      <c r="G56" t="s">
        <v>34</v>
      </c>
      <c r="H56">
        <v>24</v>
      </c>
      <c r="I56" s="1" t="s">
        <v>59</v>
      </c>
      <c r="J56" s="1">
        <v>3</v>
      </c>
      <c r="K56">
        <v>1</v>
      </c>
      <c r="L56" s="1">
        <v>0</v>
      </c>
      <c r="M56" s="1">
        <v>0</v>
      </c>
      <c r="N56" s="1">
        <v>0</v>
      </c>
      <c r="O56">
        <f t="shared" si="0"/>
        <v>4.75</v>
      </c>
      <c r="P56">
        <f t="shared" si="1"/>
        <v>0.4330127018922193</v>
      </c>
      <c r="Q56">
        <f t="shared" si="2"/>
        <v>4.75</v>
      </c>
      <c r="R56" s="1">
        <f t="shared" si="3"/>
        <v>0.4330127018922193</v>
      </c>
    </row>
    <row r="57" spans="1:18" x14ac:dyDescent="0.2">
      <c r="A57" s="8">
        <v>2017</v>
      </c>
      <c r="B57" t="s">
        <v>4</v>
      </c>
      <c r="C57" t="s">
        <v>28</v>
      </c>
      <c r="D57" t="s">
        <v>39</v>
      </c>
      <c r="E57" t="s">
        <v>44</v>
      </c>
      <c r="F57" t="str">
        <f>VLOOKUP(E57,Courses!E$1:F$21,2,FALSE)</f>
        <v>Mechanics</v>
      </c>
      <c r="G57" t="s">
        <v>34</v>
      </c>
      <c r="H57">
        <v>24</v>
      </c>
      <c r="I57" t="s">
        <v>32</v>
      </c>
      <c r="J57" s="1">
        <v>3</v>
      </c>
      <c r="K57">
        <v>1</v>
      </c>
      <c r="L57" s="1">
        <v>0</v>
      </c>
      <c r="M57" s="1">
        <v>0</v>
      </c>
      <c r="N57" s="1">
        <v>0</v>
      </c>
      <c r="O57">
        <f t="shared" si="0"/>
        <v>4.75</v>
      </c>
      <c r="P57">
        <f t="shared" si="1"/>
        <v>0.4330127018922193</v>
      </c>
      <c r="Q57">
        <f t="shared" si="2"/>
        <v>4.75</v>
      </c>
      <c r="R57" s="1">
        <f t="shared" si="3"/>
        <v>0.4330127018922193</v>
      </c>
    </row>
    <row r="58" spans="1:18" x14ac:dyDescent="0.2">
      <c r="A58" s="8">
        <v>2017</v>
      </c>
      <c r="B58" t="s">
        <v>4</v>
      </c>
      <c r="C58" t="s">
        <v>28</v>
      </c>
      <c r="D58" t="s">
        <v>39</v>
      </c>
      <c r="E58" t="s">
        <v>44</v>
      </c>
      <c r="F58" t="str">
        <f>VLOOKUP(E58,Courses!E$1:F$21,2,FALSE)</f>
        <v>Mechanics</v>
      </c>
      <c r="G58" t="s">
        <v>34</v>
      </c>
      <c r="H58">
        <v>24</v>
      </c>
      <c r="I58" t="s">
        <v>33</v>
      </c>
      <c r="J58" s="1">
        <v>3</v>
      </c>
      <c r="K58">
        <v>1</v>
      </c>
      <c r="L58" s="1">
        <v>0</v>
      </c>
      <c r="M58" s="1">
        <v>0</v>
      </c>
      <c r="N58" s="1">
        <v>0</v>
      </c>
      <c r="O58">
        <f t="shared" si="0"/>
        <v>4.75</v>
      </c>
      <c r="P58">
        <f t="shared" si="1"/>
        <v>0.4330127018922193</v>
      </c>
      <c r="Q58">
        <f t="shared" si="2"/>
        <v>4.75</v>
      </c>
      <c r="R58" s="1">
        <f t="shared" si="3"/>
        <v>0.4330127018922193</v>
      </c>
    </row>
    <row r="59" spans="1:18" x14ac:dyDescent="0.2">
      <c r="A59" s="8">
        <v>2017</v>
      </c>
      <c r="B59" t="s">
        <v>4</v>
      </c>
      <c r="C59" t="s">
        <v>28</v>
      </c>
      <c r="D59" t="s">
        <v>39</v>
      </c>
      <c r="E59" t="s">
        <v>44</v>
      </c>
      <c r="F59" t="str">
        <f>VLOOKUP(E59,Courses!E$1:F$21,2,FALSE)</f>
        <v>Mechanics</v>
      </c>
      <c r="G59" t="s">
        <v>36</v>
      </c>
      <c r="H59">
        <v>19</v>
      </c>
      <c r="I59" s="1" t="s">
        <v>55</v>
      </c>
      <c r="J59" s="1">
        <v>8</v>
      </c>
      <c r="K59">
        <v>1</v>
      </c>
      <c r="L59" s="1">
        <v>0</v>
      </c>
      <c r="M59" s="1">
        <v>0</v>
      </c>
      <c r="N59" s="1">
        <v>0</v>
      </c>
      <c r="O59">
        <f t="shared" si="0"/>
        <v>4.8888888888888893</v>
      </c>
      <c r="P59">
        <f t="shared" si="1"/>
        <v>0.31426968052735449</v>
      </c>
      <c r="Q59">
        <f t="shared" si="2"/>
        <v>4.8888888888888893</v>
      </c>
      <c r="R59" s="1">
        <f t="shared" si="3"/>
        <v>0.31426968052735449</v>
      </c>
    </row>
    <row r="60" spans="1:18" x14ac:dyDescent="0.2">
      <c r="A60" s="8">
        <v>2017</v>
      </c>
      <c r="B60" t="s">
        <v>4</v>
      </c>
      <c r="C60" t="s">
        <v>28</v>
      </c>
      <c r="D60" t="s">
        <v>39</v>
      </c>
      <c r="E60" t="s">
        <v>44</v>
      </c>
      <c r="F60" t="str">
        <f>VLOOKUP(E60,Courses!E$1:F$21,2,FALSE)</f>
        <v>Mechanics</v>
      </c>
      <c r="G60" t="s">
        <v>36</v>
      </c>
      <c r="H60">
        <v>19</v>
      </c>
      <c r="I60" s="1" t="s">
        <v>56</v>
      </c>
      <c r="J60" s="1">
        <v>9</v>
      </c>
      <c r="K60">
        <v>0</v>
      </c>
      <c r="L60" s="1">
        <v>0</v>
      </c>
      <c r="M60" s="1">
        <v>0</v>
      </c>
      <c r="N60" s="1">
        <v>0</v>
      </c>
      <c r="O60">
        <f t="shared" si="0"/>
        <v>5</v>
      </c>
      <c r="P60">
        <f t="shared" si="1"/>
        <v>0</v>
      </c>
      <c r="Q60">
        <f t="shared" si="2"/>
        <v>5</v>
      </c>
      <c r="R60" s="1">
        <f t="shared" si="3"/>
        <v>0</v>
      </c>
    </row>
    <row r="61" spans="1:18" x14ac:dyDescent="0.2">
      <c r="A61" s="8">
        <v>2017</v>
      </c>
      <c r="B61" t="s">
        <v>4</v>
      </c>
      <c r="C61" t="s">
        <v>28</v>
      </c>
      <c r="D61" t="s">
        <v>39</v>
      </c>
      <c r="E61" t="s">
        <v>44</v>
      </c>
      <c r="F61" t="str">
        <f>VLOOKUP(E61,Courses!E$1:F$21,2,FALSE)</f>
        <v>Mechanics</v>
      </c>
      <c r="G61" t="s">
        <v>36</v>
      </c>
      <c r="H61">
        <v>19</v>
      </c>
      <c r="I61" s="1" t="s">
        <v>57</v>
      </c>
      <c r="J61" s="1">
        <v>8</v>
      </c>
      <c r="K61">
        <v>1</v>
      </c>
      <c r="L61" s="1">
        <v>0</v>
      </c>
      <c r="M61" s="1">
        <v>0</v>
      </c>
      <c r="N61" s="1">
        <v>0</v>
      </c>
      <c r="O61">
        <f t="shared" si="0"/>
        <v>4.8888888888888893</v>
      </c>
      <c r="P61">
        <f t="shared" si="1"/>
        <v>0.31426968052735449</v>
      </c>
      <c r="Q61">
        <f t="shared" si="2"/>
        <v>4.8888888888888893</v>
      </c>
      <c r="R61" s="1">
        <f t="shared" si="3"/>
        <v>0.31426968052735449</v>
      </c>
    </row>
    <row r="62" spans="1:18" x14ac:dyDescent="0.2">
      <c r="A62" s="8">
        <v>2017</v>
      </c>
      <c r="B62" t="s">
        <v>4</v>
      </c>
      <c r="C62" t="s">
        <v>28</v>
      </c>
      <c r="D62" t="s">
        <v>39</v>
      </c>
      <c r="E62" t="s">
        <v>44</v>
      </c>
      <c r="F62" t="str">
        <f>VLOOKUP(E62,Courses!E$1:F$21,2,FALSE)</f>
        <v>Mechanics</v>
      </c>
      <c r="G62" t="s">
        <v>36</v>
      </c>
      <c r="H62">
        <v>19</v>
      </c>
      <c r="I62" s="1" t="s">
        <v>58</v>
      </c>
      <c r="J62" s="1">
        <v>9</v>
      </c>
      <c r="K62">
        <v>0</v>
      </c>
      <c r="L62" s="1">
        <v>0</v>
      </c>
      <c r="M62" s="1">
        <v>0</v>
      </c>
      <c r="N62" s="1">
        <v>0</v>
      </c>
      <c r="O62">
        <f t="shared" si="0"/>
        <v>5</v>
      </c>
      <c r="P62">
        <f t="shared" si="1"/>
        <v>0</v>
      </c>
      <c r="Q62">
        <f t="shared" si="2"/>
        <v>5</v>
      </c>
      <c r="R62" s="1">
        <f t="shared" si="3"/>
        <v>0</v>
      </c>
    </row>
    <row r="63" spans="1:18" x14ac:dyDescent="0.2">
      <c r="A63" s="8">
        <v>2017</v>
      </c>
      <c r="B63" t="s">
        <v>4</v>
      </c>
      <c r="C63" t="s">
        <v>28</v>
      </c>
      <c r="D63" t="s">
        <v>39</v>
      </c>
      <c r="E63" t="s">
        <v>44</v>
      </c>
      <c r="F63" t="str">
        <f>VLOOKUP(E63,Courses!E$1:F$21,2,FALSE)</f>
        <v>Mechanics</v>
      </c>
      <c r="G63" t="s">
        <v>36</v>
      </c>
      <c r="H63">
        <v>19</v>
      </c>
      <c r="I63" s="1" t="s">
        <v>63</v>
      </c>
      <c r="J63" s="1">
        <v>9</v>
      </c>
      <c r="K63">
        <v>0</v>
      </c>
      <c r="L63" s="1">
        <v>0</v>
      </c>
      <c r="M63" s="1">
        <v>0</v>
      </c>
      <c r="N63" s="1">
        <v>0</v>
      </c>
      <c r="O63">
        <f t="shared" si="0"/>
        <v>5</v>
      </c>
      <c r="P63">
        <f t="shared" si="1"/>
        <v>0</v>
      </c>
      <c r="Q63">
        <f t="shared" si="2"/>
        <v>5</v>
      </c>
      <c r="R63" s="1">
        <f t="shared" si="3"/>
        <v>0</v>
      </c>
    </row>
    <row r="64" spans="1:18" x14ac:dyDescent="0.2">
      <c r="A64" s="8">
        <v>2017</v>
      </c>
      <c r="B64" t="s">
        <v>4</v>
      </c>
      <c r="C64" t="s">
        <v>28</v>
      </c>
      <c r="D64" t="s">
        <v>39</v>
      </c>
      <c r="E64" t="s">
        <v>44</v>
      </c>
      <c r="F64" t="str">
        <f>VLOOKUP(E64,Courses!E$1:F$21,2,FALSE)</f>
        <v>Mechanics</v>
      </c>
      <c r="G64" t="s">
        <v>36</v>
      </c>
      <c r="H64">
        <v>19</v>
      </c>
      <c r="I64" s="1" t="s">
        <v>59</v>
      </c>
      <c r="J64" s="1">
        <v>8</v>
      </c>
      <c r="K64">
        <v>1</v>
      </c>
      <c r="L64" s="1">
        <v>0</v>
      </c>
      <c r="M64" s="1">
        <v>0</v>
      </c>
      <c r="N64" s="1">
        <v>0</v>
      </c>
      <c r="O64">
        <f t="shared" si="0"/>
        <v>4.8888888888888893</v>
      </c>
      <c r="P64">
        <f t="shared" si="1"/>
        <v>0.31426968052735449</v>
      </c>
      <c r="Q64">
        <f t="shared" si="2"/>
        <v>4.8888888888888893</v>
      </c>
      <c r="R64" s="1">
        <f t="shared" si="3"/>
        <v>0.31426968052735449</v>
      </c>
    </row>
    <row r="65" spans="1:18" x14ac:dyDescent="0.2">
      <c r="A65" s="8">
        <v>2017</v>
      </c>
      <c r="B65" t="s">
        <v>4</v>
      </c>
      <c r="C65" t="s">
        <v>28</v>
      </c>
      <c r="D65" t="s">
        <v>39</v>
      </c>
      <c r="E65" t="s">
        <v>44</v>
      </c>
      <c r="F65" t="str">
        <f>VLOOKUP(E65,Courses!E$1:F$21,2,FALSE)</f>
        <v>Mechanics</v>
      </c>
      <c r="G65" t="s">
        <v>36</v>
      </c>
      <c r="H65">
        <v>19</v>
      </c>
      <c r="I65" t="s">
        <v>32</v>
      </c>
      <c r="J65" s="1">
        <v>8</v>
      </c>
      <c r="K65">
        <v>1</v>
      </c>
      <c r="L65" s="1">
        <v>0</v>
      </c>
      <c r="M65" s="1">
        <v>0</v>
      </c>
      <c r="N65" s="1">
        <v>0</v>
      </c>
      <c r="O65">
        <f t="shared" si="0"/>
        <v>4.8888888888888893</v>
      </c>
      <c r="P65">
        <f t="shared" si="1"/>
        <v>0.31426968052735449</v>
      </c>
      <c r="Q65">
        <f t="shared" si="2"/>
        <v>4.8888888888888893</v>
      </c>
      <c r="R65" s="1">
        <f t="shared" si="3"/>
        <v>0.31426968052735449</v>
      </c>
    </row>
    <row r="66" spans="1:18" x14ac:dyDescent="0.2">
      <c r="A66" s="8">
        <v>2017</v>
      </c>
      <c r="B66" t="s">
        <v>4</v>
      </c>
      <c r="C66" t="s">
        <v>28</v>
      </c>
      <c r="D66" t="s">
        <v>39</v>
      </c>
      <c r="E66" t="s">
        <v>44</v>
      </c>
      <c r="F66" t="str">
        <f>VLOOKUP(E66,Courses!E$1:F$21,2,FALSE)</f>
        <v>Mechanics</v>
      </c>
      <c r="G66" t="s">
        <v>36</v>
      </c>
      <c r="H66">
        <v>19</v>
      </c>
      <c r="I66" t="s">
        <v>33</v>
      </c>
      <c r="J66" s="1">
        <v>9</v>
      </c>
      <c r="K66">
        <v>0</v>
      </c>
      <c r="L66" s="1">
        <v>0</v>
      </c>
      <c r="M66" s="1">
        <v>0</v>
      </c>
      <c r="N66" s="1">
        <v>0</v>
      </c>
      <c r="O66">
        <f t="shared" si="0"/>
        <v>5</v>
      </c>
      <c r="P66">
        <f t="shared" si="1"/>
        <v>0</v>
      </c>
      <c r="Q66">
        <f t="shared" si="2"/>
        <v>5</v>
      </c>
      <c r="R66" s="1">
        <f t="shared" si="3"/>
        <v>0</v>
      </c>
    </row>
    <row r="67" spans="1:18" x14ac:dyDescent="0.2">
      <c r="A67" s="8">
        <v>2017</v>
      </c>
      <c r="B67" t="s">
        <v>4</v>
      </c>
      <c r="C67" t="s">
        <v>28</v>
      </c>
      <c r="D67" t="s">
        <v>39</v>
      </c>
      <c r="E67" t="s">
        <v>44</v>
      </c>
      <c r="F67" t="str">
        <f>VLOOKUP(E67,Courses!E$1:F$21,2,FALSE)</f>
        <v>Mechanics</v>
      </c>
      <c r="G67" t="s">
        <v>6</v>
      </c>
      <c r="H67">
        <v>22</v>
      </c>
      <c r="I67" s="1" t="s">
        <v>55</v>
      </c>
      <c r="J67" s="1">
        <v>8</v>
      </c>
      <c r="K67" s="1">
        <v>3</v>
      </c>
      <c r="L67" s="1">
        <v>0</v>
      </c>
      <c r="M67" s="1">
        <v>0</v>
      </c>
      <c r="N67" s="1">
        <v>0</v>
      </c>
      <c r="O67">
        <f t="shared" ref="O67:O130" si="4">(J67*5+K67*4+L67*3+M67*2+N67*1)/SUM(J67:N67)</f>
        <v>4.7272727272727275</v>
      </c>
      <c r="P67">
        <f t="shared" ref="P67:P130" si="5">SQRT(SUM(J67*(5-((J67*5 + K67*4 + L67*3 + M67*2 + N67*1)/SUM(J67:N67)))^2, K67*(4-((J67*5 + K67*4 + L67*3 + M67*2 + N67*1)/SUM(J67:N67)))^2, L67*(3-((J67*5 + K67*4 + L67*3 + M67*2 + N67*1)/SUM(J67:N67)))^2, M67*(2-((J67*5 + K67*4 + L67*3 + M67*2 + N67*1)/SUM(J67:N67)))^2, N67*(1-((J67*5 + K67*4 + L67*3 + M67*2 + N67*1)/SUM(J67:N67)))^2)/SUM(J67:N67))</f>
        <v>0.44536177141512329</v>
      </c>
      <c r="Q67">
        <f t="shared" ref="Q67:Q130" si="6">(J67*5+K67*4)/SUM(J67:K67)</f>
        <v>4.7272727272727275</v>
      </c>
      <c r="R67" s="1">
        <f t="shared" ref="R67:R130" si="7">SQRT(SUM(J67*(5-((J67*5 + K67*4)/SUM(J67:K67)))^2, K67*(4-((J67*5 + K67*4)/SUM(J67:K67)))^2)/SUM(J67:K67))</f>
        <v>0.44536177141512329</v>
      </c>
    </row>
    <row r="68" spans="1:18" x14ac:dyDescent="0.2">
      <c r="A68" s="8">
        <v>2017</v>
      </c>
      <c r="B68" t="s">
        <v>4</v>
      </c>
      <c r="C68" t="s">
        <v>28</v>
      </c>
      <c r="D68" t="s">
        <v>39</v>
      </c>
      <c r="E68" t="s">
        <v>44</v>
      </c>
      <c r="F68" t="str">
        <f>VLOOKUP(E68,Courses!E$1:F$21,2,FALSE)</f>
        <v>Mechanics</v>
      </c>
      <c r="G68" t="s">
        <v>6</v>
      </c>
      <c r="H68">
        <v>22</v>
      </c>
      <c r="I68" s="1" t="s">
        <v>56</v>
      </c>
      <c r="J68" s="1">
        <v>10</v>
      </c>
      <c r="K68" s="1">
        <v>1</v>
      </c>
      <c r="L68" s="1">
        <v>0</v>
      </c>
      <c r="M68" s="1">
        <v>0</v>
      </c>
      <c r="N68" s="1">
        <v>0</v>
      </c>
      <c r="O68">
        <f t="shared" si="4"/>
        <v>4.9090909090909092</v>
      </c>
      <c r="P68">
        <f t="shared" si="5"/>
        <v>0.28747978728803447</v>
      </c>
      <c r="Q68">
        <f t="shared" si="6"/>
        <v>4.9090909090909092</v>
      </c>
      <c r="R68" s="1">
        <f t="shared" si="7"/>
        <v>0.28747978728803447</v>
      </c>
    </row>
    <row r="69" spans="1:18" x14ac:dyDescent="0.2">
      <c r="A69" s="8">
        <v>2017</v>
      </c>
      <c r="B69" t="s">
        <v>4</v>
      </c>
      <c r="C69" t="s">
        <v>28</v>
      </c>
      <c r="D69" t="s">
        <v>39</v>
      </c>
      <c r="E69" t="s">
        <v>44</v>
      </c>
      <c r="F69" t="str">
        <f>VLOOKUP(E69,Courses!E$1:F$21,2,FALSE)</f>
        <v>Mechanics</v>
      </c>
      <c r="G69" t="s">
        <v>6</v>
      </c>
      <c r="H69">
        <v>22</v>
      </c>
      <c r="I69" s="1" t="s">
        <v>57</v>
      </c>
      <c r="J69" s="1">
        <v>11</v>
      </c>
      <c r="K69" s="1">
        <v>0</v>
      </c>
      <c r="L69" s="1">
        <v>0</v>
      </c>
      <c r="M69" s="1">
        <v>0</v>
      </c>
      <c r="N69" s="1">
        <v>0</v>
      </c>
      <c r="O69">
        <f t="shared" si="4"/>
        <v>5</v>
      </c>
      <c r="P69">
        <f t="shared" si="5"/>
        <v>0</v>
      </c>
      <c r="Q69">
        <f t="shared" si="6"/>
        <v>5</v>
      </c>
      <c r="R69" s="1">
        <f t="shared" si="7"/>
        <v>0</v>
      </c>
    </row>
    <row r="70" spans="1:18" x14ac:dyDescent="0.2">
      <c r="A70" s="8">
        <v>2017</v>
      </c>
      <c r="B70" t="s">
        <v>4</v>
      </c>
      <c r="C70" t="s">
        <v>28</v>
      </c>
      <c r="D70" t="s">
        <v>39</v>
      </c>
      <c r="E70" t="s">
        <v>44</v>
      </c>
      <c r="F70" t="str">
        <f>VLOOKUP(E70,Courses!E$1:F$21,2,FALSE)</f>
        <v>Mechanics</v>
      </c>
      <c r="G70" t="s">
        <v>6</v>
      </c>
      <c r="H70">
        <v>22</v>
      </c>
      <c r="I70" s="1" t="s">
        <v>58</v>
      </c>
      <c r="J70" s="1">
        <v>10</v>
      </c>
      <c r="K70" s="1">
        <v>1</v>
      </c>
      <c r="L70" s="1">
        <v>0</v>
      </c>
      <c r="M70" s="1">
        <v>0</v>
      </c>
      <c r="N70" s="1">
        <v>0</v>
      </c>
      <c r="O70">
        <f t="shared" si="4"/>
        <v>4.9090909090909092</v>
      </c>
      <c r="P70">
        <f t="shared" si="5"/>
        <v>0.28747978728803447</v>
      </c>
      <c r="Q70">
        <f t="shared" si="6"/>
        <v>4.9090909090909092</v>
      </c>
      <c r="R70" s="1">
        <f t="shared" si="7"/>
        <v>0.28747978728803447</v>
      </c>
    </row>
    <row r="71" spans="1:18" x14ac:dyDescent="0.2">
      <c r="A71" s="8">
        <v>2017</v>
      </c>
      <c r="B71" t="s">
        <v>4</v>
      </c>
      <c r="C71" t="s">
        <v>28</v>
      </c>
      <c r="D71" t="s">
        <v>39</v>
      </c>
      <c r="E71" t="s">
        <v>44</v>
      </c>
      <c r="F71" t="str">
        <f>VLOOKUP(E71,Courses!E$1:F$21,2,FALSE)</f>
        <v>Mechanics</v>
      </c>
      <c r="G71" t="s">
        <v>6</v>
      </c>
      <c r="H71">
        <v>22</v>
      </c>
      <c r="I71" s="1" t="s">
        <v>63</v>
      </c>
      <c r="J71" s="1">
        <v>11</v>
      </c>
      <c r="K71" s="1">
        <v>0</v>
      </c>
      <c r="L71" s="1">
        <v>0</v>
      </c>
      <c r="M71" s="1">
        <v>0</v>
      </c>
      <c r="N71" s="1">
        <v>0</v>
      </c>
      <c r="O71">
        <f t="shared" si="4"/>
        <v>5</v>
      </c>
      <c r="P71">
        <f t="shared" si="5"/>
        <v>0</v>
      </c>
      <c r="Q71">
        <f t="shared" si="6"/>
        <v>5</v>
      </c>
      <c r="R71" s="1">
        <f t="shared" si="7"/>
        <v>0</v>
      </c>
    </row>
    <row r="72" spans="1:18" x14ac:dyDescent="0.2">
      <c r="A72" s="8">
        <v>2017</v>
      </c>
      <c r="B72" t="s">
        <v>4</v>
      </c>
      <c r="C72" t="s">
        <v>28</v>
      </c>
      <c r="D72" t="s">
        <v>39</v>
      </c>
      <c r="E72" t="s">
        <v>44</v>
      </c>
      <c r="F72" t="str">
        <f>VLOOKUP(E72,Courses!E$1:F$21,2,FALSE)</f>
        <v>Mechanics</v>
      </c>
      <c r="G72" t="s">
        <v>6</v>
      </c>
      <c r="H72">
        <v>22</v>
      </c>
      <c r="I72" s="1" t="s">
        <v>59</v>
      </c>
      <c r="J72" s="1">
        <v>11</v>
      </c>
      <c r="K72" s="1">
        <v>0</v>
      </c>
      <c r="L72" s="1">
        <v>0</v>
      </c>
      <c r="M72" s="1">
        <v>0</v>
      </c>
      <c r="N72" s="1">
        <v>0</v>
      </c>
      <c r="O72">
        <f t="shared" si="4"/>
        <v>5</v>
      </c>
      <c r="P72">
        <f t="shared" si="5"/>
        <v>0</v>
      </c>
      <c r="Q72">
        <f t="shared" si="6"/>
        <v>5</v>
      </c>
      <c r="R72" s="1">
        <f t="shared" si="7"/>
        <v>0</v>
      </c>
    </row>
    <row r="73" spans="1:18" x14ac:dyDescent="0.2">
      <c r="A73" s="8">
        <v>2017</v>
      </c>
      <c r="B73" t="s">
        <v>4</v>
      </c>
      <c r="C73" t="s">
        <v>28</v>
      </c>
      <c r="D73" t="s">
        <v>39</v>
      </c>
      <c r="E73" t="s">
        <v>44</v>
      </c>
      <c r="F73" t="str">
        <f>VLOOKUP(E73,Courses!E$1:F$21,2,FALSE)</f>
        <v>Mechanics</v>
      </c>
      <c r="G73" t="s">
        <v>6</v>
      </c>
      <c r="H73">
        <v>22</v>
      </c>
      <c r="I73" t="s">
        <v>32</v>
      </c>
      <c r="J73" s="1">
        <v>11</v>
      </c>
      <c r="K73" s="1">
        <v>0</v>
      </c>
      <c r="L73" s="1">
        <v>0</v>
      </c>
      <c r="M73" s="1">
        <v>0</v>
      </c>
      <c r="N73" s="1">
        <v>0</v>
      </c>
      <c r="O73">
        <f t="shared" si="4"/>
        <v>5</v>
      </c>
      <c r="P73">
        <f t="shared" si="5"/>
        <v>0</v>
      </c>
      <c r="Q73">
        <f t="shared" si="6"/>
        <v>5</v>
      </c>
      <c r="R73" s="1">
        <f t="shared" si="7"/>
        <v>0</v>
      </c>
    </row>
    <row r="74" spans="1:18" x14ac:dyDescent="0.2">
      <c r="A74" s="8">
        <v>2017</v>
      </c>
      <c r="B74" t="s">
        <v>4</v>
      </c>
      <c r="C74" t="s">
        <v>28</v>
      </c>
      <c r="D74" t="s">
        <v>39</v>
      </c>
      <c r="E74" t="s">
        <v>44</v>
      </c>
      <c r="F74" t="str">
        <f>VLOOKUP(E74,Courses!E$1:F$21,2,FALSE)</f>
        <v>Mechanics</v>
      </c>
      <c r="G74" t="s">
        <v>6</v>
      </c>
      <c r="H74">
        <v>22</v>
      </c>
      <c r="I74" t="s">
        <v>33</v>
      </c>
      <c r="J74" s="1">
        <v>10</v>
      </c>
      <c r="K74" s="1">
        <v>1</v>
      </c>
      <c r="L74" s="1">
        <v>0</v>
      </c>
      <c r="M74" s="1">
        <v>0</v>
      </c>
      <c r="N74" s="1">
        <v>0</v>
      </c>
      <c r="O74">
        <f t="shared" si="4"/>
        <v>4.9090909090909092</v>
      </c>
      <c r="P74">
        <f t="shared" si="5"/>
        <v>0.28747978728803447</v>
      </c>
      <c r="Q74">
        <f t="shared" si="6"/>
        <v>4.9090909090909092</v>
      </c>
      <c r="R74" s="1">
        <f t="shared" si="7"/>
        <v>0.28747978728803447</v>
      </c>
    </row>
    <row r="75" spans="1:18" x14ac:dyDescent="0.2">
      <c r="A75" s="8">
        <v>2017</v>
      </c>
      <c r="B75" t="s">
        <v>4</v>
      </c>
      <c r="C75" t="s">
        <v>29</v>
      </c>
      <c r="D75" t="s">
        <v>25</v>
      </c>
      <c r="E75" t="s">
        <v>45</v>
      </c>
      <c r="F75" t="str">
        <f>VLOOKUP(E75,Courses!E$1:F$21,2,FALSE)</f>
        <v>Complex Methods for the Sciences</v>
      </c>
      <c r="G75" t="s">
        <v>35</v>
      </c>
      <c r="H75">
        <v>24</v>
      </c>
      <c r="I75" s="1" t="s">
        <v>55</v>
      </c>
      <c r="J75" s="1">
        <v>4</v>
      </c>
      <c r="K75" s="1">
        <v>5</v>
      </c>
      <c r="L75" s="1">
        <v>0</v>
      </c>
      <c r="M75" s="1">
        <v>0</v>
      </c>
      <c r="N75" s="1">
        <v>0</v>
      </c>
      <c r="O75">
        <f t="shared" si="4"/>
        <v>4.4444444444444446</v>
      </c>
      <c r="P75">
        <f t="shared" si="5"/>
        <v>0.4969039949999533</v>
      </c>
      <c r="Q75">
        <f t="shared" si="6"/>
        <v>4.4444444444444446</v>
      </c>
      <c r="R75" s="1">
        <f t="shared" si="7"/>
        <v>0.4969039949999533</v>
      </c>
    </row>
    <row r="76" spans="1:18" x14ac:dyDescent="0.2">
      <c r="A76" s="8">
        <v>2017</v>
      </c>
      <c r="B76" t="s">
        <v>4</v>
      </c>
      <c r="C76" t="s">
        <v>29</v>
      </c>
      <c r="D76" t="s">
        <v>25</v>
      </c>
      <c r="E76" t="s">
        <v>45</v>
      </c>
      <c r="F76" t="str">
        <f>VLOOKUP(E76,Courses!E$1:F$21,2,FALSE)</f>
        <v>Complex Methods for the Sciences</v>
      </c>
      <c r="G76" t="s">
        <v>35</v>
      </c>
      <c r="H76">
        <v>24</v>
      </c>
      <c r="I76" s="1" t="s">
        <v>56</v>
      </c>
      <c r="J76" s="1">
        <v>4</v>
      </c>
      <c r="K76" s="1">
        <v>5</v>
      </c>
      <c r="L76" s="1">
        <v>0</v>
      </c>
      <c r="M76" s="1">
        <v>0</v>
      </c>
      <c r="N76" s="1">
        <v>0</v>
      </c>
      <c r="O76">
        <f t="shared" si="4"/>
        <v>4.4444444444444446</v>
      </c>
      <c r="P76">
        <f t="shared" si="5"/>
        <v>0.4969039949999533</v>
      </c>
      <c r="Q76">
        <f t="shared" si="6"/>
        <v>4.4444444444444446</v>
      </c>
      <c r="R76" s="1">
        <f t="shared" si="7"/>
        <v>0.4969039949999533</v>
      </c>
    </row>
    <row r="77" spans="1:18" x14ac:dyDescent="0.2">
      <c r="A77" s="8">
        <v>2017</v>
      </c>
      <c r="B77" t="s">
        <v>4</v>
      </c>
      <c r="C77" t="s">
        <v>29</v>
      </c>
      <c r="D77" t="s">
        <v>25</v>
      </c>
      <c r="E77" t="s">
        <v>45</v>
      </c>
      <c r="F77" t="str">
        <f>VLOOKUP(E77,Courses!E$1:F$21,2,FALSE)</f>
        <v>Complex Methods for the Sciences</v>
      </c>
      <c r="G77" t="s">
        <v>35</v>
      </c>
      <c r="H77">
        <v>24</v>
      </c>
      <c r="I77" s="1" t="s">
        <v>57</v>
      </c>
      <c r="J77" s="1">
        <v>3</v>
      </c>
      <c r="K77" s="1">
        <v>5</v>
      </c>
      <c r="L77" s="1">
        <v>1</v>
      </c>
      <c r="M77" s="1">
        <v>0</v>
      </c>
      <c r="N77" s="1">
        <v>0</v>
      </c>
      <c r="O77">
        <f t="shared" si="4"/>
        <v>4.2222222222222223</v>
      </c>
      <c r="P77">
        <f t="shared" si="5"/>
        <v>0.62853936105470887</v>
      </c>
      <c r="Q77">
        <f t="shared" si="6"/>
        <v>4.375</v>
      </c>
      <c r="R77" s="1">
        <f t="shared" si="7"/>
        <v>0.48412291827592713</v>
      </c>
    </row>
    <row r="78" spans="1:18" x14ac:dyDescent="0.2">
      <c r="A78" s="8">
        <v>2017</v>
      </c>
      <c r="B78" t="s">
        <v>4</v>
      </c>
      <c r="C78" t="s">
        <v>29</v>
      </c>
      <c r="D78" t="s">
        <v>25</v>
      </c>
      <c r="E78" t="s">
        <v>45</v>
      </c>
      <c r="F78" t="str">
        <f>VLOOKUP(E78,Courses!E$1:F$21,2,FALSE)</f>
        <v>Complex Methods for the Sciences</v>
      </c>
      <c r="G78" t="s">
        <v>35</v>
      </c>
      <c r="H78">
        <v>24</v>
      </c>
      <c r="I78" s="1" t="s">
        <v>58</v>
      </c>
      <c r="J78" s="1">
        <v>3</v>
      </c>
      <c r="K78" s="1">
        <v>6</v>
      </c>
      <c r="L78" s="1">
        <v>0</v>
      </c>
      <c r="M78" s="1">
        <v>0</v>
      </c>
      <c r="N78" s="1">
        <v>0</v>
      </c>
      <c r="O78">
        <f t="shared" si="4"/>
        <v>4.333333333333333</v>
      </c>
      <c r="P78">
        <f t="shared" si="5"/>
        <v>0.47140452079103168</v>
      </c>
      <c r="Q78">
        <f t="shared" si="6"/>
        <v>4.333333333333333</v>
      </c>
      <c r="R78" s="1">
        <f t="shared" si="7"/>
        <v>0.47140452079103168</v>
      </c>
    </row>
    <row r="79" spans="1:18" x14ac:dyDescent="0.2">
      <c r="A79" s="8">
        <v>2017</v>
      </c>
      <c r="B79" t="s">
        <v>4</v>
      </c>
      <c r="C79" t="s">
        <v>29</v>
      </c>
      <c r="D79" t="s">
        <v>25</v>
      </c>
      <c r="E79" t="s">
        <v>45</v>
      </c>
      <c r="F79" t="str">
        <f>VLOOKUP(E79,Courses!E$1:F$21,2,FALSE)</f>
        <v>Complex Methods for the Sciences</v>
      </c>
      <c r="G79" t="s">
        <v>35</v>
      </c>
      <c r="H79">
        <v>24</v>
      </c>
      <c r="I79" s="1" t="s">
        <v>63</v>
      </c>
      <c r="J79" s="1">
        <v>4</v>
      </c>
      <c r="K79" s="1">
        <v>5</v>
      </c>
      <c r="L79" s="1">
        <v>0</v>
      </c>
      <c r="M79" s="1">
        <v>0</v>
      </c>
      <c r="N79" s="1">
        <v>0</v>
      </c>
      <c r="O79">
        <f t="shared" si="4"/>
        <v>4.4444444444444446</v>
      </c>
      <c r="P79">
        <f t="shared" si="5"/>
        <v>0.4969039949999533</v>
      </c>
      <c r="Q79">
        <f t="shared" si="6"/>
        <v>4.4444444444444446</v>
      </c>
      <c r="R79" s="1">
        <f t="shared" si="7"/>
        <v>0.4969039949999533</v>
      </c>
    </row>
    <row r="80" spans="1:18" x14ac:dyDescent="0.2">
      <c r="A80" s="8">
        <v>2017</v>
      </c>
      <c r="B80" t="s">
        <v>4</v>
      </c>
      <c r="C80" t="s">
        <v>29</v>
      </c>
      <c r="D80" t="s">
        <v>25</v>
      </c>
      <c r="E80" t="s">
        <v>45</v>
      </c>
      <c r="F80" t="str">
        <f>VLOOKUP(E80,Courses!E$1:F$21,2,FALSE)</f>
        <v>Complex Methods for the Sciences</v>
      </c>
      <c r="G80" t="s">
        <v>35</v>
      </c>
      <c r="H80">
        <v>24</v>
      </c>
      <c r="I80" s="1" t="s">
        <v>59</v>
      </c>
      <c r="J80" s="1">
        <v>5</v>
      </c>
      <c r="K80" s="1">
        <v>4</v>
      </c>
      <c r="L80" s="1">
        <v>0</v>
      </c>
      <c r="M80" s="1">
        <v>0</v>
      </c>
      <c r="N80" s="1">
        <v>0</v>
      </c>
      <c r="O80">
        <f t="shared" si="4"/>
        <v>4.5555555555555554</v>
      </c>
      <c r="P80">
        <f t="shared" si="5"/>
        <v>0.4969039949999533</v>
      </c>
      <c r="Q80">
        <f t="shared" si="6"/>
        <v>4.5555555555555554</v>
      </c>
      <c r="R80" s="1">
        <f t="shared" si="7"/>
        <v>0.4969039949999533</v>
      </c>
    </row>
    <row r="81" spans="1:18" x14ac:dyDescent="0.2">
      <c r="A81" s="8">
        <v>2017</v>
      </c>
      <c r="B81" t="s">
        <v>4</v>
      </c>
      <c r="C81" t="s">
        <v>29</v>
      </c>
      <c r="D81" t="s">
        <v>25</v>
      </c>
      <c r="E81" t="s">
        <v>45</v>
      </c>
      <c r="F81" t="str">
        <f>VLOOKUP(E81,Courses!E$1:F$21,2,FALSE)</f>
        <v>Complex Methods for the Sciences</v>
      </c>
      <c r="G81" t="s">
        <v>35</v>
      </c>
      <c r="H81">
        <v>24</v>
      </c>
      <c r="I81" s="1" t="s">
        <v>61</v>
      </c>
      <c r="J81" s="1">
        <v>5</v>
      </c>
      <c r="K81" s="1">
        <v>4</v>
      </c>
      <c r="L81" s="1">
        <v>0</v>
      </c>
      <c r="M81" s="1">
        <v>0</v>
      </c>
      <c r="N81" s="1">
        <v>0</v>
      </c>
      <c r="O81">
        <f t="shared" si="4"/>
        <v>4.5555555555555554</v>
      </c>
      <c r="P81">
        <f t="shared" si="5"/>
        <v>0.4969039949999533</v>
      </c>
      <c r="Q81">
        <f t="shared" si="6"/>
        <v>4.5555555555555554</v>
      </c>
      <c r="R81" s="1">
        <f t="shared" si="7"/>
        <v>0.4969039949999533</v>
      </c>
    </row>
    <row r="82" spans="1:18" x14ac:dyDescent="0.2">
      <c r="A82" s="8">
        <v>2017</v>
      </c>
      <c r="B82" t="s">
        <v>4</v>
      </c>
      <c r="C82" t="s">
        <v>29</v>
      </c>
      <c r="D82" t="s">
        <v>25</v>
      </c>
      <c r="E82" t="s">
        <v>45</v>
      </c>
      <c r="F82" t="str">
        <f>VLOOKUP(E82,Courses!E$1:F$21,2,FALSE)</f>
        <v>Complex Methods for the Sciences</v>
      </c>
      <c r="G82" t="s">
        <v>35</v>
      </c>
      <c r="H82">
        <v>24</v>
      </c>
      <c r="I82" t="s">
        <v>88</v>
      </c>
      <c r="J82" s="1">
        <v>2</v>
      </c>
      <c r="K82" s="1">
        <v>7</v>
      </c>
      <c r="L82" s="1">
        <v>0</v>
      </c>
      <c r="M82" s="1">
        <v>0</v>
      </c>
      <c r="N82" s="1">
        <v>0</v>
      </c>
      <c r="O82">
        <f t="shared" si="4"/>
        <v>4.2222222222222223</v>
      </c>
      <c r="P82">
        <f t="shared" si="5"/>
        <v>0.41573970964154905</v>
      </c>
      <c r="Q82">
        <f t="shared" si="6"/>
        <v>4.2222222222222223</v>
      </c>
      <c r="R82" s="1">
        <f t="shared" si="7"/>
        <v>0.41573970964154905</v>
      </c>
    </row>
    <row r="83" spans="1:18" x14ac:dyDescent="0.2">
      <c r="A83" s="8">
        <v>2017</v>
      </c>
      <c r="B83" t="s">
        <v>4</v>
      </c>
      <c r="C83" t="s">
        <v>28</v>
      </c>
      <c r="D83" t="s">
        <v>39</v>
      </c>
      <c r="E83" t="s">
        <v>46</v>
      </c>
      <c r="F83" t="str">
        <f>VLOOKUP(E83,Courses!E$1:F$21,2,FALSE)</f>
        <v>Physics A</v>
      </c>
      <c r="G83" t="s">
        <v>47</v>
      </c>
      <c r="H83">
        <v>29</v>
      </c>
      <c r="I83" s="1" t="s">
        <v>55</v>
      </c>
      <c r="J83" s="1">
        <v>18</v>
      </c>
      <c r="K83" s="1">
        <v>2</v>
      </c>
      <c r="L83" s="1">
        <v>0</v>
      </c>
      <c r="M83" s="1">
        <v>0</v>
      </c>
      <c r="N83" s="1">
        <v>0</v>
      </c>
      <c r="O83">
        <f t="shared" si="4"/>
        <v>4.9000000000000004</v>
      </c>
      <c r="P83">
        <f t="shared" si="5"/>
        <v>0.3</v>
      </c>
      <c r="Q83">
        <f t="shared" si="6"/>
        <v>4.9000000000000004</v>
      </c>
      <c r="R83" s="1">
        <f t="shared" si="7"/>
        <v>0.3</v>
      </c>
    </row>
    <row r="84" spans="1:18" x14ac:dyDescent="0.2">
      <c r="A84" s="8">
        <v>2017</v>
      </c>
      <c r="B84" t="s">
        <v>4</v>
      </c>
      <c r="C84" t="s">
        <v>28</v>
      </c>
      <c r="D84" t="s">
        <v>39</v>
      </c>
      <c r="E84" t="s">
        <v>46</v>
      </c>
      <c r="F84" t="str">
        <f>VLOOKUP(E84,Courses!E$1:F$21,2,FALSE)</f>
        <v>Physics A</v>
      </c>
      <c r="G84" t="s">
        <v>47</v>
      </c>
      <c r="H84">
        <v>29</v>
      </c>
      <c r="I84" s="1" t="s">
        <v>56</v>
      </c>
      <c r="J84" s="1">
        <v>18</v>
      </c>
      <c r="K84" s="1">
        <v>2</v>
      </c>
      <c r="L84" s="1">
        <v>0</v>
      </c>
      <c r="M84" s="1">
        <v>0</v>
      </c>
      <c r="N84" s="1">
        <v>0</v>
      </c>
      <c r="O84">
        <f t="shared" si="4"/>
        <v>4.9000000000000004</v>
      </c>
      <c r="P84">
        <f t="shared" si="5"/>
        <v>0.3</v>
      </c>
      <c r="Q84">
        <f t="shared" si="6"/>
        <v>4.9000000000000004</v>
      </c>
      <c r="R84" s="1">
        <f t="shared" si="7"/>
        <v>0.3</v>
      </c>
    </row>
    <row r="85" spans="1:18" x14ac:dyDescent="0.2">
      <c r="A85" s="8">
        <v>2017</v>
      </c>
      <c r="B85" t="s">
        <v>4</v>
      </c>
      <c r="C85" t="s">
        <v>28</v>
      </c>
      <c r="D85" t="s">
        <v>39</v>
      </c>
      <c r="E85" t="s">
        <v>46</v>
      </c>
      <c r="F85" t="str">
        <f>VLOOKUP(E85,Courses!E$1:F$21,2,FALSE)</f>
        <v>Physics A</v>
      </c>
      <c r="G85" t="s">
        <v>47</v>
      </c>
      <c r="H85">
        <v>29</v>
      </c>
      <c r="I85" s="1" t="s">
        <v>57</v>
      </c>
      <c r="J85" s="1">
        <v>18</v>
      </c>
      <c r="K85" s="1">
        <v>2</v>
      </c>
      <c r="L85" s="1">
        <v>0</v>
      </c>
      <c r="M85" s="1">
        <v>0</v>
      </c>
      <c r="N85" s="1">
        <v>0</v>
      </c>
      <c r="O85">
        <f t="shared" si="4"/>
        <v>4.9000000000000004</v>
      </c>
      <c r="P85">
        <f t="shared" si="5"/>
        <v>0.3</v>
      </c>
      <c r="Q85">
        <f t="shared" si="6"/>
        <v>4.9000000000000004</v>
      </c>
      <c r="R85" s="1">
        <f t="shared" si="7"/>
        <v>0.3</v>
      </c>
    </row>
    <row r="86" spans="1:18" x14ac:dyDescent="0.2">
      <c r="A86" s="8">
        <v>2017</v>
      </c>
      <c r="B86" t="s">
        <v>4</v>
      </c>
      <c r="C86" t="s">
        <v>28</v>
      </c>
      <c r="D86" t="s">
        <v>39</v>
      </c>
      <c r="E86" t="s">
        <v>46</v>
      </c>
      <c r="F86" t="str">
        <f>VLOOKUP(E86,Courses!E$1:F$21,2,FALSE)</f>
        <v>Physics A</v>
      </c>
      <c r="G86" t="s">
        <v>47</v>
      </c>
      <c r="H86">
        <v>29</v>
      </c>
      <c r="I86" s="1" t="s">
        <v>58</v>
      </c>
      <c r="J86" s="1">
        <v>19</v>
      </c>
      <c r="K86" s="1">
        <v>1</v>
      </c>
      <c r="L86" s="1">
        <v>0</v>
      </c>
      <c r="M86" s="1">
        <v>0</v>
      </c>
      <c r="N86" s="1">
        <v>0</v>
      </c>
      <c r="O86">
        <f t="shared" si="4"/>
        <v>4.95</v>
      </c>
      <c r="P86">
        <f t="shared" si="5"/>
        <v>0.21794494717703367</v>
      </c>
      <c r="Q86">
        <f t="shared" si="6"/>
        <v>4.95</v>
      </c>
      <c r="R86" s="1">
        <f t="shared" si="7"/>
        <v>0.21794494717703367</v>
      </c>
    </row>
    <row r="87" spans="1:18" x14ac:dyDescent="0.2">
      <c r="A87" s="8">
        <v>2017</v>
      </c>
      <c r="B87" t="s">
        <v>4</v>
      </c>
      <c r="C87" t="s">
        <v>28</v>
      </c>
      <c r="D87" t="s">
        <v>39</v>
      </c>
      <c r="E87" t="s">
        <v>46</v>
      </c>
      <c r="F87" t="str">
        <f>VLOOKUP(E87,Courses!E$1:F$21,2,FALSE)</f>
        <v>Physics A</v>
      </c>
      <c r="G87" t="s">
        <v>47</v>
      </c>
      <c r="H87">
        <v>29</v>
      </c>
      <c r="I87" s="1" t="s">
        <v>63</v>
      </c>
      <c r="J87" s="1">
        <v>17</v>
      </c>
      <c r="K87" s="1">
        <v>3</v>
      </c>
      <c r="L87" s="1">
        <v>0</v>
      </c>
      <c r="M87" s="1">
        <v>0</v>
      </c>
      <c r="N87" s="1">
        <v>0</v>
      </c>
      <c r="O87">
        <f t="shared" si="4"/>
        <v>4.8499999999999996</v>
      </c>
      <c r="P87">
        <f t="shared" si="5"/>
        <v>0.35707142142714249</v>
      </c>
      <c r="Q87">
        <f t="shared" si="6"/>
        <v>4.8499999999999996</v>
      </c>
      <c r="R87" s="1">
        <f t="shared" si="7"/>
        <v>0.35707142142714249</v>
      </c>
    </row>
    <row r="88" spans="1:18" x14ac:dyDescent="0.2">
      <c r="A88" s="8">
        <v>2017</v>
      </c>
      <c r="B88" t="s">
        <v>4</v>
      </c>
      <c r="C88" t="s">
        <v>28</v>
      </c>
      <c r="D88" t="s">
        <v>39</v>
      </c>
      <c r="E88" t="s">
        <v>46</v>
      </c>
      <c r="F88" t="str">
        <f>VLOOKUP(E88,Courses!E$1:F$21,2,FALSE)</f>
        <v>Physics A</v>
      </c>
      <c r="G88" t="s">
        <v>47</v>
      </c>
      <c r="H88">
        <v>29</v>
      </c>
      <c r="I88" s="1" t="s">
        <v>59</v>
      </c>
      <c r="J88" s="1">
        <v>15</v>
      </c>
      <c r="K88" s="1">
        <v>5</v>
      </c>
      <c r="L88" s="1">
        <v>0</v>
      </c>
      <c r="M88" s="1">
        <v>0</v>
      </c>
      <c r="N88" s="1">
        <v>0</v>
      </c>
      <c r="O88">
        <f t="shared" si="4"/>
        <v>4.75</v>
      </c>
      <c r="P88">
        <f t="shared" si="5"/>
        <v>0.4330127018922193</v>
      </c>
      <c r="Q88">
        <f t="shared" si="6"/>
        <v>4.75</v>
      </c>
      <c r="R88" s="1">
        <f t="shared" si="7"/>
        <v>0.4330127018922193</v>
      </c>
    </row>
    <row r="89" spans="1:18" x14ac:dyDescent="0.2">
      <c r="A89" s="8">
        <v>2017</v>
      </c>
      <c r="B89" t="s">
        <v>4</v>
      </c>
      <c r="C89" t="s">
        <v>28</v>
      </c>
      <c r="D89" t="s">
        <v>39</v>
      </c>
      <c r="E89" t="s">
        <v>46</v>
      </c>
      <c r="F89" t="str">
        <f>VLOOKUP(E89,Courses!E$1:F$21,2,FALSE)</f>
        <v>Physics A</v>
      </c>
      <c r="G89" t="s">
        <v>47</v>
      </c>
      <c r="H89">
        <v>29</v>
      </c>
      <c r="I89" t="s">
        <v>32</v>
      </c>
      <c r="J89" s="1">
        <v>15</v>
      </c>
      <c r="K89" s="1">
        <v>5</v>
      </c>
      <c r="L89" s="1">
        <v>0</v>
      </c>
      <c r="M89" s="1">
        <v>0</v>
      </c>
      <c r="N89" s="1">
        <v>0</v>
      </c>
      <c r="O89">
        <f t="shared" si="4"/>
        <v>4.75</v>
      </c>
      <c r="P89">
        <f t="shared" si="5"/>
        <v>0.4330127018922193</v>
      </c>
      <c r="Q89">
        <f t="shared" si="6"/>
        <v>4.75</v>
      </c>
      <c r="R89" s="1">
        <f t="shared" si="7"/>
        <v>0.4330127018922193</v>
      </c>
    </row>
    <row r="90" spans="1:18" x14ac:dyDescent="0.2">
      <c r="A90" s="8">
        <v>2017</v>
      </c>
      <c r="B90" t="s">
        <v>4</v>
      </c>
      <c r="C90" t="s">
        <v>28</v>
      </c>
      <c r="D90" t="s">
        <v>39</v>
      </c>
      <c r="E90" t="s">
        <v>46</v>
      </c>
      <c r="F90" t="str">
        <f>VLOOKUP(E90,Courses!E$1:F$21,2,FALSE)</f>
        <v>Physics A</v>
      </c>
      <c r="G90" t="s">
        <v>47</v>
      </c>
      <c r="H90">
        <v>29</v>
      </c>
      <c r="I90" t="s">
        <v>33</v>
      </c>
      <c r="J90" s="1">
        <v>18</v>
      </c>
      <c r="K90" s="1">
        <v>2</v>
      </c>
      <c r="L90" s="1">
        <v>0</v>
      </c>
      <c r="M90" s="1">
        <v>0</v>
      </c>
      <c r="N90" s="1">
        <v>0</v>
      </c>
      <c r="O90">
        <f t="shared" si="4"/>
        <v>4.9000000000000004</v>
      </c>
      <c r="P90">
        <f t="shared" si="5"/>
        <v>0.3</v>
      </c>
      <c r="Q90">
        <f t="shared" si="6"/>
        <v>4.9000000000000004</v>
      </c>
      <c r="R90" s="1">
        <f t="shared" si="7"/>
        <v>0.3</v>
      </c>
    </row>
    <row r="91" spans="1:18" x14ac:dyDescent="0.2">
      <c r="A91" s="8">
        <v>2017</v>
      </c>
      <c r="B91" t="s">
        <v>4</v>
      </c>
      <c r="C91" t="s">
        <v>28</v>
      </c>
      <c r="D91" t="s">
        <v>39</v>
      </c>
      <c r="E91" t="s">
        <v>46</v>
      </c>
      <c r="F91" t="str">
        <f>VLOOKUP(E91,Courses!E$1:F$21,2,FALSE)</f>
        <v>Physics A</v>
      </c>
      <c r="G91" t="s">
        <v>48</v>
      </c>
      <c r="H91">
        <v>35</v>
      </c>
      <c r="I91" s="1" t="s">
        <v>55</v>
      </c>
      <c r="J91" s="1">
        <v>12</v>
      </c>
      <c r="K91" s="1">
        <v>4</v>
      </c>
      <c r="L91" s="1">
        <v>0</v>
      </c>
      <c r="M91" s="1">
        <v>0</v>
      </c>
      <c r="N91" s="1">
        <v>1</v>
      </c>
      <c r="O91">
        <f t="shared" si="4"/>
        <v>4.5294117647058822</v>
      </c>
      <c r="P91">
        <f t="shared" si="5"/>
        <v>0.97724986622565591</v>
      </c>
      <c r="Q91">
        <f t="shared" si="6"/>
        <v>4.75</v>
      </c>
      <c r="R91" s="1">
        <f t="shared" si="7"/>
        <v>0.4330127018922193</v>
      </c>
    </row>
    <row r="92" spans="1:18" x14ac:dyDescent="0.2">
      <c r="A92" s="8">
        <v>2017</v>
      </c>
      <c r="B92" t="s">
        <v>4</v>
      </c>
      <c r="C92" t="s">
        <v>28</v>
      </c>
      <c r="D92" t="s">
        <v>39</v>
      </c>
      <c r="E92" t="s">
        <v>46</v>
      </c>
      <c r="F92" t="str">
        <f>VLOOKUP(E92,Courses!E$1:F$21,2,FALSE)</f>
        <v>Physics A</v>
      </c>
      <c r="G92" t="s">
        <v>48</v>
      </c>
      <c r="H92">
        <v>35</v>
      </c>
      <c r="I92" s="1" t="s">
        <v>56</v>
      </c>
      <c r="J92" s="1">
        <v>14</v>
      </c>
      <c r="K92" s="1">
        <v>2</v>
      </c>
      <c r="L92" s="1">
        <v>0</v>
      </c>
      <c r="M92" s="1">
        <v>0</v>
      </c>
      <c r="N92" s="1">
        <v>1</v>
      </c>
      <c r="O92">
        <f t="shared" si="4"/>
        <v>4.6470588235294121</v>
      </c>
      <c r="P92">
        <f t="shared" si="5"/>
        <v>0.96656921912676375</v>
      </c>
      <c r="Q92">
        <f t="shared" si="6"/>
        <v>4.875</v>
      </c>
      <c r="R92" s="1">
        <f t="shared" si="7"/>
        <v>0.33071891388307384</v>
      </c>
    </row>
    <row r="93" spans="1:18" x14ac:dyDescent="0.2">
      <c r="A93" s="8">
        <v>2017</v>
      </c>
      <c r="B93" t="s">
        <v>4</v>
      </c>
      <c r="C93" t="s">
        <v>28</v>
      </c>
      <c r="D93" t="s">
        <v>39</v>
      </c>
      <c r="E93" t="s">
        <v>46</v>
      </c>
      <c r="F93" t="str">
        <f>VLOOKUP(E93,Courses!E$1:F$21,2,FALSE)</f>
        <v>Physics A</v>
      </c>
      <c r="G93" t="s">
        <v>48</v>
      </c>
      <c r="H93">
        <v>35</v>
      </c>
      <c r="I93" s="1" t="s">
        <v>57</v>
      </c>
      <c r="J93" s="1">
        <v>12</v>
      </c>
      <c r="K93" s="1">
        <v>4</v>
      </c>
      <c r="L93" s="1">
        <v>0</v>
      </c>
      <c r="M93" s="1">
        <v>0</v>
      </c>
      <c r="N93" s="1">
        <v>1</v>
      </c>
      <c r="O93">
        <f t="shared" si="4"/>
        <v>4.5294117647058822</v>
      </c>
      <c r="P93">
        <f t="shared" si="5"/>
        <v>0.97724986622565591</v>
      </c>
      <c r="Q93">
        <f t="shared" si="6"/>
        <v>4.75</v>
      </c>
      <c r="R93" s="1">
        <f t="shared" si="7"/>
        <v>0.4330127018922193</v>
      </c>
    </row>
    <row r="94" spans="1:18" x14ac:dyDescent="0.2">
      <c r="A94" s="8">
        <v>2017</v>
      </c>
      <c r="B94" t="s">
        <v>4</v>
      </c>
      <c r="C94" t="s">
        <v>28</v>
      </c>
      <c r="D94" t="s">
        <v>39</v>
      </c>
      <c r="E94" t="s">
        <v>46</v>
      </c>
      <c r="F94" t="str">
        <f>VLOOKUP(E94,Courses!E$1:F$21,2,FALSE)</f>
        <v>Physics A</v>
      </c>
      <c r="G94" t="s">
        <v>48</v>
      </c>
      <c r="H94">
        <v>35</v>
      </c>
      <c r="I94" s="1" t="s">
        <v>58</v>
      </c>
      <c r="J94" s="1">
        <v>14</v>
      </c>
      <c r="K94" s="1">
        <v>2</v>
      </c>
      <c r="L94" s="1">
        <v>0</v>
      </c>
      <c r="M94" s="1">
        <v>0</v>
      </c>
      <c r="N94" s="1">
        <v>1</v>
      </c>
      <c r="O94">
        <f t="shared" si="4"/>
        <v>4.6470588235294121</v>
      </c>
      <c r="P94">
        <f t="shared" si="5"/>
        <v>0.96656921912676375</v>
      </c>
      <c r="Q94">
        <f t="shared" si="6"/>
        <v>4.875</v>
      </c>
      <c r="R94" s="1">
        <f t="shared" si="7"/>
        <v>0.33071891388307384</v>
      </c>
    </row>
    <row r="95" spans="1:18" x14ac:dyDescent="0.2">
      <c r="A95" s="8">
        <v>2017</v>
      </c>
      <c r="B95" t="s">
        <v>4</v>
      </c>
      <c r="C95" t="s">
        <v>28</v>
      </c>
      <c r="D95" t="s">
        <v>39</v>
      </c>
      <c r="E95" t="s">
        <v>46</v>
      </c>
      <c r="F95" t="str">
        <f>VLOOKUP(E95,Courses!E$1:F$21,2,FALSE)</f>
        <v>Physics A</v>
      </c>
      <c r="G95" t="s">
        <v>48</v>
      </c>
      <c r="H95">
        <v>35</v>
      </c>
      <c r="I95" s="1" t="s">
        <v>63</v>
      </c>
      <c r="J95" s="1">
        <v>11</v>
      </c>
      <c r="K95" s="1">
        <v>5</v>
      </c>
      <c r="L95" s="1">
        <v>0</v>
      </c>
      <c r="M95" s="1">
        <v>0</v>
      </c>
      <c r="N95" s="1">
        <v>1</v>
      </c>
      <c r="O95">
        <f t="shared" si="4"/>
        <v>4.4705882352941178</v>
      </c>
      <c r="P95">
        <f t="shared" si="5"/>
        <v>0.97724986622565591</v>
      </c>
      <c r="Q95">
        <f t="shared" si="6"/>
        <v>4.6875</v>
      </c>
      <c r="R95" s="1">
        <f t="shared" si="7"/>
        <v>0.46351240544347894</v>
      </c>
    </row>
    <row r="96" spans="1:18" x14ac:dyDescent="0.2">
      <c r="A96" s="8">
        <v>2017</v>
      </c>
      <c r="B96" t="s">
        <v>4</v>
      </c>
      <c r="C96" t="s">
        <v>28</v>
      </c>
      <c r="D96" t="s">
        <v>39</v>
      </c>
      <c r="E96" t="s">
        <v>46</v>
      </c>
      <c r="F96" t="str">
        <f>VLOOKUP(E96,Courses!E$1:F$21,2,FALSE)</f>
        <v>Physics A</v>
      </c>
      <c r="G96" t="s">
        <v>48</v>
      </c>
      <c r="H96">
        <v>35</v>
      </c>
      <c r="I96" s="1" t="s">
        <v>59</v>
      </c>
      <c r="J96" s="1">
        <v>12</v>
      </c>
      <c r="K96" s="1">
        <v>4</v>
      </c>
      <c r="L96" s="1">
        <v>0</v>
      </c>
      <c r="M96" s="1">
        <v>0</v>
      </c>
      <c r="N96" s="1">
        <v>1</v>
      </c>
      <c r="O96">
        <f t="shared" si="4"/>
        <v>4.5294117647058822</v>
      </c>
      <c r="P96">
        <f t="shared" si="5"/>
        <v>0.97724986622565591</v>
      </c>
      <c r="Q96">
        <f t="shared" si="6"/>
        <v>4.75</v>
      </c>
      <c r="R96" s="1">
        <f t="shared" si="7"/>
        <v>0.4330127018922193</v>
      </c>
    </row>
    <row r="97" spans="1:18" x14ac:dyDescent="0.2">
      <c r="A97" s="8">
        <v>2017</v>
      </c>
      <c r="B97" t="s">
        <v>4</v>
      </c>
      <c r="C97" t="s">
        <v>28</v>
      </c>
      <c r="D97" t="s">
        <v>39</v>
      </c>
      <c r="E97" t="s">
        <v>46</v>
      </c>
      <c r="F97" t="str">
        <f>VLOOKUP(E97,Courses!E$1:F$21,2,FALSE)</f>
        <v>Physics A</v>
      </c>
      <c r="G97" t="s">
        <v>48</v>
      </c>
      <c r="H97">
        <v>35</v>
      </c>
      <c r="I97" t="s">
        <v>32</v>
      </c>
      <c r="J97" s="1">
        <v>12</v>
      </c>
      <c r="K97" s="1">
        <v>4</v>
      </c>
      <c r="L97" s="1">
        <v>0</v>
      </c>
      <c r="M97" s="1">
        <v>0</v>
      </c>
      <c r="N97" s="1">
        <v>1</v>
      </c>
      <c r="O97">
        <f t="shared" si="4"/>
        <v>4.5294117647058822</v>
      </c>
      <c r="P97">
        <f t="shared" si="5"/>
        <v>0.97724986622565591</v>
      </c>
      <c r="Q97">
        <f t="shared" si="6"/>
        <v>4.75</v>
      </c>
      <c r="R97" s="1">
        <f t="shared" si="7"/>
        <v>0.4330127018922193</v>
      </c>
    </row>
    <row r="98" spans="1:18" x14ac:dyDescent="0.2">
      <c r="A98" s="8">
        <v>2017</v>
      </c>
      <c r="B98" t="s">
        <v>4</v>
      </c>
      <c r="C98" t="s">
        <v>28</v>
      </c>
      <c r="D98" t="s">
        <v>39</v>
      </c>
      <c r="E98" t="s">
        <v>46</v>
      </c>
      <c r="F98" t="str">
        <f>VLOOKUP(E98,Courses!E$1:F$21,2,FALSE)</f>
        <v>Physics A</v>
      </c>
      <c r="G98" t="s">
        <v>48</v>
      </c>
      <c r="H98">
        <v>35</v>
      </c>
      <c r="I98" t="s">
        <v>33</v>
      </c>
      <c r="J98" s="1">
        <v>12</v>
      </c>
      <c r="K98" s="1">
        <v>4</v>
      </c>
      <c r="L98" s="1">
        <v>0</v>
      </c>
      <c r="M98" s="1">
        <v>0</v>
      </c>
      <c r="N98" s="1">
        <v>1</v>
      </c>
      <c r="O98">
        <f t="shared" si="4"/>
        <v>4.5294117647058822</v>
      </c>
      <c r="P98">
        <f t="shared" si="5"/>
        <v>0.97724986622565591</v>
      </c>
      <c r="Q98">
        <f t="shared" si="6"/>
        <v>4.75</v>
      </c>
      <c r="R98" s="1">
        <f t="shared" si="7"/>
        <v>0.4330127018922193</v>
      </c>
    </row>
    <row r="99" spans="1:18" x14ac:dyDescent="0.2">
      <c r="A99" s="8">
        <v>2017</v>
      </c>
      <c r="B99" t="s">
        <v>4</v>
      </c>
      <c r="C99" t="s">
        <v>28</v>
      </c>
      <c r="D99" t="s">
        <v>39</v>
      </c>
      <c r="E99" t="s">
        <v>46</v>
      </c>
      <c r="F99" t="str">
        <f>VLOOKUP(E99,Courses!E$1:F$21,2,FALSE)</f>
        <v>Physics A</v>
      </c>
      <c r="G99" t="s">
        <v>49</v>
      </c>
      <c r="H99">
        <v>35</v>
      </c>
      <c r="I99" s="1" t="s">
        <v>55</v>
      </c>
      <c r="J99" s="1">
        <v>9</v>
      </c>
      <c r="K99" s="1">
        <v>4</v>
      </c>
      <c r="L99" s="1">
        <v>1</v>
      </c>
      <c r="M99" s="1">
        <v>0</v>
      </c>
      <c r="N99" s="1">
        <v>0</v>
      </c>
      <c r="O99">
        <f t="shared" si="4"/>
        <v>4.5714285714285712</v>
      </c>
      <c r="P99">
        <f t="shared" si="5"/>
        <v>0.62269984907723908</v>
      </c>
      <c r="Q99">
        <f t="shared" si="6"/>
        <v>4.6923076923076925</v>
      </c>
      <c r="R99" s="1">
        <f t="shared" si="7"/>
        <v>0.46153846153846156</v>
      </c>
    </row>
    <row r="100" spans="1:18" x14ac:dyDescent="0.2">
      <c r="A100" s="8">
        <v>2017</v>
      </c>
      <c r="B100" t="s">
        <v>4</v>
      </c>
      <c r="C100" t="s">
        <v>28</v>
      </c>
      <c r="D100" t="s">
        <v>39</v>
      </c>
      <c r="E100" t="s">
        <v>46</v>
      </c>
      <c r="F100" t="str">
        <f>VLOOKUP(E100,Courses!E$1:F$21,2,FALSE)</f>
        <v>Physics A</v>
      </c>
      <c r="G100" t="s">
        <v>49</v>
      </c>
      <c r="H100">
        <v>35</v>
      </c>
      <c r="I100" s="1" t="s">
        <v>56</v>
      </c>
      <c r="J100" s="1">
        <v>11</v>
      </c>
      <c r="K100" s="1">
        <v>2</v>
      </c>
      <c r="L100" s="1">
        <v>1</v>
      </c>
      <c r="M100" s="1">
        <v>0</v>
      </c>
      <c r="N100" s="1">
        <v>0</v>
      </c>
      <c r="O100">
        <f t="shared" si="4"/>
        <v>4.7142857142857144</v>
      </c>
      <c r="P100">
        <f t="shared" si="5"/>
        <v>0.58901508937395153</v>
      </c>
      <c r="Q100">
        <f t="shared" si="6"/>
        <v>4.8461538461538458</v>
      </c>
      <c r="R100" s="1">
        <f t="shared" si="7"/>
        <v>0.36080121229410994</v>
      </c>
    </row>
    <row r="101" spans="1:18" x14ac:dyDescent="0.2">
      <c r="A101" s="8">
        <v>2017</v>
      </c>
      <c r="B101" t="s">
        <v>4</v>
      </c>
      <c r="C101" t="s">
        <v>28</v>
      </c>
      <c r="D101" t="s">
        <v>39</v>
      </c>
      <c r="E101" t="s">
        <v>46</v>
      </c>
      <c r="F101" t="str">
        <f>VLOOKUP(E101,Courses!E$1:F$21,2,FALSE)</f>
        <v>Physics A</v>
      </c>
      <c r="G101" t="s">
        <v>49</v>
      </c>
      <c r="H101">
        <v>35</v>
      </c>
      <c r="I101" s="1" t="s">
        <v>57</v>
      </c>
      <c r="J101" s="1">
        <v>9</v>
      </c>
      <c r="K101" s="1">
        <v>4</v>
      </c>
      <c r="L101" s="1">
        <v>1</v>
      </c>
      <c r="M101" s="1">
        <v>0</v>
      </c>
      <c r="N101" s="1">
        <v>0</v>
      </c>
      <c r="O101">
        <f t="shared" si="4"/>
        <v>4.5714285714285712</v>
      </c>
      <c r="P101">
        <f t="shared" si="5"/>
        <v>0.62269984907723908</v>
      </c>
      <c r="Q101">
        <f t="shared" si="6"/>
        <v>4.6923076923076925</v>
      </c>
      <c r="R101" s="1">
        <f t="shared" si="7"/>
        <v>0.46153846153846156</v>
      </c>
    </row>
    <row r="102" spans="1:18" x14ac:dyDescent="0.2">
      <c r="A102" s="8">
        <v>2017</v>
      </c>
      <c r="B102" t="s">
        <v>4</v>
      </c>
      <c r="C102" t="s">
        <v>28</v>
      </c>
      <c r="D102" t="s">
        <v>39</v>
      </c>
      <c r="E102" t="s">
        <v>46</v>
      </c>
      <c r="F102" t="str">
        <f>VLOOKUP(E102,Courses!E$1:F$21,2,FALSE)</f>
        <v>Physics A</v>
      </c>
      <c r="G102" t="s">
        <v>49</v>
      </c>
      <c r="H102">
        <v>35</v>
      </c>
      <c r="I102" s="1" t="s">
        <v>58</v>
      </c>
      <c r="J102" s="1">
        <v>10</v>
      </c>
      <c r="K102" s="1">
        <v>3</v>
      </c>
      <c r="L102" s="1">
        <v>1</v>
      </c>
      <c r="M102" s="1">
        <v>0</v>
      </c>
      <c r="N102" s="1">
        <v>0</v>
      </c>
      <c r="O102">
        <f t="shared" si="4"/>
        <v>4.6428571428571432</v>
      </c>
      <c r="P102">
        <f t="shared" si="5"/>
        <v>0.61028598180839511</v>
      </c>
      <c r="Q102">
        <f t="shared" si="6"/>
        <v>4.7692307692307692</v>
      </c>
      <c r="R102" s="1">
        <f t="shared" si="7"/>
        <v>0.42132504423474315</v>
      </c>
    </row>
    <row r="103" spans="1:18" x14ac:dyDescent="0.2">
      <c r="A103" s="8">
        <v>2017</v>
      </c>
      <c r="B103" t="s">
        <v>4</v>
      </c>
      <c r="C103" t="s">
        <v>28</v>
      </c>
      <c r="D103" t="s">
        <v>39</v>
      </c>
      <c r="E103" t="s">
        <v>46</v>
      </c>
      <c r="F103" t="str">
        <f>VLOOKUP(E103,Courses!E$1:F$21,2,FALSE)</f>
        <v>Physics A</v>
      </c>
      <c r="G103" t="s">
        <v>49</v>
      </c>
      <c r="H103">
        <v>35</v>
      </c>
      <c r="I103" s="1" t="s">
        <v>63</v>
      </c>
      <c r="J103" s="1">
        <v>10</v>
      </c>
      <c r="K103" s="1">
        <v>3</v>
      </c>
      <c r="L103" s="1">
        <v>1</v>
      </c>
      <c r="M103" s="1">
        <v>0</v>
      </c>
      <c r="N103" s="1">
        <v>0</v>
      </c>
      <c r="O103">
        <f t="shared" si="4"/>
        <v>4.6428571428571432</v>
      </c>
      <c r="P103">
        <f t="shared" si="5"/>
        <v>0.61028598180839511</v>
      </c>
      <c r="Q103">
        <f t="shared" si="6"/>
        <v>4.7692307692307692</v>
      </c>
      <c r="R103" s="1">
        <f t="shared" si="7"/>
        <v>0.42132504423474315</v>
      </c>
    </row>
    <row r="104" spans="1:18" x14ac:dyDescent="0.2">
      <c r="A104" s="8">
        <v>2017</v>
      </c>
      <c r="B104" t="s">
        <v>4</v>
      </c>
      <c r="C104" t="s">
        <v>28</v>
      </c>
      <c r="D104" t="s">
        <v>39</v>
      </c>
      <c r="E104" t="s">
        <v>46</v>
      </c>
      <c r="F104" t="str">
        <f>VLOOKUP(E104,Courses!E$1:F$21,2,FALSE)</f>
        <v>Physics A</v>
      </c>
      <c r="G104" t="s">
        <v>49</v>
      </c>
      <c r="H104">
        <v>35</v>
      </c>
      <c r="I104" s="1" t="s">
        <v>59</v>
      </c>
      <c r="J104" s="1">
        <v>9</v>
      </c>
      <c r="K104" s="1">
        <v>4</v>
      </c>
      <c r="L104" s="1">
        <v>1</v>
      </c>
      <c r="M104" s="1">
        <v>0</v>
      </c>
      <c r="N104" s="1">
        <v>0</v>
      </c>
      <c r="O104">
        <f t="shared" si="4"/>
        <v>4.5714285714285712</v>
      </c>
      <c r="P104">
        <f t="shared" si="5"/>
        <v>0.62269984907723908</v>
      </c>
      <c r="Q104">
        <f t="shared" si="6"/>
        <v>4.6923076923076925</v>
      </c>
      <c r="R104" s="1">
        <f t="shared" si="7"/>
        <v>0.46153846153846156</v>
      </c>
    </row>
    <row r="105" spans="1:18" x14ac:dyDescent="0.2">
      <c r="A105" s="8">
        <v>2017</v>
      </c>
      <c r="B105" t="s">
        <v>4</v>
      </c>
      <c r="C105" t="s">
        <v>28</v>
      </c>
      <c r="D105" t="s">
        <v>39</v>
      </c>
      <c r="E105" t="s">
        <v>46</v>
      </c>
      <c r="F105" t="str">
        <f>VLOOKUP(E105,Courses!E$1:F$21,2,FALSE)</f>
        <v>Physics A</v>
      </c>
      <c r="G105" t="s">
        <v>49</v>
      </c>
      <c r="H105">
        <v>35</v>
      </c>
      <c r="I105" t="s">
        <v>32</v>
      </c>
      <c r="J105" s="1">
        <v>9</v>
      </c>
      <c r="K105" s="1">
        <v>4</v>
      </c>
      <c r="L105" s="1">
        <v>1</v>
      </c>
      <c r="M105" s="1">
        <v>0</v>
      </c>
      <c r="N105" s="1">
        <v>0</v>
      </c>
      <c r="O105">
        <f t="shared" si="4"/>
        <v>4.5714285714285712</v>
      </c>
      <c r="P105">
        <f t="shared" si="5"/>
        <v>0.62269984907723908</v>
      </c>
      <c r="Q105">
        <f t="shared" si="6"/>
        <v>4.6923076923076925</v>
      </c>
      <c r="R105" s="1">
        <f t="shared" si="7"/>
        <v>0.46153846153846156</v>
      </c>
    </row>
    <row r="106" spans="1:18" x14ac:dyDescent="0.2">
      <c r="A106" s="8">
        <v>2017</v>
      </c>
      <c r="B106" t="s">
        <v>4</v>
      </c>
      <c r="C106" t="s">
        <v>28</v>
      </c>
      <c r="D106" t="s">
        <v>39</v>
      </c>
      <c r="E106" t="s">
        <v>46</v>
      </c>
      <c r="F106" t="str">
        <f>VLOOKUP(E106,Courses!E$1:F$21,2,FALSE)</f>
        <v>Physics A</v>
      </c>
      <c r="G106" t="s">
        <v>49</v>
      </c>
      <c r="H106">
        <v>35</v>
      </c>
      <c r="I106" t="s">
        <v>33</v>
      </c>
      <c r="J106" s="1">
        <v>9</v>
      </c>
      <c r="K106" s="1">
        <v>4</v>
      </c>
      <c r="L106" s="1">
        <v>1</v>
      </c>
      <c r="M106" s="1">
        <v>0</v>
      </c>
      <c r="N106" s="1">
        <v>0</v>
      </c>
      <c r="O106">
        <f t="shared" si="4"/>
        <v>4.5714285714285712</v>
      </c>
      <c r="P106">
        <f t="shared" si="5"/>
        <v>0.62269984907723908</v>
      </c>
      <c r="Q106">
        <f t="shared" si="6"/>
        <v>4.6923076923076925</v>
      </c>
      <c r="R106" s="1">
        <f t="shared" si="7"/>
        <v>0.46153846153846156</v>
      </c>
    </row>
    <row r="107" spans="1:18" x14ac:dyDescent="0.2">
      <c r="A107" s="8">
        <v>2017</v>
      </c>
      <c r="B107" t="s">
        <v>4</v>
      </c>
      <c r="C107" t="s">
        <v>28</v>
      </c>
      <c r="D107" t="s">
        <v>39</v>
      </c>
      <c r="E107" t="s">
        <v>46</v>
      </c>
      <c r="F107" t="str">
        <f>VLOOKUP(E107,Courses!E$1:F$21,2,FALSE)</f>
        <v>Physics A</v>
      </c>
      <c r="G107" t="s">
        <v>50</v>
      </c>
      <c r="H107">
        <v>29</v>
      </c>
      <c r="I107" s="1" t="s">
        <v>55</v>
      </c>
      <c r="J107" s="1">
        <v>12</v>
      </c>
      <c r="K107" s="1">
        <v>1</v>
      </c>
      <c r="L107" s="1">
        <v>1</v>
      </c>
      <c r="M107" s="1">
        <v>0</v>
      </c>
      <c r="N107" s="1">
        <v>0</v>
      </c>
      <c r="O107">
        <f t="shared" si="4"/>
        <v>4.7857142857142856</v>
      </c>
      <c r="P107">
        <f t="shared" si="5"/>
        <v>0.55787497685047538</v>
      </c>
      <c r="Q107">
        <f t="shared" si="6"/>
        <v>4.9230769230769234</v>
      </c>
      <c r="R107" s="1">
        <f t="shared" si="7"/>
        <v>0.26646935501059649</v>
      </c>
    </row>
    <row r="108" spans="1:18" x14ac:dyDescent="0.2">
      <c r="A108" s="8">
        <v>2017</v>
      </c>
      <c r="B108" t="s">
        <v>4</v>
      </c>
      <c r="C108" t="s">
        <v>28</v>
      </c>
      <c r="D108" t="s">
        <v>39</v>
      </c>
      <c r="E108" t="s">
        <v>46</v>
      </c>
      <c r="F108" t="str">
        <f>VLOOKUP(E108,Courses!E$1:F$21,2,FALSE)</f>
        <v>Physics A</v>
      </c>
      <c r="G108" t="s">
        <v>50</v>
      </c>
      <c r="H108">
        <v>29</v>
      </c>
      <c r="I108" s="1" t="s">
        <v>56</v>
      </c>
      <c r="J108" s="1">
        <v>12</v>
      </c>
      <c r="K108" s="1">
        <v>1</v>
      </c>
      <c r="L108" s="1">
        <v>1</v>
      </c>
      <c r="M108" s="1">
        <v>0</v>
      </c>
      <c r="N108" s="1">
        <v>0</v>
      </c>
      <c r="O108">
        <f t="shared" si="4"/>
        <v>4.7857142857142856</v>
      </c>
      <c r="P108">
        <f t="shared" si="5"/>
        <v>0.55787497685047538</v>
      </c>
      <c r="Q108">
        <f t="shared" si="6"/>
        <v>4.9230769230769234</v>
      </c>
      <c r="R108" s="1">
        <f t="shared" si="7"/>
        <v>0.26646935501059649</v>
      </c>
    </row>
    <row r="109" spans="1:18" x14ac:dyDescent="0.2">
      <c r="A109" s="8">
        <v>2017</v>
      </c>
      <c r="B109" t="s">
        <v>4</v>
      </c>
      <c r="C109" t="s">
        <v>28</v>
      </c>
      <c r="D109" t="s">
        <v>39</v>
      </c>
      <c r="E109" t="s">
        <v>46</v>
      </c>
      <c r="F109" t="str">
        <f>VLOOKUP(E109,Courses!E$1:F$21,2,FALSE)</f>
        <v>Physics A</v>
      </c>
      <c r="G109" t="s">
        <v>50</v>
      </c>
      <c r="H109">
        <v>29</v>
      </c>
      <c r="I109" s="1" t="s">
        <v>57</v>
      </c>
      <c r="J109" s="1">
        <v>11</v>
      </c>
      <c r="K109" s="1">
        <v>2</v>
      </c>
      <c r="L109" s="1">
        <v>1</v>
      </c>
      <c r="M109" s="1">
        <v>0</v>
      </c>
      <c r="N109" s="1">
        <v>0</v>
      </c>
      <c r="O109">
        <f t="shared" si="4"/>
        <v>4.7142857142857144</v>
      </c>
      <c r="P109">
        <f t="shared" si="5"/>
        <v>0.58901508937395153</v>
      </c>
      <c r="Q109">
        <f t="shared" si="6"/>
        <v>4.8461538461538458</v>
      </c>
      <c r="R109" s="1">
        <f t="shared" si="7"/>
        <v>0.36080121229410994</v>
      </c>
    </row>
    <row r="110" spans="1:18" x14ac:dyDescent="0.2">
      <c r="A110" s="8">
        <v>2017</v>
      </c>
      <c r="B110" t="s">
        <v>4</v>
      </c>
      <c r="C110" t="s">
        <v>28</v>
      </c>
      <c r="D110" t="s">
        <v>39</v>
      </c>
      <c r="E110" t="s">
        <v>46</v>
      </c>
      <c r="F110" t="str">
        <f>VLOOKUP(E110,Courses!E$1:F$21,2,FALSE)</f>
        <v>Physics A</v>
      </c>
      <c r="G110" t="s">
        <v>50</v>
      </c>
      <c r="H110">
        <v>29</v>
      </c>
      <c r="I110" s="1" t="s">
        <v>58</v>
      </c>
      <c r="J110" s="1">
        <v>12</v>
      </c>
      <c r="K110" s="1">
        <v>1</v>
      </c>
      <c r="L110" s="1">
        <v>1</v>
      </c>
      <c r="M110" s="1">
        <v>0</v>
      </c>
      <c r="N110" s="1">
        <v>0</v>
      </c>
      <c r="O110">
        <f t="shared" si="4"/>
        <v>4.7857142857142856</v>
      </c>
      <c r="P110">
        <f t="shared" si="5"/>
        <v>0.55787497685047538</v>
      </c>
      <c r="Q110">
        <f t="shared" si="6"/>
        <v>4.9230769230769234</v>
      </c>
      <c r="R110" s="1">
        <f t="shared" si="7"/>
        <v>0.26646935501059649</v>
      </c>
    </row>
    <row r="111" spans="1:18" x14ac:dyDescent="0.2">
      <c r="A111" s="8">
        <v>2017</v>
      </c>
      <c r="B111" t="s">
        <v>4</v>
      </c>
      <c r="C111" t="s">
        <v>28</v>
      </c>
      <c r="D111" t="s">
        <v>39</v>
      </c>
      <c r="E111" t="s">
        <v>46</v>
      </c>
      <c r="F111" t="str">
        <f>VLOOKUP(E111,Courses!E$1:F$21,2,FALSE)</f>
        <v>Physics A</v>
      </c>
      <c r="G111" t="s">
        <v>50</v>
      </c>
      <c r="H111">
        <v>29</v>
      </c>
      <c r="I111" s="1" t="s">
        <v>63</v>
      </c>
      <c r="J111" s="1">
        <v>11</v>
      </c>
      <c r="K111" s="1">
        <v>2</v>
      </c>
      <c r="L111" s="1">
        <v>1</v>
      </c>
      <c r="M111" s="1">
        <v>0</v>
      </c>
      <c r="N111" s="1">
        <v>0</v>
      </c>
      <c r="O111">
        <f t="shared" si="4"/>
        <v>4.7142857142857144</v>
      </c>
      <c r="P111">
        <f t="shared" si="5"/>
        <v>0.58901508937395153</v>
      </c>
      <c r="Q111">
        <f t="shared" si="6"/>
        <v>4.8461538461538458</v>
      </c>
      <c r="R111" s="1">
        <f t="shared" si="7"/>
        <v>0.36080121229410994</v>
      </c>
    </row>
    <row r="112" spans="1:18" x14ac:dyDescent="0.2">
      <c r="A112" s="8">
        <v>2017</v>
      </c>
      <c r="B112" t="s">
        <v>4</v>
      </c>
      <c r="C112" t="s">
        <v>28</v>
      </c>
      <c r="D112" t="s">
        <v>39</v>
      </c>
      <c r="E112" t="s">
        <v>46</v>
      </c>
      <c r="F112" t="str">
        <f>VLOOKUP(E112,Courses!E$1:F$21,2,FALSE)</f>
        <v>Physics A</v>
      </c>
      <c r="G112" t="s">
        <v>50</v>
      </c>
      <c r="H112">
        <v>29</v>
      </c>
      <c r="I112" s="1" t="s">
        <v>59</v>
      </c>
      <c r="J112" s="1">
        <v>12</v>
      </c>
      <c r="K112" s="1">
        <v>1</v>
      </c>
      <c r="L112" s="1">
        <v>1</v>
      </c>
      <c r="M112" s="1">
        <v>0</v>
      </c>
      <c r="N112" s="1">
        <v>0</v>
      </c>
      <c r="O112">
        <f t="shared" si="4"/>
        <v>4.7857142857142856</v>
      </c>
      <c r="P112">
        <f t="shared" si="5"/>
        <v>0.55787497685047538</v>
      </c>
      <c r="Q112">
        <f t="shared" si="6"/>
        <v>4.9230769230769234</v>
      </c>
      <c r="R112" s="1">
        <f t="shared" si="7"/>
        <v>0.26646935501059649</v>
      </c>
    </row>
    <row r="113" spans="1:18" x14ac:dyDescent="0.2">
      <c r="A113" s="8">
        <v>2017</v>
      </c>
      <c r="B113" t="s">
        <v>4</v>
      </c>
      <c r="C113" t="s">
        <v>28</v>
      </c>
      <c r="D113" t="s">
        <v>39</v>
      </c>
      <c r="E113" t="s">
        <v>46</v>
      </c>
      <c r="F113" t="str">
        <f>VLOOKUP(E113,Courses!E$1:F$21,2,FALSE)</f>
        <v>Physics A</v>
      </c>
      <c r="G113" t="s">
        <v>50</v>
      </c>
      <c r="H113">
        <v>29</v>
      </c>
      <c r="I113" t="s">
        <v>32</v>
      </c>
      <c r="J113" s="1">
        <v>12</v>
      </c>
      <c r="K113" s="1">
        <v>1</v>
      </c>
      <c r="L113" s="1">
        <v>1</v>
      </c>
      <c r="M113" s="1">
        <v>0</v>
      </c>
      <c r="N113" s="1">
        <v>0</v>
      </c>
      <c r="O113">
        <f t="shared" si="4"/>
        <v>4.7857142857142856</v>
      </c>
      <c r="P113">
        <f t="shared" si="5"/>
        <v>0.55787497685047538</v>
      </c>
      <c r="Q113">
        <f t="shared" si="6"/>
        <v>4.9230769230769234</v>
      </c>
      <c r="R113" s="1">
        <f t="shared" si="7"/>
        <v>0.26646935501059649</v>
      </c>
    </row>
    <row r="114" spans="1:18" x14ac:dyDescent="0.2">
      <c r="A114" s="8">
        <v>2017</v>
      </c>
      <c r="B114" t="s">
        <v>4</v>
      </c>
      <c r="C114" t="s">
        <v>28</v>
      </c>
      <c r="D114" t="s">
        <v>39</v>
      </c>
      <c r="E114" t="s">
        <v>46</v>
      </c>
      <c r="F114" t="str">
        <f>VLOOKUP(E114,Courses!E$1:F$21,2,FALSE)</f>
        <v>Physics A</v>
      </c>
      <c r="G114" t="s">
        <v>50</v>
      </c>
      <c r="H114">
        <v>29</v>
      </c>
      <c r="I114" t="s">
        <v>33</v>
      </c>
      <c r="J114" s="1">
        <v>11</v>
      </c>
      <c r="K114" s="1">
        <v>2</v>
      </c>
      <c r="L114" s="1">
        <v>1</v>
      </c>
      <c r="M114" s="1">
        <v>0</v>
      </c>
      <c r="N114" s="1">
        <v>0</v>
      </c>
      <c r="O114">
        <f t="shared" si="4"/>
        <v>4.7142857142857144</v>
      </c>
      <c r="P114">
        <f t="shared" si="5"/>
        <v>0.58901508937395153</v>
      </c>
      <c r="Q114">
        <f t="shared" si="6"/>
        <v>4.8461538461538458</v>
      </c>
      <c r="R114" s="1">
        <f t="shared" si="7"/>
        <v>0.36080121229410994</v>
      </c>
    </row>
    <row r="115" spans="1:18" x14ac:dyDescent="0.2">
      <c r="A115" s="8">
        <v>2017</v>
      </c>
      <c r="B115" t="s">
        <v>4</v>
      </c>
      <c r="C115" t="s">
        <v>28</v>
      </c>
      <c r="D115" t="s">
        <v>39</v>
      </c>
      <c r="E115" t="s">
        <v>46</v>
      </c>
      <c r="F115" t="str">
        <f>VLOOKUP(E115,Courses!E$1:F$21,2,FALSE)</f>
        <v>Physics A</v>
      </c>
      <c r="G115" t="s">
        <v>51</v>
      </c>
      <c r="H115">
        <v>24</v>
      </c>
      <c r="I115" s="1" t="s">
        <v>55</v>
      </c>
      <c r="J115" s="1">
        <v>13</v>
      </c>
      <c r="K115" s="1">
        <v>6</v>
      </c>
      <c r="L115" s="1">
        <v>0</v>
      </c>
      <c r="M115" s="1">
        <v>0</v>
      </c>
      <c r="N115" s="1">
        <v>0</v>
      </c>
      <c r="O115">
        <f t="shared" si="4"/>
        <v>4.6842105263157894</v>
      </c>
      <c r="P115">
        <f t="shared" si="5"/>
        <v>0.46482951928041299</v>
      </c>
      <c r="Q115">
        <f t="shared" si="6"/>
        <v>4.6842105263157894</v>
      </c>
      <c r="R115" s="1">
        <f t="shared" si="7"/>
        <v>0.46482951928041299</v>
      </c>
    </row>
    <row r="116" spans="1:18" x14ac:dyDescent="0.2">
      <c r="A116" s="8">
        <v>2017</v>
      </c>
      <c r="B116" t="s">
        <v>4</v>
      </c>
      <c r="C116" t="s">
        <v>28</v>
      </c>
      <c r="D116" t="s">
        <v>39</v>
      </c>
      <c r="E116" t="s">
        <v>46</v>
      </c>
      <c r="F116" t="str">
        <f>VLOOKUP(E116,Courses!E$1:F$21,2,FALSE)</f>
        <v>Physics A</v>
      </c>
      <c r="G116" t="s">
        <v>51</v>
      </c>
      <c r="H116">
        <v>24</v>
      </c>
      <c r="I116" s="1" t="s">
        <v>56</v>
      </c>
      <c r="J116" s="1">
        <v>14</v>
      </c>
      <c r="K116" s="1">
        <v>5</v>
      </c>
      <c r="L116" s="1">
        <v>0</v>
      </c>
      <c r="M116" s="1">
        <v>0</v>
      </c>
      <c r="N116" s="1">
        <v>0</v>
      </c>
      <c r="O116">
        <f t="shared" si="4"/>
        <v>4.7368421052631575</v>
      </c>
      <c r="P116">
        <f t="shared" si="5"/>
        <v>0.44034738238635557</v>
      </c>
      <c r="Q116">
        <f t="shared" si="6"/>
        <v>4.7368421052631575</v>
      </c>
      <c r="R116" s="1">
        <f t="shared" si="7"/>
        <v>0.44034738238635557</v>
      </c>
    </row>
    <row r="117" spans="1:18" x14ac:dyDescent="0.2">
      <c r="A117" s="8">
        <v>2017</v>
      </c>
      <c r="B117" t="s">
        <v>4</v>
      </c>
      <c r="C117" t="s">
        <v>28</v>
      </c>
      <c r="D117" t="s">
        <v>39</v>
      </c>
      <c r="E117" t="s">
        <v>46</v>
      </c>
      <c r="F117" t="str">
        <f>VLOOKUP(E117,Courses!E$1:F$21,2,FALSE)</f>
        <v>Physics A</v>
      </c>
      <c r="G117" t="s">
        <v>51</v>
      </c>
      <c r="H117">
        <v>24</v>
      </c>
      <c r="I117" s="1" t="s">
        <v>57</v>
      </c>
      <c r="J117" s="1">
        <v>13</v>
      </c>
      <c r="K117" s="1">
        <v>6</v>
      </c>
      <c r="L117" s="1">
        <v>0</v>
      </c>
      <c r="M117" s="1">
        <v>0</v>
      </c>
      <c r="N117" s="1">
        <v>0</v>
      </c>
      <c r="O117">
        <f t="shared" si="4"/>
        <v>4.6842105263157894</v>
      </c>
      <c r="P117">
        <f t="shared" si="5"/>
        <v>0.46482951928041299</v>
      </c>
      <c r="Q117">
        <f t="shared" si="6"/>
        <v>4.6842105263157894</v>
      </c>
      <c r="R117" s="1">
        <f t="shared" si="7"/>
        <v>0.46482951928041299</v>
      </c>
    </row>
    <row r="118" spans="1:18" x14ac:dyDescent="0.2">
      <c r="A118" s="8">
        <v>2017</v>
      </c>
      <c r="B118" t="s">
        <v>4</v>
      </c>
      <c r="C118" t="s">
        <v>28</v>
      </c>
      <c r="D118" t="s">
        <v>39</v>
      </c>
      <c r="E118" t="s">
        <v>46</v>
      </c>
      <c r="F118" t="str">
        <f>VLOOKUP(E118,Courses!E$1:F$21,2,FALSE)</f>
        <v>Physics A</v>
      </c>
      <c r="G118" t="s">
        <v>51</v>
      </c>
      <c r="H118">
        <v>24</v>
      </c>
      <c r="I118" s="1" t="s">
        <v>58</v>
      </c>
      <c r="J118" s="1">
        <v>13</v>
      </c>
      <c r="K118" s="1">
        <v>6</v>
      </c>
      <c r="L118" s="1">
        <v>0</v>
      </c>
      <c r="M118" s="1">
        <v>0</v>
      </c>
      <c r="N118" s="1">
        <v>0</v>
      </c>
      <c r="O118">
        <f t="shared" si="4"/>
        <v>4.6842105263157894</v>
      </c>
      <c r="P118">
        <f t="shared" si="5"/>
        <v>0.46482951928041299</v>
      </c>
      <c r="Q118">
        <f t="shared" si="6"/>
        <v>4.6842105263157894</v>
      </c>
      <c r="R118" s="1">
        <f t="shared" si="7"/>
        <v>0.46482951928041299</v>
      </c>
    </row>
    <row r="119" spans="1:18" x14ac:dyDescent="0.2">
      <c r="A119" s="8">
        <v>2017</v>
      </c>
      <c r="B119" t="s">
        <v>4</v>
      </c>
      <c r="C119" t="s">
        <v>28</v>
      </c>
      <c r="D119" t="s">
        <v>39</v>
      </c>
      <c r="E119" t="s">
        <v>46</v>
      </c>
      <c r="F119" t="str">
        <f>VLOOKUP(E119,Courses!E$1:F$21,2,FALSE)</f>
        <v>Physics A</v>
      </c>
      <c r="G119" t="s">
        <v>51</v>
      </c>
      <c r="H119">
        <v>24</v>
      </c>
      <c r="I119" s="1" t="s">
        <v>63</v>
      </c>
      <c r="J119" s="1">
        <v>12</v>
      </c>
      <c r="K119" s="1">
        <v>5</v>
      </c>
      <c r="L119" s="1">
        <v>2</v>
      </c>
      <c r="M119" s="1">
        <v>0</v>
      </c>
      <c r="N119" s="1">
        <v>0</v>
      </c>
      <c r="O119">
        <f t="shared" si="4"/>
        <v>4.5263157894736841</v>
      </c>
      <c r="P119">
        <f t="shared" si="5"/>
        <v>0.67811045930132241</v>
      </c>
      <c r="Q119">
        <f t="shared" si="6"/>
        <v>4.7058823529411766</v>
      </c>
      <c r="R119" s="1">
        <f t="shared" si="7"/>
        <v>0.45564509955381371</v>
      </c>
    </row>
    <row r="120" spans="1:18" x14ac:dyDescent="0.2">
      <c r="A120" s="8">
        <v>2017</v>
      </c>
      <c r="B120" t="s">
        <v>4</v>
      </c>
      <c r="C120" t="s">
        <v>28</v>
      </c>
      <c r="D120" t="s">
        <v>39</v>
      </c>
      <c r="E120" t="s">
        <v>46</v>
      </c>
      <c r="F120" t="str">
        <f>VLOOKUP(E120,Courses!E$1:F$21,2,FALSE)</f>
        <v>Physics A</v>
      </c>
      <c r="G120" t="s">
        <v>51</v>
      </c>
      <c r="H120">
        <v>24</v>
      </c>
      <c r="I120" s="1" t="s">
        <v>59</v>
      </c>
      <c r="J120" s="1">
        <v>12</v>
      </c>
      <c r="K120" s="1">
        <v>7</v>
      </c>
      <c r="L120" s="1">
        <v>0</v>
      </c>
      <c r="M120" s="1">
        <v>0</v>
      </c>
      <c r="N120" s="1">
        <v>0</v>
      </c>
      <c r="O120">
        <f t="shared" si="4"/>
        <v>4.6315789473684212</v>
      </c>
      <c r="P120">
        <f t="shared" si="5"/>
        <v>0.48237638894272</v>
      </c>
      <c r="Q120">
        <f t="shared" si="6"/>
        <v>4.6315789473684212</v>
      </c>
      <c r="R120" s="1">
        <f t="shared" si="7"/>
        <v>0.48237638894272</v>
      </c>
    </row>
    <row r="121" spans="1:18" x14ac:dyDescent="0.2">
      <c r="A121" s="8">
        <v>2017</v>
      </c>
      <c r="B121" t="s">
        <v>4</v>
      </c>
      <c r="C121" t="s">
        <v>28</v>
      </c>
      <c r="D121" t="s">
        <v>39</v>
      </c>
      <c r="E121" t="s">
        <v>46</v>
      </c>
      <c r="F121" t="str">
        <f>VLOOKUP(E121,Courses!E$1:F$21,2,FALSE)</f>
        <v>Physics A</v>
      </c>
      <c r="G121" t="s">
        <v>51</v>
      </c>
      <c r="H121">
        <v>24</v>
      </c>
      <c r="I121" t="s">
        <v>32</v>
      </c>
      <c r="J121" s="1">
        <v>12</v>
      </c>
      <c r="K121" s="1">
        <v>7</v>
      </c>
      <c r="L121" s="1">
        <v>0</v>
      </c>
      <c r="M121" s="1">
        <v>0</v>
      </c>
      <c r="N121" s="1">
        <v>0</v>
      </c>
      <c r="O121">
        <f t="shared" si="4"/>
        <v>4.6315789473684212</v>
      </c>
      <c r="P121">
        <f t="shared" si="5"/>
        <v>0.48237638894272</v>
      </c>
      <c r="Q121">
        <f t="shared" si="6"/>
        <v>4.6315789473684212</v>
      </c>
      <c r="R121" s="1">
        <f t="shared" si="7"/>
        <v>0.48237638894272</v>
      </c>
    </row>
    <row r="122" spans="1:18" x14ac:dyDescent="0.2">
      <c r="A122" s="8">
        <v>2017</v>
      </c>
      <c r="B122" t="s">
        <v>4</v>
      </c>
      <c r="C122" t="s">
        <v>28</v>
      </c>
      <c r="D122" t="s">
        <v>39</v>
      </c>
      <c r="E122" t="s">
        <v>46</v>
      </c>
      <c r="F122" t="str">
        <f>VLOOKUP(E122,Courses!E$1:F$21,2,FALSE)</f>
        <v>Physics A</v>
      </c>
      <c r="G122" t="s">
        <v>51</v>
      </c>
      <c r="H122">
        <v>24</v>
      </c>
      <c r="I122" t="s">
        <v>33</v>
      </c>
      <c r="J122" s="1">
        <v>13</v>
      </c>
      <c r="K122" s="1">
        <v>6</v>
      </c>
      <c r="L122" s="1">
        <v>0</v>
      </c>
      <c r="M122" s="1">
        <v>0</v>
      </c>
      <c r="N122" s="1">
        <v>0</v>
      </c>
      <c r="O122">
        <f t="shared" si="4"/>
        <v>4.6842105263157894</v>
      </c>
      <c r="P122">
        <f t="shared" si="5"/>
        <v>0.46482951928041299</v>
      </c>
      <c r="Q122">
        <f t="shared" si="6"/>
        <v>4.6842105263157894</v>
      </c>
      <c r="R122" s="1">
        <f t="shared" si="7"/>
        <v>0.46482951928041299</v>
      </c>
    </row>
    <row r="123" spans="1:18" x14ac:dyDescent="0.2">
      <c r="A123" s="8">
        <v>2017</v>
      </c>
      <c r="B123" t="s">
        <v>4</v>
      </c>
      <c r="C123" t="s">
        <v>28</v>
      </c>
      <c r="D123" t="s">
        <v>39</v>
      </c>
      <c r="E123" t="s">
        <v>46</v>
      </c>
      <c r="F123" t="str">
        <f>VLOOKUP(E123,Courses!E$1:F$21,2,FALSE)</f>
        <v>Physics A</v>
      </c>
      <c r="G123" t="s">
        <v>52</v>
      </c>
      <c r="H123">
        <v>25</v>
      </c>
      <c r="I123" s="1" t="s">
        <v>55</v>
      </c>
      <c r="J123" s="1">
        <v>16</v>
      </c>
      <c r="K123" s="1">
        <v>2</v>
      </c>
      <c r="L123" s="1">
        <v>0</v>
      </c>
      <c r="M123" s="1">
        <v>0</v>
      </c>
      <c r="N123" s="1">
        <v>0</v>
      </c>
      <c r="O123">
        <f t="shared" si="4"/>
        <v>4.8888888888888893</v>
      </c>
      <c r="P123">
        <f t="shared" si="5"/>
        <v>0.31426968052735449</v>
      </c>
      <c r="Q123">
        <f t="shared" si="6"/>
        <v>4.8888888888888893</v>
      </c>
      <c r="R123" s="1">
        <f t="shared" si="7"/>
        <v>0.31426968052735449</v>
      </c>
    </row>
    <row r="124" spans="1:18" x14ac:dyDescent="0.2">
      <c r="A124" s="8">
        <v>2017</v>
      </c>
      <c r="B124" t="s">
        <v>4</v>
      </c>
      <c r="C124" t="s">
        <v>28</v>
      </c>
      <c r="D124" t="s">
        <v>39</v>
      </c>
      <c r="E124" t="s">
        <v>46</v>
      </c>
      <c r="F124" t="str">
        <f>VLOOKUP(E124,Courses!E$1:F$21,2,FALSE)</f>
        <v>Physics A</v>
      </c>
      <c r="G124" t="s">
        <v>52</v>
      </c>
      <c r="H124">
        <v>25</v>
      </c>
      <c r="I124" s="1" t="s">
        <v>56</v>
      </c>
      <c r="J124" s="1">
        <v>16</v>
      </c>
      <c r="K124" s="1">
        <v>2</v>
      </c>
      <c r="L124" s="1">
        <v>0</v>
      </c>
      <c r="M124" s="1">
        <v>0</v>
      </c>
      <c r="N124" s="1">
        <v>0</v>
      </c>
      <c r="O124">
        <f t="shared" si="4"/>
        <v>4.8888888888888893</v>
      </c>
      <c r="P124">
        <f t="shared" si="5"/>
        <v>0.31426968052735449</v>
      </c>
      <c r="Q124">
        <f t="shared" si="6"/>
        <v>4.8888888888888893</v>
      </c>
      <c r="R124" s="1">
        <f t="shared" si="7"/>
        <v>0.31426968052735449</v>
      </c>
    </row>
    <row r="125" spans="1:18" x14ac:dyDescent="0.2">
      <c r="A125" s="8">
        <v>2017</v>
      </c>
      <c r="B125" t="s">
        <v>4</v>
      </c>
      <c r="C125" t="s">
        <v>28</v>
      </c>
      <c r="D125" t="s">
        <v>39</v>
      </c>
      <c r="E125" t="s">
        <v>46</v>
      </c>
      <c r="F125" t="str">
        <f>VLOOKUP(E125,Courses!E$1:F$21,2,FALSE)</f>
        <v>Physics A</v>
      </c>
      <c r="G125" t="s">
        <v>52</v>
      </c>
      <c r="H125">
        <v>25</v>
      </c>
      <c r="I125" s="1" t="s">
        <v>57</v>
      </c>
      <c r="J125" s="1">
        <v>15</v>
      </c>
      <c r="K125" s="1">
        <v>3</v>
      </c>
      <c r="L125" s="1">
        <v>0</v>
      </c>
      <c r="M125" s="1">
        <v>0</v>
      </c>
      <c r="N125" s="1">
        <v>0</v>
      </c>
      <c r="O125">
        <f t="shared" si="4"/>
        <v>4.833333333333333</v>
      </c>
      <c r="P125">
        <f t="shared" si="5"/>
        <v>0.372677996249965</v>
      </c>
      <c r="Q125">
        <f t="shared" si="6"/>
        <v>4.833333333333333</v>
      </c>
      <c r="R125" s="1">
        <f t="shared" si="7"/>
        <v>0.372677996249965</v>
      </c>
    </row>
    <row r="126" spans="1:18" x14ac:dyDescent="0.2">
      <c r="A126" s="8">
        <v>2017</v>
      </c>
      <c r="B126" t="s">
        <v>4</v>
      </c>
      <c r="C126" t="s">
        <v>28</v>
      </c>
      <c r="D126" t="s">
        <v>39</v>
      </c>
      <c r="E126" t="s">
        <v>46</v>
      </c>
      <c r="F126" t="str">
        <f>VLOOKUP(E126,Courses!E$1:F$21,2,FALSE)</f>
        <v>Physics A</v>
      </c>
      <c r="G126" t="s">
        <v>52</v>
      </c>
      <c r="H126">
        <v>25</v>
      </c>
      <c r="I126" s="1" t="s">
        <v>58</v>
      </c>
      <c r="J126" s="1">
        <v>16</v>
      </c>
      <c r="K126" s="1">
        <v>2</v>
      </c>
      <c r="L126" s="1">
        <v>0</v>
      </c>
      <c r="M126" s="1">
        <v>0</v>
      </c>
      <c r="N126" s="1">
        <v>0</v>
      </c>
      <c r="O126">
        <f t="shared" si="4"/>
        <v>4.8888888888888893</v>
      </c>
      <c r="P126">
        <f t="shared" si="5"/>
        <v>0.31426968052735449</v>
      </c>
      <c r="Q126">
        <f t="shared" si="6"/>
        <v>4.8888888888888893</v>
      </c>
      <c r="R126" s="1">
        <f t="shared" si="7"/>
        <v>0.31426968052735449</v>
      </c>
    </row>
    <row r="127" spans="1:18" x14ac:dyDescent="0.2">
      <c r="A127" s="8">
        <v>2017</v>
      </c>
      <c r="B127" t="s">
        <v>4</v>
      </c>
      <c r="C127" t="s">
        <v>28</v>
      </c>
      <c r="D127" t="s">
        <v>39</v>
      </c>
      <c r="E127" t="s">
        <v>46</v>
      </c>
      <c r="F127" t="str">
        <f>VLOOKUP(E127,Courses!E$1:F$21,2,FALSE)</f>
        <v>Physics A</v>
      </c>
      <c r="G127" t="s">
        <v>52</v>
      </c>
      <c r="H127">
        <v>25</v>
      </c>
      <c r="I127" s="1" t="s">
        <v>63</v>
      </c>
      <c r="J127" s="1">
        <v>15</v>
      </c>
      <c r="K127" s="1">
        <v>3</v>
      </c>
      <c r="L127" s="1">
        <v>0</v>
      </c>
      <c r="M127" s="1">
        <v>0</v>
      </c>
      <c r="N127" s="1">
        <v>0</v>
      </c>
      <c r="O127">
        <f t="shared" si="4"/>
        <v>4.833333333333333</v>
      </c>
      <c r="P127">
        <f t="shared" si="5"/>
        <v>0.372677996249965</v>
      </c>
      <c r="Q127">
        <f t="shared" si="6"/>
        <v>4.833333333333333</v>
      </c>
      <c r="R127" s="1">
        <f t="shared" si="7"/>
        <v>0.372677996249965</v>
      </c>
    </row>
    <row r="128" spans="1:18" x14ac:dyDescent="0.2">
      <c r="A128" s="8">
        <v>2017</v>
      </c>
      <c r="B128" t="s">
        <v>4</v>
      </c>
      <c r="C128" t="s">
        <v>28</v>
      </c>
      <c r="D128" t="s">
        <v>39</v>
      </c>
      <c r="E128" t="s">
        <v>46</v>
      </c>
      <c r="F128" t="str">
        <f>VLOOKUP(E128,Courses!E$1:F$21,2,FALSE)</f>
        <v>Physics A</v>
      </c>
      <c r="G128" t="s">
        <v>52</v>
      </c>
      <c r="H128">
        <v>25</v>
      </c>
      <c r="I128" s="1" t="s">
        <v>59</v>
      </c>
      <c r="J128" s="1">
        <v>15</v>
      </c>
      <c r="K128" s="1">
        <v>3</v>
      </c>
      <c r="L128" s="1">
        <v>0</v>
      </c>
      <c r="M128" s="1">
        <v>0</v>
      </c>
      <c r="N128" s="1">
        <v>0</v>
      </c>
      <c r="O128">
        <f t="shared" si="4"/>
        <v>4.833333333333333</v>
      </c>
      <c r="P128">
        <f t="shared" si="5"/>
        <v>0.372677996249965</v>
      </c>
      <c r="Q128">
        <f t="shared" si="6"/>
        <v>4.833333333333333</v>
      </c>
      <c r="R128" s="1">
        <f t="shared" si="7"/>
        <v>0.372677996249965</v>
      </c>
    </row>
    <row r="129" spans="1:18" x14ac:dyDescent="0.2">
      <c r="A129" s="8">
        <v>2017</v>
      </c>
      <c r="B129" t="s">
        <v>4</v>
      </c>
      <c r="C129" t="s">
        <v>28</v>
      </c>
      <c r="D129" t="s">
        <v>39</v>
      </c>
      <c r="E129" t="s">
        <v>46</v>
      </c>
      <c r="F129" t="str">
        <f>VLOOKUP(E129,Courses!E$1:F$21,2,FALSE)</f>
        <v>Physics A</v>
      </c>
      <c r="G129" t="s">
        <v>52</v>
      </c>
      <c r="H129">
        <v>25</v>
      </c>
      <c r="I129" t="s">
        <v>32</v>
      </c>
      <c r="J129" s="1">
        <v>15</v>
      </c>
      <c r="K129" s="1">
        <v>3</v>
      </c>
      <c r="L129" s="1">
        <v>0</v>
      </c>
      <c r="M129" s="1">
        <v>0</v>
      </c>
      <c r="N129" s="1">
        <v>0</v>
      </c>
      <c r="O129">
        <f t="shared" si="4"/>
        <v>4.833333333333333</v>
      </c>
      <c r="P129">
        <f t="shared" si="5"/>
        <v>0.372677996249965</v>
      </c>
      <c r="Q129">
        <f t="shared" si="6"/>
        <v>4.833333333333333</v>
      </c>
      <c r="R129" s="1">
        <f t="shared" si="7"/>
        <v>0.372677996249965</v>
      </c>
    </row>
    <row r="130" spans="1:18" x14ac:dyDescent="0.2">
      <c r="A130" s="8">
        <v>2017</v>
      </c>
      <c r="B130" t="s">
        <v>4</v>
      </c>
      <c r="C130" t="s">
        <v>28</v>
      </c>
      <c r="D130" t="s">
        <v>39</v>
      </c>
      <c r="E130" t="s">
        <v>46</v>
      </c>
      <c r="F130" t="str">
        <f>VLOOKUP(E130,Courses!E$1:F$21,2,FALSE)</f>
        <v>Physics A</v>
      </c>
      <c r="G130" t="s">
        <v>52</v>
      </c>
      <c r="H130">
        <v>25</v>
      </c>
      <c r="I130" t="s">
        <v>33</v>
      </c>
      <c r="J130" s="1">
        <v>16</v>
      </c>
      <c r="K130" s="1">
        <v>2</v>
      </c>
      <c r="L130" s="1">
        <v>0</v>
      </c>
      <c r="M130" s="1">
        <v>0</v>
      </c>
      <c r="N130" s="1">
        <v>0</v>
      </c>
      <c r="O130">
        <f t="shared" si="4"/>
        <v>4.8888888888888893</v>
      </c>
      <c r="P130">
        <f t="shared" si="5"/>
        <v>0.31426968052735449</v>
      </c>
      <c r="Q130">
        <f t="shared" si="6"/>
        <v>4.8888888888888893</v>
      </c>
      <c r="R130" s="1">
        <f t="shared" si="7"/>
        <v>0.31426968052735449</v>
      </c>
    </row>
    <row r="131" spans="1:18" x14ac:dyDescent="0.2">
      <c r="A131" s="8">
        <v>2017</v>
      </c>
      <c r="B131" t="s">
        <v>14</v>
      </c>
      <c r="C131" t="s">
        <v>28</v>
      </c>
      <c r="D131" t="s">
        <v>39</v>
      </c>
      <c r="E131" t="s">
        <v>53</v>
      </c>
      <c r="F131" t="str">
        <f>VLOOKUP(E131,Courses!E$1:F$21,2,FALSE)</f>
        <v>Relativity &amp; Quantum Physics</v>
      </c>
      <c r="G131" s="2" t="s">
        <v>34</v>
      </c>
      <c r="H131">
        <v>24</v>
      </c>
      <c r="I131" s="1" t="s">
        <v>55</v>
      </c>
      <c r="J131" s="2">
        <v>5</v>
      </c>
      <c r="K131" s="2">
        <v>0</v>
      </c>
      <c r="L131" s="1">
        <v>0</v>
      </c>
      <c r="M131" s="1">
        <v>0</v>
      </c>
      <c r="N131" s="1">
        <v>0</v>
      </c>
      <c r="O131">
        <f t="shared" ref="O131:O194" si="8">(J131*5+K131*4+L131*3+M131*2+N131*1)/SUM(J131:N131)</f>
        <v>5</v>
      </c>
      <c r="P131">
        <f t="shared" ref="P131:P194" si="9">SQRT(SUM(J131*(5-((J131*5 + K131*4 + L131*3 + M131*2 + N131*1)/SUM(J131:N131)))^2, K131*(4-((J131*5 + K131*4 + L131*3 + M131*2 + N131*1)/SUM(J131:N131)))^2, L131*(3-((J131*5 + K131*4 + L131*3 + M131*2 + N131*1)/SUM(J131:N131)))^2, M131*(2-((J131*5 + K131*4 + L131*3 + M131*2 + N131*1)/SUM(J131:N131)))^2, N131*(1-((J131*5 + K131*4 + L131*3 + M131*2 + N131*1)/SUM(J131:N131)))^2)/SUM(J131:N131))</f>
        <v>0</v>
      </c>
      <c r="Q131">
        <f t="shared" ref="Q131:Q194" si="10">(J131*5+K131*4)/SUM(J131:K131)</f>
        <v>5</v>
      </c>
      <c r="R131" s="1">
        <f t="shared" ref="R131:R194" si="11">SQRT(SUM(J131*(5-((J131*5 + K131*4)/SUM(J131:K131)))^2, K131*(4-((J131*5 + K131*4)/SUM(J131:K131)))^2)/SUM(J131:K131))</f>
        <v>0</v>
      </c>
    </row>
    <row r="132" spans="1:18" x14ac:dyDescent="0.2">
      <c r="A132" s="8">
        <v>2017</v>
      </c>
      <c r="B132" t="s">
        <v>14</v>
      </c>
      <c r="C132" t="s">
        <v>28</v>
      </c>
      <c r="D132" t="s">
        <v>39</v>
      </c>
      <c r="E132" t="s">
        <v>53</v>
      </c>
      <c r="F132" t="str">
        <f>VLOOKUP(E132,Courses!E$1:F$21,2,FALSE)</f>
        <v>Relativity &amp; Quantum Physics</v>
      </c>
      <c r="G132" s="2" t="s">
        <v>34</v>
      </c>
      <c r="H132">
        <v>24</v>
      </c>
      <c r="I132" s="1" t="s">
        <v>56</v>
      </c>
      <c r="J132" s="2">
        <v>5</v>
      </c>
      <c r="K132" s="2">
        <v>0</v>
      </c>
      <c r="L132" s="1">
        <v>0</v>
      </c>
      <c r="M132" s="1">
        <v>0</v>
      </c>
      <c r="N132" s="1">
        <v>0</v>
      </c>
      <c r="O132">
        <f t="shared" si="8"/>
        <v>5</v>
      </c>
      <c r="P132">
        <f t="shared" si="9"/>
        <v>0</v>
      </c>
      <c r="Q132">
        <f t="shared" si="10"/>
        <v>5</v>
      </c>
      <c r="R132" s="1">
        <f t="shared" si="11"/>
        <v>0</v>
      </c>
    </row>
    <row r="133" spans="1:18" x14ac:dyDescent="0.2">
      <c r="A133" s="8">
        <v>2017</v>
      </c>
      <c r="B133" t="s">
        <v>14</v>
      </c>
      <c r="C133" t="s">
        <v>28</v>
      </c>
      <c r="D133" t="s">
        <v>39</v>
      </c>
      <c r="E133" t="s">
        <v>53</v>
      </c>
      <c r="F133" t="str">
        <f>VLOOKUP(E133,Courses!E$1:F$21,2,FALSE)</f>
        <v>Relativity &amp; Quantum Physics</v>
      </c>
      <c r="G133" s="2" t="s">
        <v>34</v>
      </c>
      <c r="H133">
        <v>24</v>
      </c>
      <c r="I133" s="1" t="s">
        <v>57</v>
      </c>
      <c r="J133" s="2">
        <v>5</v>
      </c>
      <c r="K133" s="2">
        <v>0</v>
      </c>
      <c r="L133" s="1">
        <v>0</v>
      </c>
      <c r="M133" s="1">
        <v>0</v>
      </c>
      <c r="N133" s="1">
        <v>0</v>
      </c>
      <c r="O133">
        <f t="shared" si="8"/>
        <v>5</v>
      </c>
      <c r="P133">
        <f t="shared" si="9"/>
        <v>0</v>
      </c>
      <c r="Q133">
        <f t="shared" si="10"/>
        <v>5</v>
      </c>
      <c r="R133" s="1">
        <f t="shared" si="11"/>
        <v>0</v>
      </c>
    </row>
    <row r="134" spans="1:18" x14ac:dyDescent="0.2">
      <c r="A134" s="8">
        <v>2017</v>
      </c>
      <c r="B134" t="s">
        <v>14</v>
      </c>
      <c r="C134" t="s">
        <v>28</v>
      </c>
      <c r="D134" t="s">
        <v>39</v>
      </c>
      <c r="E134" t="s">
        <v>53</v>
      </c>
      <c r="F134" t="str">
        <f>VLOOKUP(E134,Courses!E$1:F$21,2,FALSE)</f>
        <v>Relativity &amp; Quantum Physics</v>
      </c>
      <c r="G134" s="2" t="s">
        <v>34</v>
      </c>
      <c r="H134">
        <v>24</v>
      </c>
      <c r="I134" s="1" t="s">
        <v>58</v>
      </c>
      <c r="J134" s="2">
        <v>5</v>
      </c>
      <c r="K134" s="2">
        <v>0</v>
      </c>
      <c r="L134" s="1">
        <v>0</v>
      </c>
      <c r="M134" s="1">
        <v>0</v>
      </c>
      <c r="N134" s="1">
        <v>0</v>
      </c>
      <c r="O134">
        <f t="shared" si="8"/>
        <v>5</v>
      </c>
      <c r="P134">
        <f t="shared" si="9"/>
        <v>0</v>
      </c>
      <c r="Q134">
        <f t="shared" si="10"/>
        <v>5</v>
      </c>
      <c r="R134" s="1">
        <f t="shared" si="11"/>
        <v>0</v>
      </c>
    </row>
    <row r="135" spans="1:18" x14ac:dyDescent="0.2">
      <c r="A135" s="8">
        <v>2017</v>
      </c>
      <c r="B135" t="s">
        <v>14</v>
      </c>
      <c r="C135" t="s">
        <v>28</v>
      </c>
      <c r="D135" t="s">
        <v>39</v>
      </c>
      <c r="E135" t="s">
        <v>53</v>
      </c>
      <c r="F135" t="str">
        <f>VLOOKUP(E135,Courses!E$1:F$21,2,FALSE)</f>
        <v>Relativity &amp; Quantum Physics</v>
      </c>
      <c r="G135" s="2" t="s">
        <v>34</v>
      </c>
      <c r="H135">
        <v>24</v>
      </c>
      <c r="I135" s="1" t="s">
        <v>63</v>
      </c>
      <c r="J135" s="2">
        <v>4</v>
      </c>
      <c r="K135" s="2">
        <v>1</v>
      </c>
      <c r="L135" s="1">
        <v>0</v>
      </c>
      <c r="M135" s="1">
        <v>0</v>
      </c>
      <c r="N135" s="1">
        <v>0</v>
      </c>
      <c r="O135">
        <f t="shared" si="8"/>
        <v>4.8</v>
      </c>
      <c r="P135">
        <f t="shared" si="9"/>
        <v>0.39999999999999997</v>
      </c>
      <c r="Q135">
        <f t="shared" si="10"/>
        <v>4.8</v>
      </c>
      <c r="R135" s="1">
        <f t="shared" si="11"/>
        <v>0.39999999999999997</v>
      </c>
    </row>
    <row r="136" spans="1:18" x14ac:dyDescent="0.2">
      <c r="A136" s="8">
        <v>2017</v>
      </c>
      <c r="B136" t="s">
        <v>14</v>
      </c>
      <c r="C136" t="s">
        <v>28</v>
      </c>
      <c r="D136" t="s">
        <v>39</v>
      </c>
      <c r="E136" t="s">
        <v>53</v>
      </c>
      <c r="F136" t="str">
        <f>VLOOKUP(E136,Courses!E$1:F$21,2,FALSE)</f>
        <v>Relativity &amp; Quantum Physics</v>
      </c>
      <c r="G136" s="2" t="s">
        <v>34</v>
      </c>
      <c r="H136">
        <v>24</v>
      </c>
      <c r="I136" s="1" t="s">
        <v>59</v>
      </c>
      <c r="J136" s="2">
        <v>4</v>
      </c>
      <c r="K136" s="2">
        <v>1</v>
      </c>
      <c r="L136" s="1">
        <v>0</v>
      </c>
      <c r="M136" s="1">
        <v>0</v>
      </c>
      <c r="N136" s="1">
        <v>0</v>
      </c>
      <c r="O136">
        <f t="shared" si="8"/>
        <v>4.8</v>
      </c>
      <c r="P136">
        <f t="shared" si="9"/>
        <v>0.39999999999999997</v>
      </c>
      <c r="Q136">
        <f t="shared" si="10"/>
        <v>4.8</v>
      </c>
      <c r="R136" s="1">
        <f t="shared" si="11"/>
        <v>0.39999999999999997</v>
      </c>
    </row>
    <row r="137" spans="1:18" x14ac:dyDescent="0.2">
      <c r="A137" s="8">
        <v>2017</v>
      </c>
      <c r="B137" t="s">
        <v>14</v>
      </c>
      <c r="C137" t="s">
        <v>28</v>
      </c>
      <c r="D137" t="s">
        <v>39</v>
      </c>
      <c r="E137" t="s">
        <v>53</v>
      </c>
      <c r="F137" t="str">
        <f>VLOOKUP(E137,Courses!E$1:F$21,2,FALSE)</f>
        <v>Relativity &amp; Quantum Physics</v>
      </c>
      <c r="G137" s="2" t="s">
        <v>34</v>
      </c>
      <c r="H137">
        <v>24</v>
      </c>
      <c r="I137" s="1" t="s">
        <v>60</v>
      </c>
      <c r="J137" s="2">
        <v>5</v>
      </c>
      <c r="K137" s="2">
        <v>0</v>
      </c>
      <c r="L137" s="1">
        <v>0</v>
      </c>
      <c r="M137" s="1">
        <v>0</v>
      </c>
      <c r="N137" s="1">
        <v>0</v>
      </c>
      <c r="O137">
        <f t="shared" si="8"/>
        <v>5</v>
      </c>
      <c r="P137">
        <f t="shared" si="9"/>
        <v>0</v>
      </c>
      <c r="Q137">
        <f t="shared" si="10"/>
        <v>5</v>
      </c>
      <c r="R137" s="1">
        <f t="shared" si="11"/>
        <v>0</v>
      </c>
    </row>
    <row r="138" spans="1:18" x14ac:dyDescent="0.2">
      <c r="A138" s="8">
        <v>2017</v>
      </c>
      <c r="B138" t="s">
        <v>14</v>
      </c>
      <c r="C138" t="s">
        <v>28</v>
      </c>
      <c r="D138" t="s">
        <v>39</v>
      </c>
      <c r="E138" t="s">
        <v>53</v>
      </c>
      <c r="F138" t="str">
        <f>VLOOKUP(E138,Courses!E$1:F$21,2,FALSE)</f>
        <v>Relativity &amp; Quantum Physics</v>
      </c>
      <c r="G138" s="2" t="s">
        <v>34</v>
      </c>
      <c r="H138">
        <v>24</v>
      </c>
      <c r="I138" s="1" t="s">
        <v>61</v>
      </c>
      <c r="J138" s="2">
        <v>5</v>
      </c>
      <c r="K138" s="2">
        <v>0</v>
      </c>
      <c r="L138" s="1">
        <v>0</v>
      </c>
      <c r="M138" s="1">
        <v>0</v>
      </c>
      <c r="N138" s="1">
        <v>0</v>
      </c>
      <c r="O138">
        <f t="shared" si="8"/>
        <v>5</v>
      </c>
      <c r="P138">
        <f t="shared" si="9"/>
        <v>0</v>
      </c>
      <c r="Q138">
        <f t="shared" si="10"/>
        <v>5</v>
      </c>
      <c r="R138" s="1">
        <f t="shared" si="11"/>
        <v>0</v>
      </c>
    </row>
    <row r="139" spans="1:18" x14ac:dyDescent="0.2">
      <c r="A139" s="8">
        <v>2017</v>
      </c>
      <c r="B139" t="s">
        <v>14</v>
      </c>
      <c r="C139" t="s">
        <v>28</v>
      </c>
      <c r="D139" t="s">
        <v>39</v>
      </c>
      <c r="E139" t="s">
        <v>53</v>
      </c>
      <c r="F139" t="str">
        <f>VLOOKUP(E139,Courses!E$1:F$21,2,FALSE)</f>
        <v>Relativity &amp; Quantum Physics</v>
      </c>
      <c r="G139" s="2" t="s">
        <v>34</v>
      </c>
      <c r="H139">
        <v>24</v>
      </c>
      <c r="I139" s="1" t="s">
        <v>123</v>
      </c>
      <c r="J139" s="2">
        <v>5</v>
      </c>
      <c r="K139" s="2">
        <v>0</v>
      </c>
      <c r="L139" s="1">
        <v>0</v>
      </c>
      <c r="M139" s="1">
        <v>0</v>
      </c>
      <c r="N139" s="1">
        <v>0</v>
      </c>
      <c r="O139">
        <f t="shared" si="8"/>
        <v>5</v>
      </c>
      <c r="P139">
        <f t="shared" si="9"/>
        <v>0</v>
      </c>
      <c r="Q139">
        <f t="shared" si="10"/>
        <v>5</v>
      </c>
      <c r="R139" s="1">
        <f t="shared" si="11"/>
        <v>0</v>
      </c>
    </row>
    <row r="140" spans="1:18" x14ac:dyDescent="0.2">
      <c r="A140" s="8">
        <v>2017</v>
      </c>
      <c r="B140" t="s">
        <v>14</v>
      </c>
      <c r="C140" t="s">
        <v>28</v>
      </c>
      <c r="D140" t="s">
        <v>39</v>
      </c>
      <c r="E140" t="s">
        <v>53</v>
      </c>
      <c r="F140" t="str">
        <f>VLOOKUP(E140,Courses!E$1:F$21,2,FALSE)</f>
        <v>Relativity &amp; Quantum Physics</v>
      </c>
      <c r="G140" s="2" t="s">
        <v>34</v>
      </c>
      <c r="H140">
        <v>24</v>
      </c>
      <c r="I140" s="1" t="s">
        <v>62</v>
      </c>
      <c r="J140" s="2">
        <v>5</v>
      </c>
      <c r="K140" s="2">
        <v>0</v>
      </c>
      <c r="L140" s="1">
        <v>0</v>
      </c>
      <c r="M140" s="1">
        <v>0</v>
      </c>
      <c r="N140" s="1">
        <v>0</v>
      </c>
      <c r="O140">
        <f t="shared" si="8"/>
        <v>5</v>
      </c>
      <c r="P140">
        <f t="shared" si="9"/>
        <v>0</v>
      </c>
      <c r="Q140">
        <f t="shared" si="10"/>
        <v>5</v>
      </c>
      <c r="R140" s="1">
        <f t="shared" si="11"/>
        <v>0</v>
      </c>
    </row>
    <row r="141" spans="1:18" x14ac:dyDescent="0.2">
      <c r="A141" s="8">
        <v>2017</v>
      </c>
      <c r="B141" t="s">
        <v>14</v>
      </c>
      <c r="C141" t="s">
        <v>28</v>
      </c>
      <c r="D141" t="s">
        <v>39</v>
      </c>
      <c r="E141" t="s">
        <v>53</v>
      </c>
      <c r="F141" t="str">
        <f>VLOOKUP(E141,Courses!E$1:F$21,2,FALSE)</f>
        <v>Relativity &amp; Quantum Physics</v>
      </c>
      <c r="G141" s="2" t="s">
        <v>35</v>
      </c>
      <c r="H141">
        <v>22</v>
      </c>
      <c r="I141" s="1" t="s">
        <v>55</v>
      </c>
      <c r="J141" s="1">
        <v>4</v>
      </c>
      <c r="K141" s="1">
        <v>1</v>
      </c>
      <c r="L141" s="1">
        <v>0</v>
      </c>
      <c r="M141" s="1">
        <v>0</v>
      </c>
      <c r="N141" s="1">
        <v>0</v>
      </c>
      <c r="O141">
        <f t="shared" si="8"/>
        <v>4.8</v>
      </c>
      <c r="P141">
        <f t="shared" si="9"/>
        <v>0.39999999999999997</v>
      </c>
      <c r="Q141">
        <f t="shared" si="10"/>
        <v>4.8</v>
      </c>
      <c r="R141" s="1">
        <f t="shared" si="11"/>
        <v>0.39999999999999997</v>
      </c>
    </row>
    <row r="142" spans="1:18" x14ac:dyDescent="0.2">
      <c r="A142" s="8">
        <v>2017</v>
      </c>
      <c r="B142" t="s">
        <v>14</v>
      </c>
      <c r="C142" t="s">
        <v>28</v>
      </c>
      <c r="D142" t="s">
        <v>39</v>
      </c>
      <c r="E142" t="s">
        <v>53</v>
      </c>
      <c r="F142" t="str">
        <f>VLOOKUP(E142,Courses!E$1:F$21,2,FALSE)</f>
        <v>Relativity &amp; Quantum Physics</v>
      </c>
      <c r="G142" s="2" t="s">
        <v>35</v>
      </c>
      <c r="H142">
        <v>22</v>
      </c>
      <c r="I142" s="1" t="s">
        <v>56</v>
      </c>
      <c r="J142" s="1">
        <v>5</v>
      </c>
      <c r="K142" s="1">
        <v>0</v>
      </c>
      <c r="L142" s="1">
        <v>0</v>
      </c>
      <c r="M142" s="1">
        <v>0</v>
      </c>
      <c r="N142" s="1">
        <v>0</v>
      </c>
      <c r="O142">
        <f t="shared" si="8"/>
        <v>5</v>
      </c>
      <c r="P142">
        <f t="shared" si="9"/>
        <v>0</v>
      </c>
      <c r="Q142">
        <f t="shared" si="10"/>
        <v>5</v>
      </c>
      <c r="R142" s="1">
        <f t="shared" si="11"/>
        <v>0</v>
      </c>
    </row>
    <row r="143" spans="1:18" x14ac:dyDescent="0.2">
      <c r="A143" s="8">
        <v>2017</v>
      </c>
      <c r="B143" t="s">
        <v>14</v>
      </c>
      <c r="C143" t="s">
        <v>28</v>
      </c>
      <c r="D143" t="s">
        <v>39</v>
      </c>
      <c r="E143" t="s">
        <v>53</v>
      </c>
      <c r="F143" t="str">
        <f>VLOOKUP(E143,Courses!E$1:F$21,2,FALSE)</f>
        <v>Relativity &amp; Quantum Physics</v>
      </c>
      <c r="G143" s="2" t="s">
        <v>35</v>
      </c>
      <c r="H143">
        <v>22</v>
      </c>
      <c r="I143" s="1" t="s">
        <v>57</v>
      </c>
      <c r="J143" s="1">
        <v>5</v>
      </c>
      <c r="K143" s="1">
        <v>0</v>
      </c>
      <c r="L143" s="1">
        <v>0</v>
      </c>
      <c r="M143" s="1">
        <v>0</v>
      </c>
      <c r="N143" s="1">
        <v>0</v>
      </c>
      <c r="O143">
        <f t="shared" si="8"/>
        <v>5</v>
      </c>
      <c r="P143">
        <f t="shared" si="9"/>
        <v>0</v>
      </c>
      <c r="Q143">
        <f t="shared" si="10"/>
        <v>5</v>
      </c>
      <c r="R143" s="1">
        <f t="shared" si="11"/>
        <v>0</v>
      </c>
    </row>
    <row r="144" spans="1:18" x14ac:dyDescent="0.2">
      <c r="A144" s="8">
        <v>2017</v>
      </c>
      <c r="B144" t="s">
        <v>14</v>
      </c>
      <c r="C144" t="s">
        <v>28</v>
      </c>
      <c r="D144" t="s">
        <v>39</v>
      </c>
      <c r="E144" t="s">
        <v>53</v>
      </c>
      <c r="F144" t="str">
        <f>VLOOKUP(E144,Courses!E$1:F$21,2,FALSE)</f>
        <v>Relativity &amp; Quantum Physics</v>
      </c>
      <c r="G144" s="2" t="s">
        <v>35</v>
      </c>
      <c r="H144">
        <v>22</v>
      </c>
      <c r="I144" s="1" t="s">
        <v>58</v>
      </c>
      <c r="J144" s="1">
        <v>4</v>
      </c>
      <c r="K144" s="1">
        <v>1</v>
      </c>
      <c r="L144" s="1">
        <v>0</v>
      </c>
      <c r="M144" s="1">
        <v>0</v>
      </c>
      <c r="N144" s="1">
        <v>0</v>
      </c>
      <c r="O144">
        <f t="shared" si="8"/>
        <v>4.8</v>
      </c>
      <c r="P144">
        <f t="shared" si="9"/>
        <v>0.39999999999999997</v>
      </c>
      <c r="Q144">
        <f t="shared" si="10"/>
        <v>4.8</v>
      </c>
      <c r="R144" s="1">
        <f t="shared" si="11"/>
        <v>0.39999999999999997</v>
      </c>
    </row>
    <row r="145" spans="1:18" x14ac:dyDescent="0.2">
      <c r="A145" s="8">
        <v>2017</v>
      </c>
      <c r="B145" t="s">
        <v>14</v>
      </c>
      <c r="C145" t="s">
        <v>28</v>
      </c>
      <c r="D145" t="s">
        <v>39</v>
      </c>
      <c r="E145" t="s">
        <v>53</v>
      </c>
      <c r="F145" t="str">
        <f>VLOOKUP(E145,Courses!E$1:F$21,2,FALSE)</f>
        <v>Relativity &amp; Quantum Physics</v>
      </c>
      <c r="G145" s="2" t="s">
        <v>35</v>
      </c>
      <c r="H145">
        <v>22</v>
      </c>
      <c r="I145" s="1" t="s">
        <v>63</v>
      </c>
      <c r="J145" s="1">
        <v>4</v>
      </c>
      <c r="K145" s="1">
        <v>1</v>
      </c>
      <c r="L145" s="1">
        <v>0</v>
      </c>
      <c r="M145" s="1">
        <v>0</v>
      </c>
      <c r="N145" s="1">
        <v>0</v>
      </c>
      <c r="O145">
        <f t="shared" si="8"/>
        <v>4.8</v>
      </c>
      <c r="P145">
        <f t="shared" si="9"/>
        <v>0.39999999999999997</v>
      </c>
      <c r="Q145">
        <f t="shared" si="10"/>
        <v>4.8</v>
      </c>
      <c r="R145" s="1">
        <f t="shared" si="11"/>
        <v>0.39999999999999997</v>
      </c>
    </row>
    <row r="146" spans="1:18" x14ac:dyDescent="0.2">
      <c r="A146" s="8">
        <v>2017</v>
      </c>
      <c r="B146" t="s">
        <v>14</v>
      </c>
      <c r="C146" t="s">
        <v>28</v>
      </c>
      <c r="D146" t="s">
        <v>39</v>
      </c>
      <c r="E146" t="s">
        <v>53</v>
      </c>
      <c r="F146" t="str">
        <f>VLOOKUP(E146,Courses!E$1:F$21,2,FALSE)</f>
        <v>Relativity &amp; Quantum Physics</v>
      </c>
      <c r="G146" s="2" t="s">
        <v>35</v>
      </c>
      <c r="H146">
        <v>22</v>
      </c>
      <c r="I146" s="1" t="s">
        <v>59</v>
      </c>
      <c r="J146" s="1">
        <v>3</v>
      </c>
      <c r="K146" s="1">
        <v>2</v>
      </c>
      <c r="L146" s="1">
        <v>0</v>
      </c>
      <c r="M146" s="1">
        <v>0</v>
      </c>
      <c r="N146" s="1">
        <v>0</v>
      </c>
      <c r="O146">
        <f t="shared" si="8"/>
        <v>4.5999999999999996</v>
      </c>
      <c r="P146">
        <f t="shared" si="9"/>
        <v>0.48989794855663565</v>
      </c>
      <c r="Q146">
        <f t="shared" si="10"/>
        <v>4.5999999999999996</v>
      </c>
      <c r="R146" s="1">
        <f t="shared" si="11"/>
        <v>0.48989794855663565</v>
      </c>
    </row>
    <row r="147" spans="1:18" x14ac:dyDescent="0.2">
      <c r="A147" s="8">
        <v>2017</v>
      </c>
      <c r="B147" t="s">
        <v>14</v>
      </c>
      <c r="C147" t="s">
        <v>28</v>
      </c>
      <c r="D147" t="s">
        <v>39</v>
      </c>
      <c r="E147" t="s">
        <v>53</v>
      </c>
      <c r="F147" t="str">
        <f>VLOOKUP(E147,Courses!E$1:F$21,2,FALSE)</f>
        <v>Relativity &amp; Quantum Physics</v>
      </c>
      <c r="G147" s="2" t="s">
        <v>35</v>
      </c>
      <c r="H147">
        <v>22</v>
      </c>
      <c r="I147" s="1" t="s">
        <v>60</v>
      </c>
      <c r="J147" s="1">
        <v>4</v>
      </c>
      <c r="K147" s="1">
        <v>1</v>
      </c>
      <c r="L147" s="1">
        <v>0</v>
      </c>
      <c r="M147" s="1">
        <v>0</v>
      </c>
      <c r="N147" s="1">
        <v>0</v>
      </c>
      <c r="O147">
        <f t="shared" si="8"/>
        <v>4.8</v>
      </c>
      <c r="P147">
        <f t="shared" si="9"/>
        <v>0.39999999999999997</v>
      </c>
      <c r="Q147">
        <f t="shared" si="10"/>
        <v>4.8</v>
      </c>
      <c r="R147" s="1">
        <f t="shared" si="11"/>
        <v>0.39999999999999997</v>
      </c>
    </row>
    <row r="148" spans="1:18" x14ac:dyDescent="0.2">
      <c r="A148" s="8">
        <v>2017</v>
      </c>
      <c r="B148" t="s">
        <v>14</v>
      </c>
      <c r="C148" t="s">
        <v>28</v>
      </c>
      <c r="D148" t="s">
        <v>39</v>
      </c>
      <c r="E148" t="s">
        <v>53</v>
      </c>
      <c r="F148" t="str">
        <f>VLOOKUP(E148,Courses!E$1:F$21,2,FALSE)</f>
        <v>Relativity &amp; Quantum Physics</v>
      </c>
      <c r="G148" s="2" t="s">
        <v>35</v>
      </c>
      <c r="H148">
        <v>22</v>
      </c>
      <c r="I148" s="1" t="s">
        <v>61</v>
      </c>
      <c r="J148" s="1">
        <v>4</v>
      </c>
      <c r="K148" s="1">
        <v>1</v>
      </c>
      <c r="L148" s="1">
        <v>0</v>
      </c>
      <c r="M148" s="1">
        <v>0</v>
      </c>
      <c r="N148" s="1">
        <v>0</v>
      </c>
      <c r="O148">
        <f t="shared" si="8"/>
        <v>4.8</v>
      </c>
      <c r="P148">
        <f t="shared" si="9"/>
        <v>0.39999999999999997</v>
      </c>
      <c r="Q148">
        <f t="shared" si="10"/>
        <v>4.8</v>
      </c>
      <c r="R148" s="1">
        <f t="shared" si="11"/>
        <v>0.39999999999999997</v>
      </c>
    </row>
    <row r="149" spans="1:18" x14ac:dyDescent="0.2">
      <c r="A149" s="8">
        <v>2017</v>
      </c>
      <c r="B149" t="s">
        <v>14</v>
      </c>
      <c r="C149" t="s">
        <v>28</v>
      </c>
      <c r="D149" t="s">
        <v>39</v>
      </c>
      <c r="E149" t="s">
        <v>53</v>
      </c>
      <c r="F149" t="str">
        <f>VLOOKUP(E149,Courses!E$1:F$21,2,FALSE)</f>
        <v>Relativity &amp; Quantum Physics</v>
      </c>
      <c r="G149" s="2" t="s">
        <v>35</v>
      </c>
      <c r="H149">
        <v>22</v>
      </c>
      <c r="I149" s="1" t="s">
        <v>123</v>
      </c>
      <c r="J149" s="1">
        <v>2</v>
      </c>
      <c r="K149" s="1">
        <v>3</v>
      </c>
      <c r="L149" s="1">
        <v>0</v>
      </c>
      <c r="M149" s="1">
        <v>0</v>
      </c>
      <c r="N149" s="1">
        <v>0</v>
      </c>
      <c r="O149">
        <f t="shared" si="8"/>
        <v>4.4000000000000004</v>
      </c>
      <c r="P149">
        <f t="shared" si="9"/>
        <v>0.48989794855663565</v>
      </c>
      <c r="Q149">
        <f t="shared" si="10"/>
        <v>4.4000000000000004</v>
      </c>
      <c r="R149" s="1">
        <f t="shared" si="11"/>
        <v>0.48989794855663565</v>
      </c>
    </row>
    <row r="150" spans="1:18" x14ac:dyDescent="0.2">
      <c r="A150" s="8">
        <v>2017</v>
      </c>
      <c r="B150" t="s">
        <v>14</v>
      </c>
      <c r="C150" t="s">
        <v>28</v>
      </c>
      <c r="D150" t="s">
        <v>39</v>
      </c>
      <c r="E150" t="s">
        <v>53</v>
      </c>
      <c r="F150" t="str">
        <f>VLOOKUP(E150,Courses!E$1:F$21,2,FALSE)</f>
        <v>Relativity &amp; Quantum Physics</v>
      </c>
      <c r="G150" s="2" t="s">
        <v>35</v>
      </c>
      <c r="H150">
        <v>22</v>
      </c>
      <c r="I150" s="1" t="s">
        <v>62</v>
      </c>
      <c r="J150" s="1">
        <v>3</v>
      </c>
      <c r="K150" s="1">
        <v>2</v>
      </c>
      <c r="L150" s="1">
        <v>0</v>
      </c>
      <c r="M150" s="1">
        <v>0</v>
      </c>
      <c r="N150" s="1">
        <v>0</v>
      </c>
      <c r="O150">
        <f t="shared" si="8"/>
        <v>4.5999999999999996</v>
      </c>
      <c r="P150">
        <f t="shared" si="9"/>
        <v>0.48989794855663565</v>
      </c>
      <c r="Q150">
        <f t="shared" si="10"/>
        <v>4.5999999999999996</v>
      </c>
      <c r="R150" s="1">
        <f t="shared" si="11"/>
        <v>0.48989794855663565</v>
      </c>
    </row>
    <row r="151" spans="1:18" x14ac:dyDescent="0.2">
      <c r="A151" s="8">
        <v>2017</v>
      </c>
      <c r="B151" t="s">
        <v>14</v>
      </c>
      <c r="C151" t="s">
        <v>28</v>
      </c>
      <c r="D151" t="s">
        <v>39</v>
      </c>
      <c r="E151" t="s">
        <v>38</v>
      </c>
      <c r="F151" t="str">
        <f>VLOOKUP(E151,Courses!E$1:F$21,2,FALSE)</f>
        <v>Relativity &amp; Quantum Physics</v>
      </c>
      <c r="G151" s="2" t="s">
        <v>35</v>
      </c>
      <c r="H151">
        <v>28</v>
      </c>
      <c r="I151" s="1" t="s">
        <v>55</v>
      </c>
      <c r="J151" s="1">
        <v>7</v>
      </c>
      <c r="K151" s="1">
        <v>2</v>
      </c>
      <c r="L151" s="1">
        <v>0</v>
      </c>
      <c r="M151" s="1">
        <v>0</v>
      </c>
      <c r="N151" s="1">
        <v>0</v>
      </c>
      <c r="O151">
        <f t="shared" si="8"/>
        <v>4.7777777777777777</v>
      </c>
      <c r="P151">
        <f t="shared" si="9"/>
        <v>0.41573970964154905</v>
      </c>
      <c r="Q151">
        <f t="shared" si="10"/>
        <v>4.7777777777777777</v>
      </c>
      <c r="R151" s="1">
        <f t="shared" si="11"/>
        <v>0.41573970964154905</v>
      </c>
    </row>
    <row r="152" spans="1:18" x14ac:dyDescent="0.2">
      <c r="A152" s="8">
        <v>2017</v>
      </c>
      <c r="B152" t="s">
        <v>14</v>
      </c>
      <c r="C152" t="s">
        <v>28</v>
      </c>
      <c r="D152" t="s">
        <v>39</v>
      </c>
      <c r="E152" t="s">
        <v>38</v>
      </c>
      <c r="F152" t="str">
        <f>VLOOKUP(E152,Courses!E$1:F$21,2,FALSE)</f>
        <v>Relativity &amp; Quantum Physics</v>
      </c>
      <c r="G152" s="2" t="s">
        <v>35</v>
      </c>
      <c r="H152">
        <v>28</v>
      </c>
      <c r="I152" s="1" t="s">
        <v>56</v>
      </c>
      <c r="J152" s="1">
        <v>8</v>
      </c>
      <c r="K152" s="1">
        <v>1</v>
      </c>
      <c r="L152" s="1">
        <v>0</v>
      </c>
      <c r="M152" s="1">
        <v>0</v>
      </c>
      <c r="N152" s="1">
        <v>0</v>
      </c>
      <c r="O152">
        <f t="shared" si="8"/>
        <v>4.8888888888888893</v>
      </c>
      <c r="P152">
        <f t="shared" si="9"/>
        <v>0.31426968052735449</v>
      </c>
      <c r="Q152">
        <f t="shared" si="10"/>
        <v>4.8888888888888893</v>
      </c>
      <c r="R152" s="1">
        <f t="shared" si="11"/>
        <v>0.31426968052735449</v>
      </c>
    </row>
    <row r="153" spans="1:18" x14ac:dyDescent="0.2">
      <c r="A153" s="8">
        <v>2017</v>
      </c>
      <c r="B153" t="s">
        <v>14</v>
      </c>
      <c r="C153" t="s">
        <v>28</v>
      </c>
      <c r="D153" t="s">
        <v>39</v>
      </c>
      <c r="E153" t="s">
        <v>38</v>
      </c>
      <c r="F153" t="str">
        <f>VLOOKUP(E153,Courses!E$1:F$21,2,FALSE)</f>
        <v>Relativity &amp; Quantum Physics</v>
      </c>
      <c r="G153" s="2" t="s">
        <v>35</v>
      </c>
      <c r="H153">
        <v>28</v>
      </c>
      <c r="I153" s="1" t="s">
        <v>57</v>
      </c>
      <c r="J153" s="1">
        <v>7</v>
      </c>
      <c r="K153" s="1">
        <v>2</v>
      </c>
      <c r="L153" s="1">
        <v>0</v>
      </c>
      <c r="M153" s="1">
        <v>0</v>
      </c>
      <c r="N153" s="1">
        <v>0</v>
      </c>
      <c r="O153">
        <f t="shared" si="8"/>
        <v>4.7777777777777777</v>
      </c>
      <c r="P153">
        <f t="shared" si="9"/>
        <v>0.41573970964154905</v>
      </c>
      <c r="Q153">
        <f t="shared" si="10"/>
        <v>4.7777777777777777</v>
      </c>
      <c r="R153" s="1">
        <f t="shared" si="11"/>
        <v>0.41573970964154905</v>
      </c>
    </row>
    <row r="154" spans="1:18" x14ac:dyDescent="0.2">
      <c r="A154" s="8">
        <v>2017</v>
      </c>
      <c r="B154" t="s">
        <v>14</v>
      </c>
      <c r="C154" t="s">
        <v>28</v>
      </c>
      <c r="D154" t="s">
        <v>39</v>
      </c>
      <c r="E154" t="s">
        <v>38</v>
      </c>
      <c r="F154" t="str">
        <f>VLOOKUP(E154,Courses!E$1:F$21,2,FALSE)</f>
        <v>Relativity &amp; Quantum Physics</v>
      </c>
      <c r="G154" s="2" t="s">
        <v>35</v>
      </c>
      <c r="H154">
        <v>28</v>
      </c>
      <c r="I154" s="1" t="s">
        <v>58</v>
      </c>
      <c r="J154" s="1">
        <v>8</v>
      </c>
      <c r="K154" s="1">
        <v>1</v>
      </c>
      <c r="L154" s="1">
        <v>0</v>
      </c>
      <c r="M154" s="1">
        <v>0</v>
      </c>
      <c r="N154" s="1">
        <v>0</v>
      </c>
      <c r="O154">
        <f t="shared" si="8"/>
        <v>4.8888888888888893</v>
      </c>
      <c r="P154">
        <f t="shared" si="9"/>
        <v>0.31426968052735449</v>
      </c>
      <c r="Q154">
        <f t="shared" si="10"/>
        <v>4.8888888888888893</v>
      </c>
      <c r="R154" s="1">
        <f t="shared" si="11"/>
        <v>0.31426968052735449</v>
      </c>
    </row>
    <row r="155" spans="1:18" x14ac:dyDescent="0.2">
      <c r="A155" s="8">
        <v>2017</v>
      </c>
      <c r="B155" t="s">
        <v>14</v>
      </c>
      <c r="C155" t="s">
        <v>28</v>
      </c>
      <c r="D155" t="s">
        <v>39</v>
      </c>
      <c r="E155" t="s">
        <v>38</v>
      </c>
      <c r="F155" t="str">
        <f>VLOOKUP(E155,Courses!E$1:F$21,2,FALSE)</f>
        <v>Relativity &amp; Quantum Physics</v>
      </c>
      <c r="G155" s="2" t="s">
        <v>35</v>
      </c>
      <c r="H155">
        <v>28</v>
      </c>
      <c r="I155" s="1" t="s">
        <v>63</v>
      </c>
      <c r="J155" s="1">
        <v>6</v>
      </c>
      <c r="K155" s="1">
        <v>3</v>
      </c>
      <c r="L155" s="1">
        <v>0</v>
      </c>
      <c r="M155" s="1">
        <v>0</v>
      </c>
      <c r="N155" s="1">
        <v>0</v>
      </c>
      <c r="O155">
        <f t="shared" si="8"/>
        <v>4.666666666666667</v>
      </c>
      <c r="P155">
        <f t="shared" si="9"/>
        <v>0.47140452079103168</v>
      </c>
      <c r="Q155">
        <f t="shared" si="10"/>
        <v>4.666666666666667</v>
      </c>
      <c r="R155" s="1">
        <f t="shared" si="11"/>
        <v>0.47140452079103168</v>
      </c>
    </row>
    <row r="156" spans="1:18" x14ac:dyDescent="0.2">
      <c r="A156" s="8">
        <v>2017</v>
      </c>
      <c r="B156" t="s">
        <v>14</v>
      </c>
      <c r="C156" t="s">
        <v>28</v>
      </c>
      <c r="D156" t="s">
        <v>39</v>
      </c>
      <c r="E156" t="s">
        <v>38</v>
      </c>
      <c r="F156" t="str">
        <f>VLOOKUP(E156,Courses!E$1:F$21,2,FALSE)</f>
        <v>Relativity &amp; Quantum Physics</v>
      </c>
      <c r="G156" s="2" t="s">
        <v>35</v>
      </c>
      <c r="H156">
        <v>28</v>
      </c>
      <c r="I156" s="1" t="s">
        <v>59</v>
      </c>
      <c r="J156" s="1">
        <v>7</v>
      </c>
      <c r="K156" s="1">
        <v>2</v>
      </c>
      <c r="L156" s="1">
        <v>0</v>
      </c>
      <c r="M156" s="1">
        <v>0</v>
      </c>
      <c r="N156" s="1">
        <v>0</v>
      </c>
      <c r="O156">
        <f t="shared" si="8"/>
        <v>4.7777777777777777</v>
      </c>
      <c r="P156">
        <f t="shared" si="9"/>
        <v>0.41573970964154905</v>
      </c>
      <c r="Q156">
        <f t="shared" si="10"/>
        <v>4.7777777777777777</v>
      </c>
      <c r="R156" s="1">
        <f t="shared" si="11"/>
        <v>0.41573970964154905</v>
      </c>
    </row>
    <row r="157" spans="1:18" x14ac:dyDescent="0.2">
      <c r="A157" s="8">
        <v>2017</v>
      </c>
      <c r="B157" t="s">
        <v>14</v>
      </c>
      <c r="C157" t="s">
        <v>28</v>
      </c>
      <c r="D157" t="s">
        <v>39</v>
      </c>
      <c r="E157" t="s">
        <v>38</v>
      </c>
      <c r="F157" t="str">
        <f>VLOOKUP(E157,Courses!E$1:F$21,2,FALSE)</f>
        <v>Relativity &amp; Quantum Physics</v>
      </c>
      <c r="G157" s="2" t="s">
        <v>35</v>
      </c>
      <c r="H157">
        <v>28</v>
      </c>
      <c r="I157" s="1" t="s">
        <v>60</v>
      </c>
      <c r="J157" s="1">
        <v>8</v>
      </c>
      <c r="K157" s="1">
        <v>1</v>
      </c>
      <c r="L157" s="1">
        <v>0</v>
      </c>
      <c r="M157" s="1">
        <v>0</v>
      </c>
      <c r="N157" s="1">
        <v>0</v>
      </c>
      <c r="O157">
        <f t="shared" si="8"/>
        <v>4.8888888888888893</v>
      </c>
      <c r="P157">
        <f t="shared" si="9"/>
        <v>0.31426968052735449</v>
      </c>
      <c r="Q157">
        <f t="shared" si="10"/>
        <v>4.8888888888888893</v>
      </c>
      <c r="R157" s="1">
        <f t="shared" si="11"/>
        <v>0.31426968052735449</v>
      </c>
    </row>
    <row r="158" spans="1:18" x14ac:dyDescent="0.2">
      <c r="A158" s="8">
        <v>2017</v>
      </c>
      <c r="B158" t="s">
        <v>14</v>
      </c>
      <c r="C158" t="s">
        <v>28</v>
      </c>
      <c r="D158" t="s">
        <v>39</v>
      </c>
      <c r="E158" t="s">
        <v>38</v>
      </c>
      <c r="F158" t="str">
        <f>VLOOKUP(E158,Courses!E$1:F$21,2,FALSE)</f>
        <v>Relativity &amp; Quantum Physics</v>
      </c>
      <c r="G158" s="2" t="s">
        <v>35</v>
      </c>
      <c r="H158">
        <v>28</v>
      </c>
      <c r="I158" s="1" t="s">
        <v>61</v>
      </c>
      <c r="J158" s="1">
        <v>5</v>
      </c>
      <c r="K158" s="1">
        <v>4</v>
      </c>
      <c r="L158" s="1">
        <v>0</v>
      </c>
      <c r="M158" s="1">
        <v>0</v>
      </c>
      <c r="N158" s="1">
        <v>0</v>
      </c>
      <c r="O158">
        <f t="shared" si="8"/>
        <v>4.5555555555555554</v>
      </c>
      <c r="P158">
        <f t="shared" si="9"/>
        <v>0.4969039949999533</v>
      </c>
      <c r="Q158">
        <f t="shared" si="10"/>
        <v>4.5555555555555554</v>
      </c>
      <c r="R158" s="1">
        <f t="shared" si="11"/>
        <v>0.4969039949999533</v>
      </c>
    </row>
    <row r="159" spans="1:18" x14ac:dyDescent="0.2">
      <c r="A159" s="8">
        <v>2017</v>
      </c>
      <c r="B159" t="s">
        <v>14</v>
      </c>
      <c r="C159" t="s">
        <v>28</v>
      </c>
      <c r="D159" t="s">
        <v>39</v>
      </c>
      <c r="E159" t="s">
        <v>38</v>
      </c>
      <c r="F159" t="str">
        <f>VLOOKUP(E159,Courses!E$1:F$21,2,FALSE)</f>
        <v>Relativity &amp; Quantum Physics</v>
      </c>
      <c r="G159" s="2" t="s">
        <v>35</v>
      </c>
      <c r="H159">
        <v>28</v>
      </c>
      <c r="I159" s="1" t="s">
        <v>123</v>
      </c>
      <c r="J159" s="1">
        <v>6</v>
      </c>
      <c r="K159" s="1">
        <v>3</v>
      </c>
      <c r="L159" s="1">
        <v>0</v>
      </c>
      <c r="M159" s="1">
        <v>0</v>
      </c>
      <c r="N159" s="1">
        <v>0</v>
      </c>
      <c r="O159">
        <f t="shared" si="8"/>
        <v>4.666666666666667</v>
      </c>
      <c r="P159">
        <f t="shared" si="9"/>
        <v>0.47140452079103168</v>
      </c>
      <c r="Q159">
        <f t="shared" si="10"/>
        <v>4.666666666666667</v>
      </c>
      <c r="R159" s="1">
        <f t="shared" si="11"/>
        <v>0.47140452079103168</v>
      </c>
    </row>
    <row r="160" spans="1:18" x14ac:dyDescent="0.2">
      <c r="A160" s="8">
        <v>2017</v>
      </c>
      <c r="B160" t="s">
        <v>14</v>
      </c>
      <c r="C160" t="s">
        <v>28</v>
      </c>
      <c r="D160" t="s">
        <v>39</v>
      </c>
      <c r="E160" t="s">
        <v>38</v>
      </c>
      <c r="F160" t="str">
        <f>VLOOKUP(E160,Courses!E$1:F$21,2,FALSE)</f>
        <v>Relativity &amp; Quantum Physics</v>
      </c>
      <c r="G160" s="2" t="s">
        <v>35</v>
      </c>
      <c r="H160">
        <v>28</v>
      </c>
      <c r="I160" s="1" t="s">
        <v>62</v>
      </c>
      <c r="J160" s="1">
        <v>8</v>
      </c>
      <c r="K160" s="1">
        <v>1</v>
      </c>
      <c r="L160" s="1">
        <v>0</v>
      </c>
      <c r="M160" s="1">
        <v>0</v>
      </c>
      <c r="N160" s="1">
        <v>0</v>
      </c>
      <c r="O160">
        <f t="shared" si="8"/>
        <v>4.8888888888888893</v>
      </c>
      <c r="P160">
        <f t="shared" si="9"/>
        <v>0.31426968052735449</v>
      </c>
      <c r="Q160">
        <f t="shared" si="10"/>
        <v>4.8888888888888893</v>
      </c>
      <c r="R160" s="1">
        <f t="shared" si="11"/>
        <v>0.31426968052735449</v>
      </c>
    </row>
    <row r="161" spans="1:18" x14ac:dyDescent="0.2">
      <c r="A161" s="8">
        <v>2017</v>
      </c>
      <c r="B161" t="s">
        <v>14</v>
      </c>
      <c r="C161" t="s">
        <v>28</v>
      </c>
      <c r="D161" t="s">
        <v>39</v>
      </c>
      <c r="E161" t="s">
        <v>38</v>
      </c>
      <c r="F161" t="str">
        <f>VLOOKUP(E161,Courses!E$1:F$21,2,FALSE)</f>
        <v>Relativity &amp; Quantum Physics</v>
      </c>
      <c r="G161" s="2" t="s">
        <v>36</v>
      </c>
      <c r="H161">
        <v>30</v>
      </c>
      <c r="I161" s="1" t="s">
        <v>55</v>
      </c>
      <c r="J161" s="1">
        <v>4</v>
      </c>
      <c r="K161" s="1">
        <v>2</v>
      </c>
      <c r="L161" s="1">
        <v>0</v>
      </c>
      <c r="M161" s="1">
        <v>0</v>
      </c>
      <c r="N161" s="1">
        <v>0</v>
      </c>
      <c r="O161">
        <f t="shared" si="8"/>
        <v>4.666666666666667</v>
      </c>
      <c r="P161">
        <f t="shared" si="9"/>
        <v>0.47140452079103168</v>
      </c>
      <c r="Q161">
        <f t="shared" si="10"/>
        <v>4.666666666666667</v>
      </c>
      <c r="R161" s="1">
        <f t="shared" si="11"/>
        <v>0.47140452079103168</v>
      </c>
    </row>
    <row r="162" spans="1:18" x14ac:dyDescent="0.2">
      <c r="A162" s="8">
        <v>2017</v>
      </c>
      <c r="B162" t="s">
        <v>14</v>
      </c>
      <c r="C162" t="s">
        <v>28</v>
      </c>
      <c r="D162" t="s">
        <v>39</v>
      </c>
      <c r="E162" t="s">
        <v>38</v>
      </c>
      <c r="F162" t="str">
        <f>VLOOKUP(E162,Courses!E$1:F$21,2,FALSE)</f>
        <v>Relativity &amp; Quantum Physics</v>
      </c>
      <c r="G162" s="2" t="s">
        <v>36</v>
      </c>
      <c r="H162">
        <v>30</v>
      </c>
      <c r="I162" s="1" t="s">
        <v>56</v>
      </c>
      <c r="J162" s="1">
        <v>5</v>
      </c>
      <c r="K162" s="1">
        <v>1</v>
      </c>
      <c r="L162" s="1">
        <v>0</v>
      </c>
      <c r="M162" s="1">
        <v>0</v>
      </c>
      <c r="N162" s="1">
        <v>0</v>
      </c>
      <c r="O162">
        <f t="shared" si="8"/>
        <v>4.833333333333333</v>
      </c>
      <c r="P162">
        <f t="shared" si="9"/>
        <v>0.37267799624996495</v>
      </c>
      <c r="Q162">
        <f t="shared" si="10"/>
        <v>4.833333333333333</v>
      </c>
      <c r="R162" s="1">
        <f t="shared" si="11"/>
        <v>0.37267799624996495</v>
      </c>
    </row>
    <row r="163" spans="1:18" x14ac:dyDescent="0.2">
      <c r="A163" s="8">
        <v>2017</v>
      </c>
      <c r="B163" t="s">
        <v>14</v>
      </c>
      <c r="C163" t="s">
        <v>28</v>
      </c>
      <c r="D163" t="s">
        <v>39</v>
      </c>
      <c r="E163" t="s">
        <v>38</v>
      </c>
      <c r="F163" t="str">
        <f>VLOOKUP(E163,Courses!E$1:F$21,2,FALSE)</f>
        <v>Relativity &amp; Quantum Physics</v>
      </c>
      <c r="G163" s="2" t="s">
        <v>36</v>
      </c>
      <c r="H163">
        <v>30</v>
      </c>
      <c r="I163" s="1" t="s">
        <v>57</v>
      </c>
      <c r="J163" s="1">
        <v>5</v>
      </c>
      <c r="K163" s="1">
        <v>1</v>
      </c>
      <c r="L163" s="1">
        <v>0</v>
      </c>
      <c r="M163" s="1">
        <v>0</v>
      </c>
      <c r="N163" s="1">
        <v>0</v>
      </c>
      <c r="O163">
        <f t="shared" si="8"/>
        <v>4.833333333333333</v>
      </c>
      <c r="P163">
        <f t="shared" si="9"/>
        <v>0.37267799624996495</v>
      </c>
      <c r="Q163">
        <f t="shared" si="10"/>
        <v>4.833333333333333</v>
      </c>
      <c r="R163" s="1">
        <f t="shared" si="11"/>
        <v>0.37267799624996495</v>
      </c>
    </row>
    <row r="164" spans="1:18" x14ac:dyDescent="0.2">
      <c r="A164" s="8">
        <v>2017</v>
      </c>
      <c r="B164" t="s">
        <v>14</v>
      </c>
      <c r="C164" t="s">
        <v>28</v>
      </c>
      <c r="D164" t="s">
        <v>39</v>
      </c>
      <c r="E164" t="s">
        <v>38</v>
      </c>
      <c r="F164" t="str">
        <f>VLOOKUP(E164,Courses!E$1:F$21,2,FALSE)</f>
        <v>Relativity &amp; Quantum Physics</v>
      </c>
      <c r="G164" s="2" t="s">
        <v>36</v>
      </c>
      <c r="H164">
        <v>30</v>
      </c>
      <c r="I164" s="1" t="s">
        <v>58</v>
      </c>
      <c r="J164" s="1">
        <v>5</v>
      </c>
      <c r="K164" s="1">
        <v>1</v>
      </c>
      <c r="L164" s="1">
        <v>0</v>
      </c>
      <c r="M164" s="1">
        <v>0</v>
      </c>
      <c r="N164" s="1">
        <v>0</v>
      </c>
      <c r="O164">
        <f t="shared" si="8"/>
        <v>4.833333333333333</v>
      </c>
      <c r="P164">
        <f t="shared" si="9"/>
        <v>0.37267799624996495</v>
      </c>
      <c r="Q164">
        <f t="shared" si="10"/>
        <v>4.833333333333333</v>
      </c>
      <c r="R164" s="1">
        <f t="shared" si="11"/>
        <v>0.37267799624996495</v>
      </c>
    </row>
    <row r="165" spans="1:18" x14ac:dyDescent="0.2">
      <c r="A165" s="8">
        <v>2017</v>
      </c>
      <c r="B165" t="s">
        <v>14</v>
      </c>
      <c r="C165" t="s">
        <v>28</v>
      </c>
      <c r="D165" t="s">
        <v>39</v>
      </c>
      <c r="E165" t="s">
        <v>38</v>
      </c>
      <c r="F165" t="str">
        <f>VLOOKUP(E165,Courses!E$1:F$21,2,FALSE)</f>
        <v>Relativity &amp; Quantum Physics</v>
      </c>
      <c r="G165" s="2" t="s">
        <v>36</v>
      </c>
      <c r="H165">
        <v>30</v>
      </c>
      <c r="I165" s="1" t="s">
        <v>63</v>
      </c>
      <c r="J165" s="1">
        <v>3</v>
      </c>
      <c r="K165" s="1">
        <v>3</v>
      </c>
      <c r="L165" s="1">
        <v>0</v>
      </c>
      <c r="M165" s="1">
        <v>0</v>
      </c>
      <c r="N165" s="1">
        <v>0</v>
      </c>
      <c r="O165">
        <f t="shared" si="8"/>
        <v>4.5</v>
      </c>
      <c r="P165">
        <f t="shared" si="9"/>
        <v>0.5</v>
      </c>
      <c r="Q165">
        <f t="shared" si="10"/>
        <v>4.5</v>
      </c>
      <c r="R165" s="1">
        <f t="shared" si="11"/>
        <v>0.5</v>
      </c>
    </row>
    <row r="166" spans="1:18" x14ac:dyDescent="0.2">
      <c r="A166" s="8">
        <v>2017</v>
      </c>
      <c r="B166" t="s">
        <v>14</v>
      </c>
      <c r="C166" t="s">
        <v>28</v>
      </c>
      <c r="D166" t="s">
        <v>39</v>
      </c>
      <c r="E166" t="s">
        <v>38</v>
      </c>
      <c r="F166" t="str">
        <f>VLOOKUP(E166,Courses!E$1:F$21,2,FALSE)</f>
        <v>Relativity &amp; Quantum Physics</v>
      </c>
      <c r="G166" s="2" t="s">
        <v>36</v>
      </c>
      <c r="H166">
        <v>30</v>
      </c>
      <c r="I166" s="1" t="s">
        <v>59</v>
      </c>
      <c r="J166" s="1">
        <v>5</v>
      </c>
      <c r="K166" s="1">
        <v>1</v>
      </c>
      <c r="L166" s="1">
        <v>0</v>
      </c>
      <c r="M166" s="1">
        <v>0</v>
      </c>
      <c r="N166" s="1">
        <v>0</v>
      </c>
      <c r="O166">
        <f t="shared" si="8"/>
        <v>4.833333333333333</v>
      </c>
      <c r="P166">
        <f t="shared" si="9"/>
        <v>0.37267799624996495</v>
      </c>
      <c r="Q166">
        <f t="shared" si="10"/>
        <v>4.833333333333333</v>
      </c>
      <c r="R166" s="1">
        <f t="shared" si="11"/>
        <v>0.37267799624996495</v>
      </c>
    </row>
    <row r="167" spans="1:18" x14ac:dyDescent="0.2">
      <c r="A167" s="8">
        <v>2017</v>
      </c>
      <c r="B167" t="s">
        <v>14</v>
      </c>
      <c r="C167" t="s">
        <v>28</v>
      </c>
      <c r="D167" t="s">
        <v>39</v>
      </c>
      <c r="E167" t="s">
        <v>38</v>
      </c>
      <c r="F167" t="str">
        <f>VLOOKUP(E167,Courses!E$1:F$21,2,FALSE)</f>
        <v>Relativity &amp; Quantum Physics</v>
      </c>
      <c r="G167" s="2" t="s">
        <v>36</v>
      </c>
      <c r="H167">
        <v>30</v>
      </c>
      <c r="I167" s="1" t="s">
        <v>60</v>
      </c>
      <c r="J167" s="1">
        <v>5</v>
      </c>
      <c r="K167" s="1">
        <v>1</v>
      </c>
      <c r="L167" s="1">
        <v>0</v>
      </c>
      <c r="M167" s="1">
        <v>0</v>
      </c>
      <c r="N167" s="1">
        <v>0</v>
      </c>
      <c r="O167">
        <f t="shared" si="8"/>
        <v>4.833333333333333</v>
      </c>
      <c r="P167">
        <f t="shared" si="9"/>
        <v>0.37267799624996495</v>
      </c>
      <c r="Q167">
        <f t="shared" si="10"/>
        <v>4.833333333333333</v>
      </c>
      <c r="R167" s="1">
        <f t="shared" si="11"/>
        <v>0.37267799624996495</v>
      </c>
    </row>
    <row r="168" spans="1:18" x14ac:dyDescent="0.2">
      <c r="A168" s="8">
        <v>2017</v>
      </c>
      <c r="B168" t="s">
        <v>14</v>
      </c>
      <c r="C168" t="s">
        <v>28</v>
      </c>
      <c r="D168" t="s">
        <v>39</v>
      </c>
      <c r="E168" t="s">
        <v>38</v>
      </c>
      <c r="F168" t="str">
        <f>VLOOKUP(E168,Courses!E$1:F$21,2,FALSE)</f>
        <v>Relativity &amp; Quantum Physics</v>
      </c>
      <c r="G168" s="2" t="s">
        <v>36</v>
      </c>
      <c r="H168">
        <v>30</v>
      </c>
      <c r="I168" s="1" t="s">
        <v>61</v>
      </c>
      <c r="J168" s="1">
        <v>4</v>
      </c>
      <c r="K168" s="1">
        <v>2</v>
      </c>
      <c r="L168" s="1">
        <v>0</v>
      </c>
      <c r="M168" s="1">
        <v>0</v>
      </c>
      <c r="N168" s="1">
        <v>0</v>
      </c>
      <c r="O168">
        <f t="shared" si="8"/>
        <v>4.666666666666667</v>
      </c>
      <c r="P168">
        <f t="shared" si="9"/>
        <v>0.47140452079103168</v>
      </c>
      <c r="Q168">
        <f t="shared" si="10"/>
        <v>4.666666666666667</v>
      </c>
      <c r="R168" s="1">
        <f t="shared" si="11"/>
        <v>0.47140452079103168</v>
      </c>
    </row>
    <row r="169" spans="1:18" x14ac:dyDescent="0.2">
      <c r="A169" s="8">
        <v>2017</v>
      </c>
      <c r="B169" t="s">
        <v>14</v>
      </c>
      <c r="C169" t="s">
        <v>28</v>
      </c>
      <c r="D169" t="s">
        <v>39</v>
      </c>
      <c r="E169" t="s">
        <v>38</v>
      </c>
      <c r="F169" t="str">
        <f>VLOOKUP(E169,Courses!E$1:F$21,2,FALSE)</f>
        <v>Relativity &amp; Quantum Physics</v>
      </c>
      <c r="G169" s="2" t="s">
        <v>36</v>
      </c>
      <c r="H169">
        <v>30</v>
      </c>
      <c r="I169" s="1" t="s">
        <v>123</v>
      </c>
      <c r="J169" s="1">
        <v>4</v>
      </c>
      <c r="K169" s="1">
        <v>2</v>
      </c>
      <c r="L169" s="1">
        <v>0</v>
      </c>
      <c r="M169" s="1">
        <v>0</v>
      </c>
      <c r="N169" s="1">
        <v>0</v>
      </c>
      <c r="O169">
        <f t="shared" si="8"/>
        <v>4.666666666666667</v>
      </c>
      <c r="P169">
        <f t="shared" si="9"/>
        <v>0.47140452079103168</v>
      </c>
      <c r="Q169">
        <f t="shared" si="10"/>
        <v>4.666666666666667</v>
      </c>
      <c r="R169" s="1">
        <f t="shared" si="11"/>
        <v>0.47140452079103168</v>
      </c>
    </row>
    <row r="170" spans="1:18" x14ac:dyDescent="0.2">
      <c r="A170" s="8">
        <v>2017</v>
      </c>
      <c r="B170" t="s">
        <v>14</v>
      </c>
      <c r="C170" t="s">
        <v>28</v>
      </c>
      <c r="D170" t="s">
        <v>39</v>
      </c>
      <c r="E170" t="s">
        <v>38</v>
      </c>
      <c r="F170" t="str">
        <f>VLOOKUP(E170,Courses!E$1:F$21,2,FALSE)</f>
        <v>Relativity &amp; Quantum Physics</v>
      </c>
      <c r="G170" s="2" t="s">
        <v>36</v>
      </c>
      <c r="H170">
        <v>30</v>
      </c>
      <c r="I170" s="1" t="s">
        <v>62</v>
      </c>
      <c r="J170" s="1">
        <v>4</v>
      </c>
      <c r="K170" s="1">
        <v>2</v>
      </c>
      <c r="L170" s="1">
        <v>0</v>
      </c>
      <c r="M170" s="1">
        <v>0</v>
      </c>
      <c r="N170" s="1">
        <v>0</v>
      </c>
      <c r="O170">
        <f t="shared" si="8"/>
        <v>4.666666666666667</v>
      </c>
      <c r="P170">
        <f t="shared" si="9"/>
        <v>0.47140452079103168</v>
      </c>
      <c r="Q170">
        <f t="shared" si="10"/>
        <v>4.666666666666667</v>
      </c>
      <c r="R170" s="1">
        <f t="shared" si="11"/>
        <v>0.47140452079103168</v>
      </c>
    </row>
    <row r="171" spans="1:18" x14ac:dyDescent="0.2">
      <c r="A171" s="8">
        <v>2017</v>
      </c>
      <c r="B171" t="s">
        <v>14</v>
      </c>
      <c r="C171" t="s">
        <v>28</v>
      </c>
      <c r="D171" t="s">
        <v>25</v>
      </c>
      <c r="E171" t="s">
        <v>16</v>
      </c>
      <c r="F171" t="str">
        <f>VLOOKUP(E171,Courses!E$1:F$21,2,FALSE)</f>
        <v>Calculus for Physicist</v>
      </c>
      <c r="G171" s="2" t="s">
        <v>34</v>
      </c>
      <c r="H171">
        <v>26</v>
      </c>
      <c r="I171" s="1" t="s">
        <v>55</v>
      </c>
      <c r="J171" s="1">
        <v>5</v>
      </c>
      <c r="K171" s="1">
        <v>1</v>
      </c>
      <c r="L171" s="1">
        <v>0</v>
      </c>
      <c r="M171" s="1">
        <v>0</v>
      </c>
      <c r="N171" s="1">
        <v>0</v>
      </c>
      <c r="O171">
        <f t="shared" si="8"/>
        <v>4.833333333333333</v>
      </c>
      <c r="P171">
        <f t="shared" si="9"/>
        <v>0.37267799624996495</v>
      </c>
      <c r="Q171">
        <f t="shared" si="10"/>
        <v>4.833333333333333</v>
      </c>
      <c r="R171" s="1">
        <f t="shared" si="11"/>
        <v>0.37267799624996495</v>
      </c>
    </row>
    <row r="172" spans="1:18" x14ac:dyDescent="0.2">
      <c r="A172" s="8">
        <v>2017</v>
      </c>
      <c r="B172" t="s">
        <v>14</v>
      </c>
      <c r="C172" t="s">
        <v>28</v>
      </c>
      <c r="D172" t="s">
        <v>25</v>
      </c>
      <c r="E172" t="s">
        <v>16</v>
      </c>
      <c r="F172" t="str">
        <f>VLOOKUP(E172,Courses!E$1:F$21,2,FALSE)</f>
        <v>Calculus for Physicist</v>
      </c>
      <c r="G172" s="2" t="s">
        <v>34</v>
      </c>
      <c r="H172">
        <v>26</v>
      </c>
      <c r="I172" s="1" t="s">
        <v>56</v>
      </c>
      <c r="J172" s="1">
        <v>5</v>
      </c>
      <c r="K172" s="1">
        <v>1</v>
      </c>
      <c r="L172" s="1">
        <v>0</v>
      </c>
      <c r="M172" s="1">
        <v>0</v>
      </c>
      <c r="N172" s="1">
        <v>0</v>
      </c>
      <c r="O172">
        <f t="shared" si="8"/>
        <v>4.833333333333333</v>
      </c>
      <c r="P172">
        <f t="shared" si="9"/>
        <v>0.37267799624996495</v>
      </c>
      <c r="Q172">
        <f t="shared" si="10"/>
        <v>4.833333333333333</v>
      </c>
      <c r="R172" s="1">
        <f t="shared" si="11"/>
        <v>0.37267799624996495</v>
      </c>
    </row>
    <row r="173" spans="1:18" x14ac:dyDescent="0.2">
      <c r="A173" s="8">
        <v>2017</v>
      </c>
      <c r="B173" t="s">
        <v>14</v>
      </c>
      <c r="C173" t="s">
        <v>28</v>
      </c>
      <c r="D173" t="s">
        <v>25</v>
      </c>
      <c r="E173" t="s">
        <v>16</v>
      </c>
      <c r="F173" t="str">
        <f>VLOOKUP(E173,Courses!E$1:F$21,2,FALSE)</f>
        <v>Calculus for Physicist</v>
      </c>
      <c r="G173" s="2" t="s">
        <v>34</v>
      </c>
      <c r="H173">
        <v>26</v>
      </c>
      <c r="I173" s="1" t="s">
        <v>57</v>
      </c>
      <c r="J173" s="1">
        <v>6</v>
      </c>
      <c r="K173" s="1">
        <v>0</v>
      </c>
      <c r="L173" s="1">
        <v>0</v>
      </c>
      <c r="M173" s="1">
        <v>0</v>
      </c>
      <c r="N173" s="1">
        <v>0</v>
      </c>
      <c r="O173">
        <f t="shared" si="8"/>
        <v>5</v>
      </c>
      <c r="P173">
        <f t="shared" si="9"/>
        <v>0</v>
      </c>
      <c r="Q173">
        <f t="shared" si="10"/>
        <v>5</v>
      </c>
      <c r="R173" s="1">
        <f t="shared" si="11"/>
        <v>0</v>
      </c>
    </row>
    <row r="174" spans="1:18" x14ac:dyDescent="0.2">
      <c r="A174" s="8">
        <v>2017</v>
      </c>
      <c r="B174" t="s">
        <v>14</v>
      </c>
      <c r="C174" t="s">
        <v>28</v>
      </c>
      <c r="D174" t="s">
        <v>25</v>
      </c>
      <c r="E174" t="s">
        <v>16</v>
      </c>
      <c r="F174" t="str">
        <f>VLOOKUP(E174,Courses!E$1:F$21,2,FALSE)</f>
        <v>Calculus for Physicist</v>
      </c>
      <c r="G174" s="2" t="s">
        <v>34</v>
      </c>
      <c r="H174">
        <v>26</v>
      </c>
      <c r="I174" s="1" t="s">
        <v>58</v>
      </c>
      <c r="J174" s="1">
        <v>6</v>
      </c>
      <c r="K174" s="1">
        <v>0</v>
      </c>
      <c r="L174" s="1">
        <v>0</v>
      </c>
      <c r="M174" s="1">
        <v>0</v>
      </c>
      <c r="N174" s="1">
        <v>0</v>
      </c>
      <c r="O174">
        <f t="shared" si="8"/>
        <v>5</v>
      </c>
      <c r="P174">
        <f t="shared" si="9"/>
        <v>0</v>
      </c>
      <c r="Q174">
        <f t="shared" si="10"/>
        <v>5</v>
      </c>
      <c r="R174" s="1">
        <f t="shared" si="11"/>
        <v>0</v>
      </c>
    </row>
    <row r="175" spans="1:18" x14ac:dyDescent="0.2">
      <c r="A175" s="8">
        <v>2017</v>
      </c>
      <c r="B175" t="s">
        <v>14</v>
      </c>
      <c r="C175" t="s">
        <v>28</v>
      </c>
      <c r="D175" t="s">
        <v>25</v>
      </c>
      <c r="E175" t="s">
        <v>16</v>
      </c>
      <c r="F175" t="str">
        <f>VLOOKUP(E175,Courses!E$1:F$21,2,FALSE)</f>
        <v>Calculus for Physicist</v>
      </c>
      <c r="G175" s="2" t="s">
        <v>34</v>
      </c>
      <c r="H175">
        <v>26</v>
      </c>
      <c r="I175" s="1" t="s">
        <v>63</v>
      </c>
      <c r="J175" s="1">
        <v>4</v>
      </c>
      <c r="K175" s="1">
        <v>2</v>
      </c>
      <c r="L175" s="1">
        <v>0</v>
      </c>
      <c r="M175" s="1">
        <v>0</v>
      </c>
      <c r="N175" s="1">
        <v>0</v>
      </c>
      <c r="O175">
        <f t="shared" si="8"/>
        <v>4.666666666666667</v>
      </c>
      <c r="P175">
        <f t="shared" si="9"/>
        <v>0.47140452079103168</v>
      </c>
      <c r="Q175">
        <f t="shared" si="10"/>
        <v>4.666666666666667</v>
      </c>
      <c r="R175" s="1">
        <f t="shared" si="11"/>
        <v>0.47140452079103168</v>
      </c>
    </row>
    <row r="176" spans="1:18" x14ac:dyDescent="0.2">
      <c r="A176" s="8">
        <v>2017</v>
      </c>
      <c r="B176" t="s">
        <v>14</v>
      </c>
      <c r="C176" t="s">
        <v>28</v>
      </c>
      <c r="D176" t="s">
        <v>25</v>
      </c>
      <c r="E176" t="s">
        <v>16</v>
      </c>
      <c r="F176" t="str">
        <f>VLOOKUP(E176,Courses!E$1:F$21,2,FALSE)</f>
        <v>Calculus for Physicist</v>
      </c>
      <c r="G176" s="2" t="s">
        <v>34</v>
      </c>
      <c r="H176">
        <v>26</v>
      </c>
      <c r="I176" s="1" t="s">
        <v>59</v>
      </c>
      <c r="J176" s="1">
        <v>6</v>
      </c>
      <c r="K176" s="1">
        <v>0</v>
      </c>
      <c r="L176" s="1">
        <v>0</v>
      </c>
      <c r="M176" s="1">
        <v>0</v>
      </c>
      <c r="N176" s="1">
        <v>0</v>
      </c>
      <c r="O176">
        <f t="shared" si="8"/>
        <v>5</v>
      </c>
      <c r="P176">
        <f t="shared" si="9"/>
        <v>0</v>
      </c>
      <c r="Q176">
        <f t="shared" si="10"/>
        <v>5</v>
      </c>
      <c r="R176" s="1">
        <f t="shared" si="11"/>
        <v>0</v>
      </c>
    </row>
    <row r="177" spans="1:18" x14ac:dyDescent="0.2">
      <c r="A177" s="8">
        <v>2017</v>
      </c>
      <c r="B177" t="s">
        <v>14</v>
      </c>
      <c r="C177" t="s">
        <v>28</v>
      </c>
      <c r="D177" t="s">
        <v>25</v>
      </c>
      <c r="E177" t="s">
        <v>16</v>
      </c>
      <c r="F177" t="str">
        <f>VLOOKUP(E177,Courses!E$1:F$21,2,FALSE)</f>
        <v>Calculus for Physicist</v>
      </c>
      <c r="G177" s="2" t="s">
        <v>34</v>
      </c>
      <c r="H177">
        <v>26</v>
      </c>
      <c r="I177" s="1" t="s">
        <v>60</v>
      </c>
      <c r="J177" s="1">
        <v>6</v>
      </c>
      <c r="K177" s="1">
        <v>0</v>
      </c>
      <c r="L177" s="1">
        <v>0</v>
      </c>
      <c r="M177" s="1">
        <v>0</v>
      </c>
      <c r="N177" s="1">
        <v>0</v>
      </c>
      <c r="O177">
        <f t="shared" si="8"/>
        <v>5</v>
      </c>
      <c r="P177">
        <f t="shared" si="9"/>
        <v>0</v>
      </c>
      <c r="Q177">
        <f t="shared" si="10"/>
        <v>5</v>
      </c>
      <c r="R177" s="1">
        <f t="shared" si="11"/>
        <v>0</v>
      </c>
    </row>
    <row r="178" spans="1:18" x14ac:dyDescent="0.2">
      <c r="A178" s="8">
        <v>2017</v>
      </c>
      <c r="B178" t="s">
        <v>14</v>
      </c>
      <c r="C178" t="s">
        <v>28</v>
      </c>
      <c r="D178" t="s">
        <v>25</v>
      </c>
      <c r="E178" t="s">
        <v>16</v>
      </c>
      <c r="F178" t="str">
        <f>VLOOKUP(E178,Courses!E$1:F$21,2,FALSE)</f>
        <v>Calculus for Physicist</v>
      </c>
      <c r="G178" s="2" t="s">
        <v>34</v>
      </c>
      <c r="H178">
        <v>26</v>
      </c>
      <c r="I178" s="1" t="s">
        <v>61</v>
      </c>
      <c r="J178" s="1">
        <v>6</v>
      </c>
      <c r="K178" s="1">
        <v>0</v>
      </c>
      <c r="L178" s="1">
        <v>0</v>
      </c>
      <c r="M178" s="1">
        <v>0</v>
      </c>
      <c r="N178" s="1">
        <v>0</v>
      </c>
      <c r="O178">
        <f t="shared" si="8"/>
        <v>5</v>
      </c>
      <c r="P178">
        <f t="shared" si="9"/>
        <v>0</v>
      </c>
      <c r="Q178">
        <f t="shared" si="10"/>
        <v>5</v>
      </c>
      <c r="R178" s="1">
        <f t="shared" si="11"/>
        <v>0</v>
      </c>
    </row>
    <row r="179" spans="1:18" x14ac:dyDescent="0.2">
      <c r="A179" s="8">
        <v>2017</v>
      </c>
      <c r="B179" t="s">
        <v>14</v>
      </c>
      <c r="C179" t="s">
        <v>28</v>
      </c>
      <c r="D179" t="s">
        <v>25</v>
      </c>
      <c r="E179" t="s">
        <v>16</v>
      </c>
      <c r="F179" t="str">
        <f>VLOOKUP(E179,Courses!E$1:F$21,2,FALSE)</f>
        <v>Calculus for Physicist</v>
      </c>
      <c r="G179" s="2" t="s">
        <v>34</v>
      </c>
      <c r="H179">
        <v>26</v>
      </c>
      <c r="I179" s="1" t="s">
        <v>123</v>
      </c>
      <c r="J179" s="1">
        <v>5</v>
      </c>
      <c r="K179" s="1">
        <v>1</v>
      </c>
      <c r="L179" s="1">
        <v>0</v>
      </c>
      <c r="M179" s="1">
        <v>0</v>
      </c>
      <c r="N179" s="1">
        <v>0</v>
      </c>
      <c r="O179">
        <f t="shared" si="8"/>
        <v>4.833333333333333</v>
      </c>
      <c r="P179">
        <f t="shared" si="9"/>
        <v>0.37267799624996495</v>
      </c>
      <c r="Q179">
        <f t="shared" si="10"/>
        <v>4.833333333333333</v>
      </c>
      <c r="R179" s="1">
        <f t="shared" si="11"/>
        <v>0.37267799624996495</v>
      </c>
    </row>
    <row r="180" spans="1:18" x14ac:dyDescent="0.2">
      <c r="A180" s="8">
        <v>2017</v>
      </c>
      <c r="B180" t="s">
        <v>14</v>
      </c>
      <c r="C180" t="s">
        <v>28</v>
      </c>
      <c r="D180" t="s">
        <v>25</v>
      </c>
      <c r="E180" t="s">
        <v>16</v>
      </c>
      <c r="F180" t="str">
        <f>VLOOKUP(E180,Courses!E$1:F$21,2,FALSE)</f>
        <v>Calculus for Physicist</v>
      </c>
      <c r="G180" s="2" t="s">
        <v>34</v>
      </c>
      <c r="H180">
        <v>26</v>
      </c>
      <c r="I180" s="1" t="s">
        <v>62</v>
      </c>
      <c r="J180" s="1">
        <v>6</v>
      </c>
      <c r="K180" s="1">
        <v>0</v>
      </c>
      <c r="L180" s="1">
        <v>0</v>
      </c>
      <c r="M180" s="1">
        <v>0</v>
      </c>
      <c r="N180" s="1">
        <v>0</v>
      </c>
      <c r="O180">
        <f t="shared" si="8"/>
        <v>5</v>
      </c>
      <c r="P180">
        <f t="shared" si="9"/>
        <v>0</v>
      </c>
      <c r="Q180">
        <f t="shared" si="10"/>
        <v>5</v>
      </c>
      <c r="R180" s="1">
        <f t="shared" si="11"/>
        <v>0</v>
      </c>
    </row>
    <row r="181" spans="1:18" x14ac:dyDescent="0.2">
      <c r="A181" s="8">
        <v>2017</v>
      </c>
      <c r="B181" t="s">
        <v>14</v>
      </c>
      <c r="C181" t="s">
        <v>28</v>
      </c>
      <c r="D181" t="s">
        <v>25</v>
      </c>
      <c r="E181" t="s">
        <v>16</v>
      </c>
      <c r="F181" t="str">
        <f>VLOOKUP(E181,Courses!E$1:F$21,2,FALSE)</f>
        <v>Calculus for Physicist</v>
      </c>
      <c r="G181" s="2" t="s">
        <v>36</v>
      </c>
      <c r="H181">
        <v>19</v>
      </c>
      <c r="I181" s="1" t="s">
        <v>55</v>
      </c>
      <c r="J181" s="1">
        <v>6</v>
      </c>
      <c r="K181" s="1">
        <v>3</v>
      </c>
      <c r="L181" s="1">
        <v>0</v>
      </c>
      <c r="M181" s="1">
        <v>0</v>
      </c>
      <c r="N181" s="1">
        <v>0</v>
      </c>
      <c r="O181">
        <f t="shared" si="8"/>
        <v>4.666666666666667</v>
      </c>
      <c r="P181">
        <f t="shared" si="9"/>
        <v>0.47140452079103168</v>
      </c>
      <c r="Q181">
        <f t="shared" si="10"/>
        <v>4.666666666666667</v>
      </c>
      <c r="R181" s="1">
        <f t="shared" si="11"/>
        <v>0.47140452079103168</v>
      </c>
    </row>
    <row r="182" spans="1:18" x14ac:dyDescent="0.2">
      <c r="A182" s="8">
        <v>2017</v>
      </c>
      <c r="B182" t="s">
        <v>14</v>
      </c>
      <c r="C182" t="s">
        <v>28</v>
      </c>
      <c r="D182" t="s">
        <v>25</v>
      </c>
      <c r="E182" t="s">
        <v>16</v>
      </c>
      <c r="F182" t="str">
        <f>VLOOKUP(E182,Courses!E$1:F$21,2,FALSE)</f>
        <v>Calculus for Physicist</v>
      </c>
      <c r="G182" s="2" t="s">
        <v>36</v>
      </c>
      <c r="H182">
        <v>19</v>
      </c>
      <c r="I182" s="1" t="s">
        <v>56</v>
      </c>
      <c r="J182" s="1">
        <v>7</v>
      </c>
      <c r="K182" s="1">
        <v>2</v>
      </c>
      <c r="L182" s="1">
        <v>0</v>
      </c>
      <c r="M182" s="1">
        <v>0</v>
      </c>
      <c r="N182" s="1">
        <v>0</v>
      </c>
      <c r="O182">
        <f t="shared" si="8"/>
        <v>4.7777777777777777</v>
      </c>
      <c r="P182">
        <f t="shared" si="9"/>
        <v>0.41573970964154905</v>
      </c>
      <c r="Q182">
        <f t="shared" si="10"/>
        <v>4.7777777777777777</v>
      </c>
      <c r="R182" s="1">
        <f t="shared" si="11"/>
        <v>0.41573970964154905</v>
      </c>
    </row>
    <row r="183" spans="1:18" x14ac:dyDescent="0.2">
      <c r="A183" s="8">
        <v>2017</v>
      </c>
      <c r="B183" t="s">
        <v>14</v>
      </c>
      <c r="C183" t="s">
        <v>28</v>
      </c>
      <c r="D183" t="s">
        <v>25</v>
      </c>
      <c r="E183" t="s">
        <v>16</v>
      </c>
      <c r="F183" t="str">
        <f>VLOOKUP(E183,Courses!E$1:F$21,2,FALSE)</f>
        <v>Calculus for Physicist</v>
      </c>
      <c r="G183" s="2" t="s">
        <v>36</v>
      </c>
      <c r="H183">
        <v>19</v>
      </c>
      <c r="I183" s="1" t="s">
        <v>57</v>
      </c>
      <c r="J183" s="1">
        <v>7</v>
      </c>
      <c r="K183" s="1">
        <v>2</v>
      </c>
      <c r="L183" s="1">
        <v>0</v>
      </c>
      <c r="M183" s="1">
        <v>0</v>
      </c>
      <c r="N183" s="1">
        <v>0</v>
      </c>
      <c r="O183">
        <f t="shared" si="8"/>
        <v>4.7777777777777777</v>
      </c>
      <c r="P183">
        <f t="shared" si="9"/>
        <v>0.41573970964154905</v>
      </c>
      <c r="Q183">
        <f t="shared" si="10"/>
        <v>4.7777777777777777</v>
      </c>
      <c r="R183" s="1">
        <f t="shared" si="11"/>
        <v>0.41573970964154905</v>
      </c>
    </row>
    <row r="184" spans="1:18" x14ac:dyDescent="0.2">
      <c r="A184" s="8">
        <v>2017</v>
      </c>
      <c r="B184" t="s">
        <v>14</v>
      </c>
      <c r="C184" t="s">
        <v>28</v>
      </c>
      <c r="D184" t="s">
        <v>25</v>
      </c>
      <c r="E184" t="s">
        <v>16</v>
      </c>
      <c r="F184" t="str">
        <f>VLOOKUP(E184,Courses!E$1:F$21,2,FALSE)</f>
        <v>Calculus for Physicist</v>
      </c>
      <c r="G184" s="2" t="s">
        <v>36</v>
      </c>
      <c r="H184">
        <v>19</v>
      </c>
      <c r="I184" s="1" t="s">
        <v>58</v>
      </c>
      <c r="J184" s="1">
        <v>6</v>
      </c>
      <c r="K184" s="1">
        <v>3</v>
      </c>
      <c r="L184" s="1">
        <v>0</v>
      </c>
      <c r="M184" s="1">
        <v>0</v>
      </c>
      <c r="N184" s="1">
        <v>0</v>
      </c>
      <c r="O184">
        <f t="shared" si="8"/>
        <v>4.666666666666667</v>
      </c>
      <c r="P184">
        <f t="shared" si="9"/>
        <v>0.47140452079103168</v>
      </c>
      <c r="Q184">
        <f t="shared" si="10"/>
        <v>4.666666666666667</v>
      </c>
      <c r="R184" s="1">
        <f t="shared" si="11"/>
        <v>0.47140452079103168</v>
      </c>
    </row>
    <row r="185" spans="1:18" x14ac:dyDescent="0.2">
      <c r="A185" s="8">
        <v>2017</v>
      </c>
      <c r="B185" t="s">
        <v>14</v>
      </c>
      <c r="C185" t="s">
        <v>28</v>
      </c>
      <c r="D185" t="s">
        <v>25</v>
      </c>
      <c r="E185" t="s">
        <v>16</v>
      </c>
      <c r="F185" t="str">
        <f>VLOOKUP(E185,Courses!E$1:F$21,2,FALSE)</f>
        <v>Calculus for Physicist</v>
      </c>
      <c r="G185" s="2" t="s">
        <v>36</v>
      </c>
      <c r="H185">
        <v>19</v>
      </c>
      <c r="I185" s="1" t="s">
        <v>63</v>
      </c>
      <c r="J185" s="1">
        <v>6</v>
      </c>
      <c r="K185" s="1">
        <v>3</v>
      </c>
      <c r="L185" s="1">
        <v>0</v>
      </c>
      <c r="M185" s="1">
        <v>0</v>
      </c>
      <c r="N185" s="1">
        <v>0</v>
      </c>
      <c r="O185">
        <f t="shared" si="8"/>
        <v>4.666666666666667</v>
      </c>
      <c r="P185">
        <f t="shared" si="9"/>
        <v>0.47140452079103168</v>
      </c>
      <c r="Q185">
        <f t="shared" si="10"/>
        <v>4.666666666666667</v>
      </c>
      <c r="R185" s="1">
        <f t="shared" si="11"/>
        <v>0.47140452079103168</v>
      </c>
    </row>
    <row r="186" spans="1:18" x14ac:dyDescent="0.2">
      <c r="A186" s="8">
        <v>2017</v>
      </c>
      <c r="B186" t="s">
        <v>14</v>
      </c>
      <c r="C186" t="s">
        <v>28</v>
      </c>
      <c r="D186" t="s">
        <v>25</v>
      </c>
      <c r="E186" t="s">
        <v>16</v>
      </c>
      <c r="F186" t="str">
        <f>VLOOKUP(E186,Courses!E$1:F$21,2,FALSE)</f>
        <v>Calculus for Physicist</v>
      </c>
      <c r="G186" s="2" t="s">
        <v>36</v>
      </c>
      <c r="H186">
        <v>19</v>
      </c>
      <c r="I186" s="1" t="s">
        <v>59</v>
      </c>
      <c r="J186" s="1">
        <v>7</v>
      </c>
      <c r="K186" s="1">
        <v>2</v>
      </c>
      <c r="L186" s="1">
        <v>0</v>
      </c>
      <c r="M186" s="1">
        <v>0</v>
      </c>
      <c r="N186" s="1">
        <v>0</v>
      </c>
      <c r="O186">
        <f t="shared" si="8"/>
        <v>4.7777777777777777</v>
      </c>
      <c r="P186">
        <f t="shared" si="9"/>
        <v>0.41573970964154905</v>
      </c>
      <c r="Q186">
        <f t="shared" si="10"/>
        <v>4.7777777777777777</v>
      </c>
      <c r="R186" s="1">
        <f t="shared" si="11"/>
        <v>0.41573970964154905</v>
      </c>
    </row>
    <row r="187" spans="1:18" x14ac:dyDescent="0.2">
      <c r="A187" s="8">
        <v>2017</v>
      </c>
      <c r="B187" t="s">
        <v>14</v>
      </c>
      <c r="C187" t="s">
        <v>28</v>
      </c>
      <c r="D187" t="s">
        <v>25</v>
      </c>
      <c r="E187" t="s">
        <v>16</v>
      </c>
      <c r="F187" t="str">
        <f>VLOOKUP(E187,Courses!E$1:F$21,2,FALSE)</f>
        <v>Calculus for Physicist</v>
      </c>
      <c r="G187" s="2" t="s">
        <v>36</v>
      </c>
      <c r="H187">
        <v>19</v>
      </c>
      <c r="I187" s="1" t="s">
        <v>60</v>
      </c>
      <c r="J187" s="1">
        <v>7</v>
      </c>
      <c r="K187" s="1">
        <v>2</v>
      </c>
      <c r="L187" s="1">
        <v>0</v>
      </c>
      <c r="M187" s="1">
        <v>0</v>
      </c>
      <c r="N187" s="1">
        <v>0</v>
      </c>
      <c r="O187">
        <f t="shared" si="8"/>
        <v>4.7777777777777777</v>
      </c>
      <c r="P187">
        <f t="shared" si="9"/>
        <v>0.41573970964154905</v>
      </c>
      <c r="Q187">
        <f t="shared" si="10"/>
        <v>4.7777777777777777</v>
      </c>
      <c r="R187" s="1">
        <f t="shared" si="11"/>
        <v>0.41573970964154905</v>
      </c>
    </row>
    <row r="188" spans="1:18" x14ac:dyDescent="0.2">
      <c r="A188" s="8">
        <v>2017</v>
      </c>
      <c r="B188" t="s">
        <v>14</v>
      </c>
      <c r="C188" t="s">
        <v>28</v>
      </c>
      <c r="D188" t="s">
        <v>25</v>
      </c>
      <c r="E188" t="s">
        <v>16</v>
      </c>
      <c r="F188" t="str">
        <f>VLOOKUP(E188,Courses!E$1:F$21,2,FALSE)</f>
        <v>Calculus for Physicist</v>
      </c>
      <c r="G188" s="2" t="s">
        <v>36</v>
      </c>
      <c r="H188">
        <v>19</v>
      </c>
      <c r="I188" s="1" t="s">
        <v>61</v>
      </c>
      <c r="J188" s="1">
        <v>6</v>
      </c>
      <c r="K188" s="1">
        <v>3</v>
      </c>
      <c r="L188" s="1">
        <v>0</v>
      </c>
      <c r="M188" s="1">
        <v>0</v>
      </c>
      <c r="N188" s="1">
        <v>0</v>
      </c>
      <c r="O188">
        <f t="shared" si="8"/>
        <v>4.666666666666667</v>
      </c>
      <c r="P188">
        <f t="shared" si="9"/>
        <v>0.47140452079103168</v>
      </c>
      <c r="Q188">
        <f t="shared" si="10"/>
        <v>4.666666666666667</v>
      </c>
      <c r="R188" s="1">
        <f t="shared" si="11"/>
        <v>0.47140452079103168</v>
      </c>
    </row>
    <row r="189" spans="1:18" x14ac:dyDescent="0.2">
      <c r="A189" s="8">
        <v>2017</v>
      </c>
      <c r="B189" t="s">
        <v>14</v>
      </c>
      <c r="C189" t="s">
        <v>28</v>
      </c>
      <c r="D189" t="s">
        <v>25</v>
      </c>
      <c r="E189" t="s">
        <v>16</v>
      </c>
      <c r="F189" t="str">
        <f>VLOOKUP(E189,Courses!E$1:F$21,2,FALSE)</f>
        <v>Calculus for Physicist</v>
      </c>
      <c r="G189" s="2" t="s">
        <v>36</v>
      </c>
      <c r="H189">
        <v>19</v>
      </c>
      <c r="I189" s="1" t="s">
        <v>123</v>
      </c>
      <c r="J189" s="1">
        <v>5</v>
      </c>
      <c r="K189" s="1">
        <v>4</v>
      </c>
      <c r="L189" s="1">
        <v>0</v>
      </c>
      <c r="M189" s="1">
        <v>0</v>
      </c>
      <c r="N189" s="1">
        <v>0</v>
      </c>
      <c r="O189">
        <f t="shared" si="8"/>
        <v>4.5555555555555554</v>
      </c>
      <c r="P189">
        <f t="shared" si="9"/>
        <v>0.4969039949999533</v>
      </c>
      <c r="Q189">
        <f t="shared" si="10"/>
        <v>4.5555555555555554</v>
      </c>
      <c r="R189" s="1">
        <f t="shared" si="11"/>
        <v>0.4969039949999533</v>
      </c>
    </row>
    <row r="190" spans="1:18" x14ac:dyDescent="0.2">
      <c r="A190" s="8">
        <v>2017</v>
      </c>
      <c r="B190" t="s">
        <v>14</v>
      </c>
      <c r="C190" t="s">
        <v>28</v>
      </c>
      <c r="D190" t="s">
        <v>25</v>
      </c>
      <c r="E190" t="s">
        <v>16</v>
      </c>
      <c r="F190" t="str">
        <f>VLOOKUP(E190,Courses!E$1:F$21,2,FALSE)</f>
        <v>Calculus for Physicist</v>
      </c>
      <c r="G190" s="2" t="s">
        <v>36</v>
      </c>
      <c r="H190">
        <v>19</v>
      </c>
      <c r="I190" s="1" t="s">
        <v>62</v>
      </c>
      <c r="J190" s="1">
        <v>6</v>
      </c>
      <c r="K190" s="1">
        <v>3</v>
      </c>
      <c r="L190" s="1">
        <v>0</v>
      </c>
      <c r="M190" s="1">
        <v>0</v>
      </c>
      <c r="N190" s="1">
        <v>0</v>
      </c>
      <c r="O190">
        <f t="shared" si="8"/>
        <v>4.666666666666667</v>
      </c>
      <c r="P190">
        <f t="shared" si="9"/>
        <v>0.47140452079103168</v>
      </c>
      <c r="Q190">
        <f t="shared" si="10"/>
        <v>4.666666666666667</v>
      </c>
      <c r="R190" s="1">
        <f t="shared" si="11"/>
        <v>0.47140452079103168</v>
      </c>
    </row>
    <row r="191" spans="1:18" x14ac:dyDescent="0.2">
      <c r="A191" s="8">
        <v>2018</v>
      </c>
      <c r="B191" t="s">
        <v>4</v>
      </c>
      <c r="C191" t="s">
        <v>28</v>
      </c>
      <c r="D191" t="s">
        <v>39</v>
      </c>
      <c r="E191" t="s">
        <v>44</v>
      </c>
      <c r="F191" t="str">
        <f>VLOOKUP(E191,Courses!E$1:F$21,2,FALSE)</f>
        <v>Mechanics</v>
      </c>
      <c r="G191" t="s">
        <v>34</v>
      </c>
      <c r="H191">
        <v>23</v>
      </c>
      <c r="I191" s="1" t="s">
        <v>55</v>
      </c>
      <c r="J191" s="1">
        <v>5</v>
      </c>
      <c r="K191" s="1">
        <v>2</v>
      </c>
      <c r="L191" s="1">
        <v>0</v>
      </c>
      <c r="M191" s="1">
        <v>0</v>
      </c>
      <c r="N191" s="1">
        <v>0</v>
      </c>
      <c r="O191">
        <f t="shared" si="8"/>
        <v>4.7142857142857144</v>
      </c>
      <c r="P191">
        <f t="shared" si="9"/>
        <v>0.45175395145262565</v>
      </c>
      <c r="Q191">
        <f t="shared" si="10"/>
        <v>4.7142857142857144</v>
      </c>
      <c r="R191" s="1">
        <f t="shared" si="11"/>
        <v>0.45175395145262565</v>
      </c>
    </row>
    <row r="192" spans="1:18" x14ac:dyDescent="0.2">
      <c r="A192" s="8">
        <v>2018</v>
      </c>
      <c r="B192" t="s">
        <v>4</v>
      </c>
      <c r="C192" t="s">
        <v>28</v>
      </c>
      <c r="D192" t="s">
        <v>39</v>
      </c>
      <c r="E192" t="s">
        <v>44</v>
      </c>
      <c r="F192" t="str">
        <f>VLOOKUP(E192,Courses!E$1:F$21,2,FALSE)</f>
        <v>Mechanics</v>
      </c>
      <c r="G192" t="s">
        <v>34</v>
      </c>
      <c r="H192">
        <v>23</v>
      </c>
      <c r="I192" s="1" t="s">
        <v>56</v>
      </c>
      <c r="J192" s="1">
        <v>6</v>
      </c>
      <c r="K192" s="1">
        <v>1</v>
      </c>
      <c r="L192" s="1">
        <v>0</v>
      </c>
      <c r="M192" s="1">
        <v>0</v>
      </c>
      <c r="N192" s="1">
        <v>0</v>
      </c>
      <c r="O192">
        <f t="shared" si="8"/>
        <v>4.8571428571428568</v>
      </c>
      <c r="P192">
        <f t="shared" si="9"/>
        <v>0.3499271061118826</v>
      </c>
      <c r="Q192">
        <f t="shared" si="10"/>
        <v>4.8571428571428568</v>
      </c>
      <c r="R192" s="1">
        <f t="shared" si="11"/>
        <v>0.3499271061118826</v>
      </c>
    </row>
    <row r="193" spans="1:18" x14ac:dyDescent="0.2">
      <c r="A193" s="8">
        <v>2018</v>
      </c>
      <c r="B193" t="s">
        <v>4</v>
      </c>
      <c r="C193" t="s">
        <v>28</v>
      </c>
      <c r="D193" t="s">
        <v>39</v>
      </c>
      <c r="E193" t="s">
        <v>44</v>
      </c>
      <c r="F193" t="str">
        <f>VLOOKUP(E193,Courses!E$1:F$21,2,FALSE)</f>
        <v>Mechanics</v>
      </c>
      <c r="G193" t="s">
        <v>34</v>
      </c>
      <c r="H193">
        <v>23</v>
      </c>
      <c r="I193" s="1" t="s">
        <v>57</v>
      </c>
      <c r="J193" s="1">
        <v>7</v>
      </c>
      <c r="K193" s="1">
        <v>0</v>
      </c>
      <c r="L193" s="1">
        <v>0</v>
      </c>
      <c r="M193" s="1">
        <v>0</v>
      </c>
      <c r="N193" s="1">
        <v>0</v>
      </c>
      <c r="O193">
        <f t="shared" si="8"/>
        <v>5</v>
      </c>
      <c r="P193">
        <f t="shared" si="9"/>
        <v>0</v>
      </c>
      <c r="Q193">
        <f t="shared" si="10"/>
        <v>5</v>
      </c>
      <c r="R193" s="1">
        <f t="shared" si="11"/>
        <v>0</v>
      </c>
    </row>
    <row r="194" spans="1:18" x14ac:dyDescent="0.2">
      <c r="A194" s="8">
        <v>2018</v>
      </c>
      <c r="B194" t="s">
        <v>4</v>
      </c>
      <c r="C194" t="s">
        <v>28</v>
      </c>
      <c r="D194" t="s">
        <v>39</v>
      </c>
      <c r="E194" t="s">
        <v>44</v>
      </c>
      <c r="F194" t="str">
        <f>VLOOKUP(E194,Courses!E$1:F$21,2,FALSE)</f>
        <v>Mechanics</v>
      </c>
      <c r="G194" t="s">
        <v>34</v>
      </c>
      <c r="H194">
        <v>23</v>
      </c>
      <c r="I194" s="1" t="s">
        <v>58</v>
      </c>
      <c r="J194" s="1">
        <v>7</v>
      </c>
      <c r="K194" s="1">
        <v>0</v>
      </c>
      <c r="L194" s="1">
        <v>0</v>
      </c>
      <c r="M194" s="1">
        <v>0</v>
      </c>
      <c r="N194" s="1">
        <v>0</v>
      </c>
      <c r="O194">
        <f t="shared" si="8"/>
        <v>5</v>
      </c>
      <c r="P194">
        <f t="shared" si="9"/>
        <v>0</v>
      </c>
      <c r="Q194">
        <f t="shared" si="10"/>
        <v>5</v>
      </c>
      <c r="R194" s="1">
        <f t="shared" si="11"/>
        <v>0</v>
      </c>
    </row>
    <row r="195" spans="1:18" x14ac:dyDescent="0.2">
      <c r="A195" s="8">
        <v>2018</v>
      </c>
      <c r="B195" t="s">
        <v>4</v>
      </c>
      <c r="C195" t="s">
        <v>28</v>
      </c>
      <c r="D195" t="s">
        <v>39</v>
      </c>
      <c r="E195" t="s">
        <v>44</v>
      </c>
      <c r="F195" t="str">
        <f>VLOOKUP(E195,Courses!E$1:F$21,2,FALSE)</f>
        <v>Mechanics</v>
      </c>
      <c r="G195" t="s">
        <v>34</v>
      </c>
      <c r="H195">
        <v>23</v>
      </c>
      <c r="I195" s="1" t="s">
        <v>63</v>
      </c>
      <c r="J195" s="1">
        <v>5</v>
      </c>
      <c r="K195" s="1">
        <v>2</v>
      </c>
      <c r="L195" s="1">
        <v>0</v>
      </c>
      <c r="M195" s="1">
        <v>0</v>
      </c>
      <c r="N195" s="1">
        <v>0</v>
      </c>
      <c r="O195">
        <f t="shared" ref="O195:O258" si="12">(J195*5+K195*4+L195*3+M195*2+N195*1)/SUM(J195:N195)</f>
        <v>4.7142857142857144</v>
      </c>
      <c r="P195">
        <f t="shared" ref="P195:P258" si="13">SQRT(SUM(J195*(5-((J195*5 + K195*4 + L195*3 + M195*2 + N195*1)/SUM(J195:N195)))^2, K195*(4-((J195*5 + K195*4 + L195*3 + M195*2 + N195*1)/SUM(J195:N195)))^2, L195*(3-((J195*5 + K195*4 + L195*3 + M195*2 + N195*1)/SUM(J195:N195)))^2, M195*(2-((J195*5 + K195*4 + L195*3 + M195*2 + N195*1)/SUM(J195:N195)))^2, N195*(1-((J195*5 + K195*4 + L195*3 + M195*2 + N195*1)/SUM(J195:N195)))^2)/SUM(J195:N195))</f>
        <v>0.45175395145262565</v>
      </c>
      <c r="Q195">
        <f t="shared" ref="Q195:Q258" si="14">(J195*5+K195*4)/SUM(J195:K195)</f>
        <v>4.7142857142857144</v>
      </c>
      <c r="R195" s="1">
        <f t="shared" ref="R195:R258" si="15">SQRT(SUM(J195*(5-((J195*5 + K195*4)/SUM(J195:K195)))^2, K195*(4-((J195*5 + K195*4)/SUM(J195:K195)))^2)/SUM(J195:K195))</f>
        <v>0.45175395145262565</v>
      </c>
    </row>
    <row r="196" spans="1:18" x14ac:dyDescent="0.2">
      <c r="A196" s="8">
        <v>2018</v>
      </c>
      <c r="B196" t="s">
        <v>4</v>
      </c>
      <c r="C196" t="s">
        <v>28</v>
      </c>
      <c r="D196" t="s">
        <v>39</v>
      </c>
      <c r="E196" t="s">
        <v>44</v>
      </c>
      <c r="F196" t="str">
        <f>VLOOKUP(E196,Courses!E$1:F$21,2,FALSE)</f>
        <v>Mechanics</v>
      </c>
      <c r="G196" t="s">
        <v>34</v>
      </c>
      <c r="H196">
        <v>23</v>
      </c>
      <c r="I196" s="1" t="s">
        <v>59</v>
      </c>
      <c r="J196" s="1">
        <v>5</v>
      </c>
      <c r="K196" s="1">
        <v>1</v>
      </c>
      <c r="L196" s="1">
        <v>1</v>
      </c>
      <c r="M196" s="1">
        <v>0</v>
      </c>
      <c r="N196" s="1">
        <v>0</v>
      </c>
      <c r="O196">
        <f t="shared" si="12"/>
        <v>4.5714285714285712</v>
      </c>
      <c r="P196">
        <f t="shared" si="13"/>
        <v>0.72843135908468359</v>
      </c>
      <c r="Q196">
        <f t="shared" si="14"/>
        <v>4.833333333333333</v>
      </c>
      <c r="R196" s="1">
        <f t="shared" si="15"/>
        <v>0.37267799624996495</v>
      </c>
    </row>
    <row r="197" spans="1:18" x14ac:dyDescent="0.2">
      <c r="A197" s="8">
        <v>2018</v>
      </c>
      <c r="B197" t="s">
        <v>4</v>
      </c>
      <c r="C197" t="s">
        <v>28</v>
      </c>
      <c r="D197" t="s">
        <v>39</v>
      </c>
      <c r="E197" t="s">
        <v>44</v>
      </c>
      <c r="F197" t="str">
        <f>VLOOKUP(E197,Courses!E$1:F$21,2,FALSE)</f>
        <v>Mechanics</v>
      </c>
      <c r="G197" t="s">
        <v>34</v>
      </c>
      <c r="H197">
        <v>23</v>
      </c>
      <c r="I197" s="1" t="s">
        <v>60</v>
      </c>
      <c r="J197" s="1">
        <v>6</v>
      </c>
      <c r="K197" s="1">
        <v>1</v>
      </c>
      <c r="L197" s="1">
        <v>0</v>
      </c>
      <c r="M197" s="1">
        <v>0</v>
      </c>
      <c r="N197" s="1">
        <v>0</v>
      </c>
      <c r="O197">
        <f t="shared" si="12"/>
        <v>4.8571428571428568</v>
      </c>
      <c r="P197">
        <f t="shared" si="13"/>
        <v>0.3499271061118826</v>
      </c>
      <c r="Q197">
        <f t="shared" si="14"/>
        <v>4.8571428571428568</v>
      </c>
      <c r="R197" s="1">
        <f t="shared" si="15"/>
        <v>0.3499271061118826</v>
      </c>
    </row>
    <row r="198" spans="1:18" x14ac:dyDescent="0.2">
      <c r="A198" s="8">
        <v>2018</v>
      </c>
      <c r="B198" t="s">
        <v>4</v>
      </c>
      <c r="C198" t="s">
        <v>28</v>
      </c>
      <c r="D198" t="s">
        <v>39</v>
      </c>
      <c r="E198" t="s">
        <v>44</v>
      </c>
      <c r="F198" t="str">
        <f>VLOOKUP(E198,Courses!E$1:F$21,2,FALSE)</f>
        <v>Mechanics</v>
      </c>
      <c r="G198" t="s">
        <v>34</v>
      </c>
      <c r="H198">
        <v>23</v>
      </c>
      <c r="I198" s="1" t="s">
        <v>61</v>
      </c>
      <c r="J198" s="1">
        <v>6</v>
      </c>
      <c r="K198" s="1">
        <v>1</v>
      </c>
      <c r="L198" s="1">
        <v>0</v>
      </c>
      <c r="M198" s="1">
        <v>0</v>
      </c>
      <c r="N198" s="1">
        <v>0</v>
      </c>
      <c r="O198">
        <f t="shared" si="12"/>
        <v>4.8571428571428568</v>
      </c>
      <c r="P198">
        <f t="shared" si="13"/>
        <v>0.3499271061118826</v>
      </c>
      <c r="Q198">
        <f t="shared" si="14"/>
        <v>4.8571428571428568</v>
      </c>
      <c r="R198" s="1">
        <f t="shared" si="15"/>
        <v>0.3499271061118826</v>
      </c>
    </row>
    <row r="199" spans="1:18" x14ac:dyDescent="0.2">
      <c r="A199" s="8">
        <v>2018</v>
      </c>
      <c r="B199" t="s">
        <v>4</v>
      </c>
      <c r="C199" t="s">
        <v>28</v>
      </c>
      <c r="D199" t="s">
        <v>39</v>
      </c>
      <c r="E199" t="s">
        <v>44</v>
      </c>
      <c r="F199" t="str">
        <f>VLOOKUP(E199,Courses!E$1:F$21,2,FALSE)</f>
        <v>Mechanics</v>
      </c>
      <c r="G199" t="s">
        <v>34</v>
      </c>
      <c r="H199">
        <v>23</v>
      </c>
      <c r="I199" s="1" t="s">
        <v>123</v>
      </c>
      <c r="J199" s="1">
        <v>5</v>
      </c>
      <c r="K199" s="1">
        <v>1</v>
      </c>
      <c r="L199" s="1">
        <v>1</v>
      </c>
      <c r="M199" s="1">
        <v>0</v>
      </c>
      <c r="N199" s="1">
        <v>0</v>
      </c>
      <c r="O199">
        <f t="shared" si="12"/>
        <v>4.5714285714285712</v>
      </c>
      <c r="P199">
        <f t="shared" si="13"/>
        <v>0.72843135908468359</v>
      </c>
      <c r="Q199">
        <f t="shared" si="14"/>
        <v>4.833333333333333</v>
      </c>
      <c r="R199" s="1">
        <f t="shared" si="15"/>
        <v>0.37267799624996495</v>
      </c>
    </row>
    <row r="200" spans="1:18" x14ac:dyDescent="0.2">
      <c r="A200" s="8">
        <v>2018</v>
      </c>
      <c r="B200" t="s">
        <v>4</v>
      </c>
      <c r="C200" t="s">
        <v>28</v>
      </c>
      <c r="D200" t="s">
        <v>39</v>
      </c>
      <c r="E200" t="s">
        <v>44</v>
      </c>
      <c r="F200" t="str">
        <f>VLOOKUP(E200,Courses!E$1:F$21,2,FALSE)</f>
        <v>Mechanics</v>
      </c>
      <c r="G200" t="s">
        <v>34</v>
      </c>
      <c r="H200">
        <v>23</v>
      </c>
      <c r="I200" s="1" t="s">
        <v>62</v>
      </c>
      <c r="J200" s="1">
        <v>6</v>
      </c>
      <c r="K200" s="1">
        <v>0</v>
      </c>
      <c r="L200" s="1">
        <v>1</v>
      </c>
      <c r="M200" s="1">
        <v>0</v>
      </c>
      <c r="N200" s="1">
        <v>0</v>
      </c>
      <c r="O200">
        <f t="shared" si="12"/>
        <v>4.7142857142857144</v>
      </c>
      <c r="P200">
        <f t="shared" si="13"/>
        <v>0.6998542122237652</v>
      </c>
      <c r="Q200">
        <f t="shared" si="14"/>
        <v>5</v>
      </c>
      <c r="R200" s="1">
        <f t="shared" si="15"/>
        <v>0</v>
      </c>
    </row>
    <row r="201" spans="1:18" x14ac:dyDescent="0.2">
      <c r="A201" s="8">
        <v>2018</v>
      </c>
      <c r="B201" t="s">
        <v>4</v>
      </c>
      <c r="C201" t="s">
        <v>28</v>
      </c>
      <c r="D201" t="s">
        <v>39</v>
      </c>
      <c r="E201" t="s">
        <v>44</v>
      </c>
      <c r="F201" t="str">
        <f>VLOOKUP(E201,Courses!E$1:F$21,2,FALSE)</f>
        <v>Mechanics</v>
      </c>
      <c r="G201" t="s">
        <v>36</v>
      </c>
      <c r="H201">
        <v>21</v>
      </c>
      <c r="I201" s="1" t="s">
        <v>55</v>
      </c>
      <c r="J201" s="1">
        <v>3</v>
      </c>
      <c r="K201" s="1">
        <v>2</v>
      </c>
      <c r="L201" s="1">
        <v>0</v>
      </c>
      <c r="M201" s="1">
        <v>0</v>
      </c>
      <c r="N201" s="1">
        <v>0</v>
      </c>
      <c r="O201">
        <f t="shared" si="12"/>
        <v>4.5999999999999996</v>
      </c>
      <c r="P201">
        <f t="shared" si="13"/>
        <v>0.48989794855663565</v>
      </c>
      <c r="Q201">
        <f t="shared" si="14"/>
        <v>4.5999999999999996</v>
      </c>
      <c r="R201" s="1">
        <f t="shared" si="15"/>
        <v>0.48989794855663565</v>
      </c>
    </row>
    <row r="202" spans="1:18" x14ac:dyDescent="0.2">
      <c r="A202" s="8">
        <v>2018</v>
      </c>
      <c r="B202" t="s">
        <v>4</v>
      </c>
      <c r="C202" t="s">
        <v>28</v>
      </c>
      <c r="D202" t="s">
        <v>39</v>
      </c>
      <c r="E202" t="s">
        <v>44</v>
      </c>
      <c r="F202" t="str">
        <f>VLOOKUP(E202,Courses!E$1:F$21,2,FALSE)</f>
        <v>Mechanics</v>
      </c>
      <c r="G202" t="s">
        <v>36</v>
      </c>
      <c r="H202">
        <v>21</v>
      </c>
      <c r="I202" s="1" t="s">
        <v>56</v>
      </c>
      <c r="J202" s="1">
        <v>5</v>
      </c>
      <c r="K202" s="1">
        <v>0</v>
      </c>
      <c r="L202" s="1">
        <v>0</v>
      </c>
      <c r="M202" s="1">
        <v>0</v>
      </c>
      <c r="N202" s="1">
        <v>0</v>
      </c>
      <c r="O202">
        <f t="shared" si="12"/>
        <v>5</v>
      </c>
      <c r="P202">
        <f t="shared" si="13"/>
        <v>0</v>
      </c>
      <c r="Q202">
        <f t="shared" si="14"/>
        <v>5</v>
      </c>
      <c r="R202" s="1">
        <f t="shared" si="15"/>
        <v>0</v>
      </c>
    </row>
    <row r="203" spans="1:18" x14ac:dyDescent="0.2">
      <c r="A203" s="8">
        <v>2018</v>
      </c>
      <c r="B203" t="s">
        <v>4</v>
      </c>
      <c r="C203" t="s">
        <v>28</v>
      </c>
      <c r="D203" t="s">
        <v>39</v>
      </c>
      <c r="E203" t="s">
        <v>44</v>
      </c>
      <c r="F203" t="str">
        <f>VLOOKUP(E203,Courses!E$1:F$21,2,FALSE)</f>
        <v>Mechanics</v>
      </c>
      <c r="G203" t="s">
        <v>36</v>
      </c>
      <c r="H203">
        <v>21</v>
      </c>
      <c r="I203" s="1" t="s">
        <v>57</v>
      </c>
      <c r="J203" s="1">
        <v>5</v>
      </c>
      <c r="K203" s="1">
        <v>0</v>
      </c>
      <c r="L203" s="1">
        <v>0</v>
      </c>
      <c r="M203" s="1">
        <v>0</v>
      </c>
      <c r="N203" s="1">
        <v>0</v>
      </c>
      <c r="O203">
        <f t="shared" si="12"/>
        <v>5</v>
      </c>
      <c r="P203">
        <f t="shared" si="13"/>
        <v>0</v>
      </c>
      <c r="Q203">
        <f t="shared" si="14"/>
        <v>5</v>
      </c>
      <c r="R203" s="1">
        <f t="shared" si="15"/>
        <v>0</v>
      </c>
    </row>
    <row r="204" spans="1:18" x14ac:dyDescent="0.2">
      <c r="A204" s="8">
        <v>2018</v>
      </c>
      <c r="B204" t="s">
        <v>4</v>
      </c>
      <c r="C204" t="s">
        <v>28</v>
      </c>
      <c r="D204" t="s">
        <v>39</v>
      </c>
      <c r="E204" t="s">
        <v>44</v>
      </c>
      <c r="F204" t="str">
        <f>VLOOKUP(E204,Courses!E$1:F$21,2,FALSE)</f>
        <v>Mechanics</v>
      </c>
      <c r="G204" t="s">
        <v>36</v>
      </c>
      <c r="H204">
        <v>21</v>
      </c>
      <c r="I204" s="1" t="s">
        <v>58</v>
      </c>
      <c r="J204" s="1">
        <v>5</v>
      </c>
      <c r="K204" s="1">
        <v>0</v>
      </c>
      <c r="L204" s="1">
        <v>0</v>
      </c>
      <c r="M204" s="1">
        <v>0</v>
      </c>
      <c r="N204" s="1">
        <v>0</v>
      </c>
      <c r="O204">
        <f t="shared" si="12"/>
        <v>5</v>
      </c>
      <c r="P204">
        <f t="shared" si="13"/>
        <v>0</v>
      </c>
      <c r="Q204">
        <f t="shared" si="14"/>
        <v>5</v>
      </c>
      <c r="R204" s="1">
        <f t="shared" si="15"/>
        <v>0</v>
      </c>
    </row>
    <row r="205" spans="1:18" x14ac:dyDescent="0.2">
      <c r="A205" s="8">
        <v>2018</v>
      </c>
      <c r="B205" t="s">
        <v>4</v>
      </c>
      <c r="C205" t="s">
        <v>28</v>
      </c>
      <c r="D205" t="s">
        <v>39</v>
      </c>
      <c r="E205" t="s">
        <v>44</v>
      </c>
      <c r="F205" t="str">
        <f>VLOOKUP(E205,Courses!E$1:F$21,2,FALSE)</f>
        <v>Mechanics</v>
      </c>
      <c r="G205" t="s">
        <v>36</v>
      </c>
      <c r="H205">
        <v>21</v>
      </c>
      <c r="I205" s="1" t="s">
        <v>63</v>
      </c>
      <c r="J205" s="1">
        <v>2</v>
      </c>
      <c r="K205" s="1">
        <v>3</v>
      </c>
      <c r="L205" s="1">
        <v>0</v>
      </c>
      <c r="M205" s="1">
        <v>0</v>
      </c>
      <c r="N205" s="1">
        <v>0</v>
      </c>
      <c r="O205">
        <f t="shared" si="12"/>
        <v>4.4000000000000004</v>
      </c>
      <c r="P205">
        <f t="shared" si="13"/>
        <v>0.48989794855663565</v>
      </c>
      <c r="Q205">
        <f t="shared" si="14"/>
        <v>4.4000000000000004</v>
      </c>
      <c r="R205" s="1">
        <f t="shared" si="15"/>
        <v>0.48989794855663565</v>
      </c>
    </row>
    <row r="206" spans="1:18" x14ac:dyDescent="0.2">
      <c r="A206" s="8">
        <v>2018</v>
      </c>
      <c r="B206" t="s">
        <v>4</v>
      </c>
      <c r="C206" t="s">
        <v>28</v>
      </c>
      <c r="D206" t="s">
        <v>39</v>
      </c>
      <c r="E206" t="s">
        <v>44</v>
      </c>
      <c r="F206" t="str">
        <f>VLOOKUP(E206,Courses!E$1:F$21,2,FALSE)</f>
        <v>Mechanics</v>
      </c>
      <c r="G206" t="s">
        <v>36</v>
      </c>
      <c r="H206">
        <v>21</v>
      </c>
      <c r="I206" s="1" t="s">
        <v>59</v>
      </c>
      <c r="J206" s="1">
        <v>4</v>
      </c>
      <c r="K206" s="1">
        <v>1</v>
      </c>
      <c r="L206" s="1">
        <v>0</v>
      </c>
      <c r="M206" s="1">
        <v>0</v>
      </c>
      <c r="N206" s="1">
        <v>0</v>
      </c>
      <c r="O206">
        <f t="shared" si="12"/>
        <v>4.8</v>
      </c>
      <c r="P206">
        <f t="shared" si="13"/>
        <v>0.39999999999999997</v>
      </c>
      <c r="Q206">
        <f t="shared" si="14"/>
        <v>4.8</v>
      </c>
      <c r="R206" s="1">
        <f t="shared" si="15"/>
        <v>0.39999999999999997</v>
      </c>
    </row>
    <row r="207" spans="1:18" x14ac:dyDescent="0.2">
      <c r="A207" s="8">
        <v>2018</v>
      </c>
      <c r="B207" t="s">
        <v>4</v>
      </c>
      <c r="C207" t="s">
        <v>28</v>
      </c>
      <c r="D207" t="s">
        <v>39</v>
      </c>
      <c r="E207" t="s">
        <v>44</v>
      </c>
      <c r="F207" t="str">
        <f>VLOOKUP(E207,Courses!E$1:F$21,2,FALSE)</f>
        <v>Mechanics</v>
      </c>
      <c r="G207" t="s">
        <v>36</v>
      </c>
      <c r="H207">
        <v>21</v>
      </c>
      <c r="I207" s="1" t="s">
        <v>60</v>
      </c>
      <c r="J207" s="1">
        <v>4</v>
      </c>
      <c r="K207" s="1">
        <v>1</v>
      </c>
      <c r="L207" s="1">
        <v>0</v>
      </c>
      <c r="M207" s="1">
        <v>0</v>
      </c>
      <c r="N207" s="1">
        <v>0</v>
      </c>
      <c r="O207">
        <f t="shared" si="12"/>
        <v>4.8</v>
      </c>
      <c r="P207">
        <f t="shared" si="13"/>
        <v>0.39999999999999997</v>
      </c>
      <c r="Q207">
        <f t="shared" si="14"/>
        <v>4.8</v>
      </c>
      <c r="R207" s="1">
        <f t="shared" si="15"/>
        <v>0.39999999999999997</v>
      </c>
    </row>
    <row r="208" spans="1:18" x14ac:dyDescent="0.2">
      <c r="A208" s="8">
        <v>2018</v>
      </c>
      <c r="B208" t="s">
        <v>4</v>
      </c>
      <c r="C208" t="s">
        <v>28</v>
      </c>
      <c r="D208" t="s">
        <v>39</v>
      </c>
      <c r="E208" t="s">
        <v>44</v>
      </c>
      <c r="F208" t="str">
        <f>VLOOKUP(E208,Courses!E$1:F$21,2,FALSE)</f>
        <v>Mechanics</v>
      </c>
      <c r="G208" t="s">
        <v>36</v>
      </c>
      <c r="H208">
        <v>21</v>
      </c>
      <c r="I208" s="1" t="s">
        <v>61</v>
      </c>
      <c r="J208" s="1">
        <v>4</v>
      </c>
      <c r="K208" s="1">
        <v>1</v>
      </c>
      <c r="L208" s="1">
        <v>0</v>
      </c>
      <c r="M208" s="1">
        <v>0</v>
      </c>
      <c r="N208" s="1">
        <v>0</v>
      </c>
      <c r="O208">
        <f t="shared" si="12"/>
        <v>4.8</v>
      </c>
      <c r="P208">
        <f t="shared" si="13"/>
        <v>0.39999999999999997</v>
      </c>
      <c r="Q208">
        <f t="shared" si="14"/>
        <v>4.8</v>
      </c>
      <c r="R208" s="1">
        <f t="shared" si="15"/>
        <v>0.39999999999999997</v>
      </c>
    </row>
    <row r="209" spans="1:18" x14ac:dyDescent="0.2">
      <c r="A209" s="8">
        <v>2018</v>
      </c>
      <c r="B209" t="s">
        <v>4</v>
      </c>
      <c r="C209" t="s">
        <v>28</v>
      </c>
      <c r="D209" t="s">
        <v>39</v>
      </c>
      <c r="E209" t="s">
        <v>44</v>
      </c>
      <c r="F209" t="str">
        <f>VLOOKUP(E209,Courses!E$1:F$21,2,FALSE)</f>
        <v>Mechanics</v>
      </c>
      <c r="G209" t="s">
        <v>36</v>
      </c>
      <c r="H209">
        <v>21</v>
      </c>
      <c r="I209" s="1" t="s">
        <v>123</v>
      </c>
      <c r="J209" s="1">
        <v>1</v>
      </c>
      <c r="K209" s="1">
        <v>4</v>
      </c>
      <c r="L209" s="1">
        <v>0</v>
      </c>
      <c r="M209" s="1">
        <v>0</v>
      </c>
      <c r="N209" s="1">
        <v>0</v>
      </c>
      <c r="O209">
        <f t="shared" si="12"/>
        <v>4.2</v>
      </c>
      <c r="P209">
        <f t="shared" si="13"/>
        <v>0.39999999999999997</v>
      </c>
      <c r="Q209">
        <f t="shared" si="14"/>
        <v>4.2</v>
      </c>
      <c r="R209" s="1">
        <f t="shared" si="15"/>
        <v>0.39999999999999997</v>
      </c>
    </row>
    <row r="210" spans="1:18" x14ac:dyDescent="0.2">
      <c r="A210" s="8">
        <v>2018</v>
      </c>
      <c r="B210" t="s">
        <v>4</v>
      </c>
      <c r="C210" t="s">
        <v>28</v>
      </c>
      <c r="D210" t="s">
        <v>39</v>
      </c>
      <c r="E210" t="s">
        <v>44</v>
      </c>
      <c r="F210" t="str">
        <f>VLOOKUP(E210,Courses!E$1:F$21,2,FALSE)</f>
        <v>Mechanics</v>
      </c>
      <c r="G210" t="s">
        <v>36</v>
      </c>
      <c r="H210">
        <v>21</v>
      </c>
      <c r="I210" s="1" t="s">
        <v>62</v>
      </c>
      <c r="J210" s="1">
        <v>5</v>
      </c>
      <c r="K210" s="1">
        <v>0</v>
      </c>
      <c r="L210" s="1">
        <v>0</v>
      </c>
      <c r="M210" s="1">
        <v>0</v>
      </c>
      <c r="N210" s="1">
        <v>0</v>
      </c>
      <c r="O210">
        <f t="shared" si="12"/>
        <v>5</v>
      </c>
      <c r="P210">
        <f t="shared" si="13"/>
        <v>0</v>
      </c>
      <c r="Q210">
        <f t="shared" si="14"/>
        <v>5</v>
      </c>
      <c r="R210" s="1">
        <f t="shared" si="15"/>
        <v>0</v>
      </c>
    </row>
    <row r="211" spans="1:18" x14ac:dyDescent="0.2">
      <c r="A211" s="8">
        <v>2018</v>
      </c>
      <c r="B211" t="s">
        <v>4</v>
      </c>
      <c r="C211" t="s">
        <v>28</v>
      </c>
      <c r="D211" t="s">
        <v>39</v>
      </c>
      <c r="E211" t="s">
        <v>44</v>
      </c>
      <c r="F211" t="str">
        <f>VLOOKUP(E211,Courses!E$1:F$21,2,FALSE)</f>
        <v>Mechanics</v>
      </c>
      <c r="G211" t="s">
        <v>6</v>
      </c>
      <c r="H211">
        <v>11</v>
      </c>
      <c r="I211" s="1" t="s">
        <v>55</v>
      </c>
      <c r="J211" s="1">
        <v>3</v>
      </c>
      <c r="K211" s="1">
        <v>0</v>
      </c>
      <c r="L211" s="1">
        <v>0</v>
      </c>
      <c r="M211" s="1">
        <v>0</v>
      </c>
      <c r="N211" s="1">
        <v>0</v>
      </c>
      <c r="O211">
        <f t="shared" si="12"/>
        <v>5</v>
      </c>
      <c r="P211">
        <f t="shared" si="13"/>
        <v>0</v>
      </c>
      <c r="Q211">
        <f t="shared" si="14"/>
        <v>5</v>
      </c>
      <c r="R211" s="1">
        <f t="shared" si="15"/>
        <v>0</v>
      </c>
    </row>
    <row r="212" spans="1:18" x14ac:dyDescent="0.2">
      <c r="A212" s="8">
        <v>2018</v>
      </c>
      <c r="B212" t="s">
        <v>4</v>
      </c>
      <c r="C212" t="s">
        <v>28</v>
      </c>
      <c r="D212" t="s">
        <v>39</v>
      </c>
      <c r="E212" t="s">
        <v>44</v>
      </c>
      <c r="F212" t="str">
        <f>VLOOKUP(E212,Courses!E$1:F$21,2,FALSE)</f>
        <v>Mechanics</v>
      </c>
      <c r="G212" t="s">
        <v>6</v>
      </c>
      <c r="H212">
        <v>11</v>
      </c>
      <c r="I212" s="1" t="s">
        <v>56</v>
      </c>
      <c r="J212" s="1">
        <v>3</v>
      </c>
      <c r="K212" s="1">
        <v>0</v>
      </c>
      <c r="L212" s="1">
        <v>0</v>
      </c>
      <c r="M212" s="1">
        <v>0</v>
      </c>
      <c r="N212" s="1">
        <v>0</v>
      </c>
      <c r="O212">
        <f t="shared" si="12"/>
        <v>5</v>
      </c>
      <c r="P212">
        <f t="shared" si="13"/>
        <v>0</v>
      </c>
      <c r="Q212">
        <f t="shared" si="14"/>
        <v>5</v>
      </c>
      <c r="R212" s="1">
        <f t="shared" si="15"/>
        <v>0</v>
      </c>
    </row>
    <row r="213" spans="1:18" x14ac:dyDescent="0.2">
      <c r="A213" s="8">
        <v>2018</v>
      </c>
      <c r="B213" t="s">
        <v>4</v>
      </c>
      <c r="C213" t="s">
        <v>28</v>
      </c>
      <c r="D213" t="s">
        <v>39</v>
      </c>
      <c r="E213" t="s">
        <v>44</v>
      </c>
      <c r="F213" t="str">
        <f>VLOOKUP(E213,Courses!E$1:F$21,2,FALSE)</f>
        <v>Mechanics</v>
      </c>
      <c r="G213" t="s">
        <v>6</v>
      </c>
      <c r="H213">
        <v>11</v>
      </c>
      <c r="I213" s="1" t="s">
        <v>57</v>
      </c>
      <c r="J213" s="1">
        <v>3</v>
      </c>
      <c r="K213" s="1">
        <v>0</v>
      </c>
      <c r="L213" s="1">
        <v>0</v>
      </c>
      <c r="M213" s="1">
        <v>0</v>
      </c>
      <c r="N213" s="1">
        <v>0</v>
      </c>
      <c r="O213">
        <f t="shared" si="12"/>
        <v>5</v>
      </c>
      <c r="P213">
        <f t="shared" si="13"/>
        <v>0</v>
      </c>
      <c r="Q213">
        <f t="shared" si="14"/>
        <v>5</v>
      </c>
      <c r="R213" s="1">
        <f t="shared" si="15"/>
        <v>0</v>
      </c>
    </row>
    <row r="214" spans="1:18" x14ac:dyDescent="0.2">
      <c r="A214" s="8">
        <v>2018</v>
      </c>
      <c r="B214" t="s">
        <v>4</v>
      </c>
      <c r="C214" t="s">
        <v>28</v>
      </c>
      <c r="D214" t="s">
        <v>39</v>
      </c>
      <c r="E214" t="s">
        <v>44</v>
      </c>
      <c r="F214" t="str">
        <f>VLOOKUP(E214,Courses!E$1:F$21,2,FALSE)</f>
        <v>Mechanics</v>
      </c>
      <c r="G214" t="s">
        <v>6</v>
      </c>
      <c r="H214">
        <v>11</v>
      </c>
      <c r="I214" s="1" t="s">
        <v>58</v>
      </c>
      <c r="J214" s="1">
        <v>2</v>
      </c>
      <c r="K214" s="1">
        <v>1</v>
      </c>
      <c r="L214" s="1">
        <v>0</v>
      </c>
      <c r="M214" s="1">
        <v>0</v>
      </c>
      <c r="N214" s="1">
        <v>0</v>
      </c>
      <c r="O214">
        <f t="shared" si="12"/>
        <v>4.666666666666667</v>
      </c>
      <c r="P214">
        <f t="shared" si="13"/>
        <v>0.47140452079103168</v>
      </c>
      <c r="Q214">
        <f t="shared" si="14"/>
        <v>4.666666666666667</v>
      </c>
      <c r="R214" s="1">
        <f t="shared" si="15"/>
        <v>0.47140452079103168</v>
      </c>
    </row>
    <row r="215" spans="1:18" x14ac:dyDescent="0.2">
      <c r="A215" s="8">
        <v>2018</v>
      </c>
      <c r="B215" t="s">
        <v>4</v>
      </c>
      <c r="C215" t="s">
        <v>28</v>
      </c>
      <c r="D215" t="s">
        <v>39</v>
      </c>
      <c r="E215" t="s">
        <v>44</v>
      </c>
      <c r="F215" t="str">
        <f>VLOOKUP(E215,Courses!E$1:F$21,2,FALSE)</f>
        <v>Mechanics</v>
      </c>
      <c r="G215" t="s">
        <v>6</v>
      </c>
      <c r="H215">
        <v>11</v>
      </c>
      <c r="I215" s="1" t="s">
        <v>63</v>
      </c>
      <c r="J215" s="1">
        <v>2</v>
      </c>
      <c r="K215" s="1">
        <v>1</v>
      </c>
      <c r="L215" s="1">
        <v>0</v>
      </c>
      <c r="M215" s="1">
        <v>0</v>
      </c>
      <c r="N215" s="1">
        <v>0</v>
      </c>
      <c r="O215">
        <f t="shared" si="12"/>
        <v>4.666666666666667</v>
      </c>
      <c r="P215">
        <f t="shared" si="13"/>
        <v>0.47140452079103168</v>
      </c>
      <c r="Q215">
        <f t="shared" si="14"/>
        <v>4.666666666666667</v>
      </c>
      <c r="R215" s="1">
        <f t="shared" si="15"/>
        <v>0.47140452079103168</v>
      </c>
    </row>
    <row r="216" spans="1:18" x14ac:dyDescent="0.2">
      <c r="A216" s="8">
        <v>2018</v>
      </c>
      <c r="B216" t="s">
        <v>4</v>
      </c>
      <c r="C216" t="s">
        <v>28</v>
      </c>
      <c r="D216" t="s">
        <v>39</v>
      </c>
      <c r="E216" t="s">
        <v>44</v>
      </c>
      <c r="F216" t="str">
        <f>VLOOKUP(E216,Courses!E$1:F$21,2,FALSE)</f>
        <v>Mechanics</v>
      </c>
      <c r="G216" t="s">
        <v>6</v>
      </c>
      <c r="H216">
        <v>11</v>
      </c>
      <c r="I216" s="1" t="s">
        <v>59</v>
      </c>
      <c r="J216" s="1">
        <v>1</v>
      </c>
      <c r="K216" s="1">
        <v>1</v>
      </c>
      <c r="L216" s="1">
        <v>1</v>
      </c>
      <c r="M216" s="1">
        <v>0</v>
      </c>
      <c r="N216" s="1">
        <v>0</v>
      </c>
      <c r="O216">
        <f t="shared" si="12"/>
        <v>4</v>
      </c>
      <c r="P216">
        <f t="shared" si="13"/>
        <v>0.81649658092772603</v>
      </c>
      <c r="Q216">
        <f t="shared" si="14"/>
        <v>4.5</v>
      </c>
      <c r="R216" s="1">
        <f t="shared" si="15"/>
        <v>0.5</v>
      </c>
    </row>
    <row r="217" spans="1:18" x14ac:dyDescent="0.2">
      <c r="A217" s="8">
        <v>2018</v>
      </c>
      <c r="B217" t="s">
        <v>4</v>
      </c>
      <c r="C217" t="s">
        <v>28</v>
      </c>
      <c r="D217" t="s">
        <v>39</v>
      </c>
      <c r="E217" t="s">
        <v>44</v>
      </c>
      <c r="F217" t="str">
        <f>VLOOKUP(E217,Courses!E$1:F$21,2,FALSE)</f>
        <v>Mechanics</v>
      </c>
      <c r="G217" t="s">
        <v>6</v>
      </c>
      <c r="H217">
        <v>11</v>
      </c>
      <c r="I217" s="1" t="s">
        <v>60</v>
      </c>
      <c r="J217" s="1">
        <v>3</v>
      </c>
      <c r="K217" s="1">
        <v>0</v>
      </c>
      <c r="L217" s="1">
        <v>0</v>
      </c>
      <c r="M217" s="1">
        <v>0</v>
      </c>
      <c r="N217" s="1">
        <v>0</v>
      </c>
      <c r="O217">
        <f t="shared" si="12"/>
        <v>5</v>
      </c>
      <c r="P217">
        <f t="shared" si="13"/>
        <v>0</v>
      </c>
      <c r="Q217">
        <f t="shared" si="14"/>
        <v>5</v>
      </c>
      <c r="R217" s="1">
        <f t="shared" si="15"/>
        <v>0</v>
      </c>
    </row>
    <row r="218" spans="1:18" x14ac:dyDescent="0.2">
      <c r="A218" s="8">
        <v>2018</v>
      </c>
      <c r="B218" t="s">
        <v>4</v>
      </c>
      <c r="C218" t="s">
        <v>28</v>
      </c>
      <c r="D218" t="s">
        <v>39</v>
      </c>
      <c r="E218" t="s">
        <v>44</v>
      </c>
      <c r="F218" t="str">
        <f>VLOOKUP(E218,Courses!E$1:F$21,2,FALSE)</f>
        <v>Mechanics</v>
      </c>
      <c r="G218" t="s">
        <v>6</v>
      </c>
      <c r="H218">
        <v>11</v>
      </c>
      <c r="I218" s="1" t="s">
        <v>61</v>
      </c>
      <c r="J218" s="1">
        <v>3</v>
      </c>
      <c r="K218" s="1">
        <v>0</v>
      </c>
      <c r="L218" s="1">
        <v>0</v>
      </c>
      <c r="M218" s="1">
        <v>0</v>
      </c>
      <c r="N218" s="1">
        <v>0</v>
      </c>
      <c r="O218">
        <f t="shared" si="12"/>
        <v>5</v>
      </c>
      <c r="P218">
        <f t="shared" si="13"/>
        <v>0</v>
      </c>
      <c r="Q218">
        <f t="shared" si="14"/>
        <v>5</v>
      </c>
      <c r="R218" s="1">
        <f t="shared" si="15"/>
        <v>0</v>
      </c>
    </row>
    <row r="219" spans="1:18" x14ac:dyDescent="0.2">
      <c r="A219" s="8">
        <v>2018</v>
      </c>
      <c r="B219" t="s">
        <v>4</v>
      </c>
      <c r="C219" t="s">
        <v>28</v>
      </c>
      <c r="D219" t="s">
        <v>39</v>
      </c>
      <c r="E219" t="s">
        <v>44</v>
      </c>
      <c r="F219" t="str">
        <f>VLOOKUP(E219,Courses!E$1:F$21,2,FALSE)</f>
        <v>Mechanics</v>
      </c>
      <c r="G219" t="s">
        <v>36</v>
      </c>
      <c r="H219">
        <v>11</v>
      </c>
      <c r="I219" s="1" t="s">
        <v>123</v>
      </c>
      <c r="J219" s="1">
        <v>1</v>
      </c>
      <c r="K219" s="1">
        <v>1</v>
      </c>
      <c r="L219" s="1">
        <v>1</v>
      </c>
      <c r="M219" s="1">
        <v>0</v>
      </c>
      <c r="N219" s="1">
        <v>0</v>
      </c>
      <c r="O219">
        <f t="shared" si="12"/>
        <v>4</v>
      </c>
      <c r="P219">
        <f t="shared" si="13"/>
        <v>0.81649658092772603</v>
      </c>
      <c r="Q219">
        <f t="shared" si="14"/>
        <v>4.5</v>
      </c>
      <c r="R219" s="1">
        <f t="shared" si="15"/>
        <v>0.5</v>
      </c>
    </row>
    <row r="220" spans="1:18" x14ac:dyDescent="0.2">
      <c r="A220" s="8">
        <v>2018</v>
      </c>
      <c r="B220" t="s">
        <v>4</v>
      </c>
      <c r="C220" t="s">
        <v>28</v>
      </c>
      <c r="D220" t="s">
        <v>39</v>
      </c>
      <c r="E220" t="s">
        <v>44</v>
      </c>
      <c r="F220" t="str">
        <f>VLOOKUP(E220,Courses!E$1:F$21,2,FALSE)</f>
        <v>Mechanics</v>
      </c>
      <c r="G220" t="s">
        <v>36</v>
      </c>
      <c r="H220">
        <v>11</v>
      </c>
      <c r="I220" s="1" t="s">
        <v>62</v>
      </c>
      <c r="J220" s="1">
        <v>3</v>
      </c>
      <c r="K220" s="1">
        <v>0</v>
      </c>
      <c r="L220" s="1">
        <v>0</v>
      </c>
      <c r="M220" s="1">
        <v>0</v>
      </c>
      <c r="N220" s="1">
        <v>0</v>
      </c>
      <c r="O220">
        <f t="shared" si="12"/>
        <v>5</v>
      </c>
      <c r="P220">
        <f t="shared" si="13"/>
        <v>0</v>
      </c>
      <c r="Q220">
        <f t="shared" si="14"/>
        <v>5</v>
      </c>
      <c r="R220" s="1">
        <f t="shared" si="15"/>
        <v>0</v>
      </c>
    </row>
    <row r="221" spans="1:18" x14ac:dyDescent="0.2">
      <c r="A221" s="8">
        <v>2018</v>
      </c>
      <c r="B221" t="s">
        <v>4</v>
      </c>
      <c r="C221" t="s">
        <v>28</v>
      </c>
      <c r="D221" t="s">
        <v>39</v>
      </c>
      <c r="E221" t="s">
        <v>46</v>
      </c>
      <c r="F221" t="str">
        <f>VLOOKUP(E221,Courses!E$1:F$21,2,FALSE)</f>
        <v>Physics A</v>
      </c>
      <c r="G221" t="s">
        <v>50</v>
      </c>
      <c r="H221">
        <v>23</v>
      </c>
      <c r="I221" s="1" t="s">
        <v>55</v>
      </c>
      <c r="J221" s="1">
        <v>7</v>
      </c>
      <c r="K221" s="1">
        <v>1</v>
      </c>
      <c r="L221" s="1">
        <v>0</v>
      </c>
      <c r="M221" s="1">
        <v>0</v>
      </c>
      <c r="N221" s="1">
        <v>0</v>
      </c>
      <c r="O221">
        <f t="shared" si="12"/>
        <v>4.875</v>
      </c>
      <c r="P221">
        <f t="shared" si="13"/>
        <v>0.33071891388307384</v>
      </c>
      <c r="Q221">
        <f t="shared" si="14"/>
        <v>4.875</v>
      </c>
      <c r="R221" s="1">
        <f t="shared" si="15"/>
        <v>0.33071891388307384</v>
      </c>
    </row>
    <row r="222" spans="1:18" x14ac:dyDescent="0.2">
      <c r="A222" s="8">
        <v>2018</v>
      </c>
      <c r="B222" t="s">
        <v>4</v>
      </c>
      <c r="C222" t="s">
        <v>28</v>
      </c>
      <c r="D222" t="s">
        <v>39</v>
      </c>
      <c r="E222" t="s">
        <v>46</v>
      </c>
      <c r="F222" t="str">
        <f>VLOOKUP(E222,Courses!E$1:F$21,2,FALSE)</f>
        <v>Physics A</v>
      </c>
      <c r="G222" t="s">
        <v>50</v>
      </c>
      <c r="H222">
        <v>23</v>
      </c>
      <c r="I222" s="1" t="s">
        <v>56</v>
      </c>
      <c r="J222" s="1">
        <v>8</v>
      </c>
      <c r="K222" s="1">
        <v>0</v>
      </c>
      <c r="L222" s="1">
        <v>0</v>
      </c>
      <c r="M222" s="1">
        <v>0</v>
      </c>
      <c r="N222" s="1">
        <v>0</v>
      </c>
      <c r="O222">
        <f t="shared" si="12"/>
        <v>5</v>
      </c>
      <c r="P222">
        <f t="shared" si="13"/>
        <v>0</v>
      </c>
      <c r="Q222">
        <f t="shared" si="14"/>
        <v>5</v>
      </c>
      <c r="R222" s="1">
        <f t="shared" si="15"/>
        <v>0</v>
      </c>
    </row>
    <row r="223" spans="1:18" x14ac:dyDescent="0.2">
      <c r="A223" s="8">
        <v>2018</v>
      </c>
      <c r="B223" t="s">
        <v>4</v>
      </c>
      <c r="C223" t="s">
        <v>28</v>
      </c>
      <c r="D223" t="s">
        <v>39</v>
      </c>
      <c r="E223" t="s">
        <v>46</v>
      </c>
      <c r="F223" t="str">
        <f>VLOOKUP(E223,Courses!E$1:F$21,2,FALSE)</f>
        <v>Physics A</v>
      </c>
      <c r="G223" t="s">
        <v>50</v>
      </c>
      <c r="H223">
        <v>23</v>
      </c>
      <c r="I223" s="1" t="s">
        <v>57</v>
      </c>
      <c r="J223" s="1">
        <v>8</v>
      </c>
      <c r="K223" s="1">
        <v>0</v>
      </c>
      <c r="L223" s="1">
        <v>0</v>
      </c>
      <c r="M223" s="1">
        <v>0</v>
      </c>
      <c r="N223" s="1">
        <v>0</v>
      </c>
      <c r="O223">
        <f t="shared" si="12"/>
        <v>5</v>
      </c>
      <c r="P223">
        <f t="shared" si="13"/>
        <v>0</v>
      </c>
      <c r="Q223">
        <f t="shared" si="14"/>
        <v>5</v>
      </c>
      <c r="R223" s="1">
        <f t="shared" si="15"/>
        <v>0</v>
      </c>
    </row>
    <row r="224" spans="1:18" x14ac:dyDescent="0.2">
      <c r="A224" s="8">
        <v>2018</v>
      </c>
      <c r="B224" t="s">
        <v>4</v>
      </c>
      <c r="C224" t="s">
        <v>28</v>
      </c>
      <c r="D224" t="s">
        <v>39</v>
      </c>
      <c r="E224" t="s">
        <v>46</v>
      </c>
      <c r="F224" t="str">
        <f>VLOOKUP(E224,Courses!E$1:F$21,2,FALSE)</f>
        <v>Physics A</v>
      </c>
      <c r="G224" t="s">
        <v>50</v>
      </c>
      <c r="H224">
        <v>23</v>
      </c>
      <c r="I224" s="1" t="s">
        <v>58</v>
      </c>
      <c r="J224" s="1">
        <v>8</v>
      </c>
      <c r="K224" s="1">
        <v>0</v>
      </c>
      <c r="L224" s="1">
        <v>0</v>
      </c>
      <c r="M224" s="1">
        <v>0</v>
      </c>
      <c r="N224" s="1">
        <v>0</v>
      </c>
      <c r="O224">
        <f t="shared" si="12"/>
        <v>5</v>
      </c>
      <c r="P224">
        <f t="shared" si="13"/>
        <v>0</v>
      </c>
      <c r="Q224">
        <f t="shared" si="14"/>
        <v>5</v>
      </c>
      <c r="R224" s="1">
        <f t="shared" si="15"/>
        <v>0</v>
      </c>
    </row>
    <row r="225" spans="1:18" x14ac:dyDescent="0.2">
      <c r="A225" s="8">
        <v>2018</v>
      </c>
      <c r="B225" t="s">
        <v>4</v>
      </c>
      <c r="C225" t="s">
        <v>28</v>
      </c>
      <c r="D225" t="s">
        <v>39</v>
      </c>
      <c r="E225" t="s">
        <v>46</v>
      </c>
      <c r="F225" t="str">
        <f>VLOOKUP(E225,Courses!E$1:F$21,2,FALSE)</f>
        <v>Physics A</v>
      </c>
      <c r="G225" t="s">
        <v>50</v>
      </c>
      <c r="H225">
        <v>23</v>
      </c>
      <c r="I225" s="1" t="s">
        <v>63</v>
      </c>
      <c r="J225" s="1">
        <v>7</v>
      </c>
      <c r="K225" s="1">
        <v>1</v>
      </c>
      <c r="L225" s="1">
        <v>0</v>
      </c>
      <c r="M225" s="1">
        <v>0</v>
      </c>
      <c r="N225" s="1">
        <v>0</v>
      </c>
      <c r="O225">
        <f t="shared" si="12"/>
        <v>4.875</v>
      </c>
      <c r="P225">
        <f t="shared" si="13"/>
        <v>0.33071891388307384</v>
      </c>
      <c r="Q225">
        <f t="shared" si="14"/>
        <v>4.875</v>
      </c>
      <c r="R225" s="1">
        <f t="shared" si="15"/>
        <v>0.33071891388307384</v>
      </c>
    </row>
    <row r="226" spans="1:18" x14ac:dyDescent="0.2">
      <c r="A226" s="8">
        <v>2018</v>
      </c>
      <c r="B226" t="s">
        <v>4</v>
      </c>
      <c r="C226" t="s">
        <v>28</v>
      </c>
      <c r="D226" t="s">
        <v>39</v>
      </c>
      <c r="E226" t="s">
        <v>46</v>
      </c>
      <c r="F226" t="str">
        <f>VLOOKUP(E226,Courses!E$1:F$21,2,FALSE)</f>
        <v>Physics A</v>
      </c>
      <c r="G226" t="s">
        <v>50</v>
      </c>
      <c r="H226">
        <v>23</v>
      </c>
      <c r="I226" s="1" t="s">
        <v>59</v>
      </c>
      <c r="J226" s="1">
        <v>6</v>
      </c>
      <c r="K226" s="1">
        <v>2</v>
      </c>
      <c r="L226" s="1">
        <v>0</v>
      </c>
      <c r="M226" s="1">
        <v>0</v>
      </c>
      <c r="N226" s="1">
        <v>0</v>
      </c>
      <c r="O226">
        <f t="shared" si="12"/>
        <v>4.75</v>
      </c>
      <c r="P226">
        <f t="shared" si="13"/>
        <v>0.4330127018922193</v>
      </c>
      <c r="Q226">
        <f t="shared" si="14"/>
        <v>4.75</v>
      </c>
      <c r="R226" s="1">
        <f t="shared" si="15"/>
        <v>0.4330127018922193</v>
      </c>
    </row>
    <row r="227" spans="1:18" x14ac:dyDescent="0.2">
      <c r="A227" s="8">
        <v>2018</v>
      </c>
      <c r="B227" t="s">
        <v>4</v>
      </c>
      <c r="C227" t="s">
        <v>28</v>
      </c>
      <c r="D227" t="s">
        <v>39</v>
      </c>
      <c r="E227" t="s">
        <v>46</v>
      </c>
      <c r="F227" t="str">
        <f>VLOOKUP(E227,Courses!E$1:F$21,2,FALSE)</f>
        <v>Physics A</v>
      </c>
      <c r="G227" t="s">
        <v>50</v>
      </c>
      <c r="H227">
        <v>23</v>
      </c>
      <c r="I227" s="1" t="s">
        <v>60</v>
      </c>
      <c r="J227" s="1">
        <v>8</v>
      </c>
      <c r="K227" s="1">
        <v>0</v>
      </c>
      <c r="L227" s="1">
        <v>0</v>
      </c>
      <c r="M227" s="1">
        <v>0</v>
      </c>
      <c r="N227" s="1">
        <v>0</v>
      </c>
      <c r="O227">
        <f t="shared" si="12"/>
        <v>5</v>
      </c>
      <c r="P227">
        <f t="shared" si="13"/>
        <v>0</v>
      </c>
      <c r="Q227">
        <f t="shared" si="14"/>
        <v>5</v>
      </c>
      <c r="R227" s="1">
        <f t="shared" si="15"/>
        <v>0</v>
      </c>
    </row>
    <row r="228" spans="1:18" x14ac:dyDescent="0.2">
      <c r="A228" s="8">
        <v>2018</v>
      </c>
      <c r="B228" t="s">
        <v>4</v>
      </c>
      <c r="C228" t="s">
        <v>28</v>
      </c>
      <c r="D228" t="s">
        <v>39</v>
      </c>
      <c r="E228" t="s">
        <v>46</v>
      </c>
      <c r="F228" t="str">
        <f>VLOOKUP(E228,Courses!E$1:F$21,2,FALSE)</f>
        <v>Physics A</v>
      </c>
      <c r="G228" t="s">
        <v>50</v>
      </c>
      <c r="H228">
        <v>23</v>
      </c>
      <c r="I228" s="1" t="s">
        <v>61</v>
      </c>
      <c r="J228" s="1">
        <v>8</v>
      </c>
      <c r="K228" s="1">
        <v>0</v>
      </c>
      <c r="L228" s="1">
        <v>0</v>
      </c>
      <c r="M228" s="1">
        <v>0</v>
      </c>
      <c r="N228" s="1">
        <v>0</v>
      </c>
      <c r="O228">
        <f t="shared" si="12"/>
        <v>5</v>
      </c>
      <c r="P228">
        <f t="shared" si="13"/>
        <v>0</v>
      </c>
      <c r="Q228">
        <f t="shared" si="14"/>
        <v>5</v>
      </c>
      <c r="R228" s="1">
        <f t="shared" si="15"/>
        <v>0</v>
      </c>
    </row>
    <row r="229" spans="1:18" x14ac:dyDescent="0.2">
      <c r="A229" s="8">
        <v>2018</v>
      </c>
      <c r="B229" t="s">
        <v>4</v>
      </c>
      <c r="C229" t="s">
        <v>28</v>
      </c>
      <c r="D229" t="s">
        <v>39</v>
      </c>
      <c r="E229" t="s">
        <v>46</v>
      </c>
      <c r="F229" t="str">
        <f>VLOOKUP(E229,Courses!E$1:F$21,2,FALSE)</f>
        <v>Physics A</v>
      </c>
      <c r="G229" t="s">
        <v>50</v>
      </c>
      <c r="H229">
        <v>23</v>
      </c>
      <c r="I229" s="1" t="s">
        <v>123</v>
      </c>
      <c r="J229" s="1">
        <v>7</v>
      </c>
      <c r="K229" s="1">
        <v>1</v>
      </c>
      <c r="L229" s="1">
        <v>0</v>
      </c>
      <c r="M229" s="1">
        <v>0</v>
      </c>
      <c r="N229" s="1">
        <v>0</v>
      </c>
      <c r="O229">
        <f t="shared" si="12"/>
        <v>4.875</v>
      </c>
      <c r="P229">
        <f t="shared" si="13"/>
        <v>0.33071891388307384</v>
      </c>
      <c r="Q229">
        <f t="shared" si="14"/>
        <v>4.875</v>
      </c>
      <c r="R229" s="1">
        <f t="shared" si="15"/>
        <v>0.33071891388307384</v>
      </c>
    </row>
    <row r="230" spans="1:18" x14ac:dyDescent="0.2">
      <c r="A230" s="8">
        <v>2018</v>
      </c>
      <c r="B230" t="s">
        <v>4</v>
      </c>
      <c r="C230" t="s">
        <v>28</v>
      </c>
      <c r="D230" t="s">
        <v>39</v>
      </c>
      <c r="E230" t="s">
        <v>46</v>
      </c>
      <c r="F230" t="str">
        <f>VLOOKUP(E230,Courses!E$1:F$21,2,FALSE)</f>
        <v>Physics A</v>
      </c>
      <c r="G230" t="s">
        <v>50</v>
      </c>
      <c r="H230">
        <v>23</v>
      </c>
      <c r="I230" s="1" t="s">
        <v>62</v>
      </c>
      <c r="J230" s="1">
        <v>8</v>
      </c>
      <c r="K230" s="1">
        <v>0</v>
      </c>
      <c r="L230" s="1">
        <v>0</v>
      </c>
      <c r="M230" s="1">
        <v>0</v>
      </c>
      <c r="N230" s="1">
        <v>0</v>
      </c>
      <c r="O230">
        <f t="shared" si="12"/>
        <v>5</v>
      </c>
      <c r="P230">
        <f t="shared" si="13"/>
        <v>0</v>
      </c>
      <c r="Q230">
        <f t="shared" si="14"/>
        <v>5</v>
      </c>
      <c r="R230" s="1">
        <f t="shared" si="15"/>
        <v>0</v>
      </c>
    </row>
    <row r="231" spans="1:18" x14ac:dyDescent="0.2">
      <c r="A231" s="8">
        <v>2018</v>
      </c>
      <c r="B231" t="s">
        <v>4</v>
      </c>
      <c r="C231" t="s">
        <v>29</v>
      </c>
      <c r="D231" t="s">
        <v>25</v>
      </c>
      <c r="E231" t="s">
        <v>45</v>
      </c>
      <c r="F231" t="str">
        <f>VLOOKUP(E231,Courses!E$1:F$21,2,FALSE)</f>
        <v>Complex Methods for the Sciences</v>
      </c>
      <c r="G231" t="s">
        <v>34</v>
      </c>
      <c r="H231">
        <v>24</v>
      </c>
      <c r="I231" s="1" t="s">
        <v>55</v>
      </c>
      <c r="J231" s="1">
        <v>2</v>
      </c>
      <c r="K231" s="1">
        <v>0</v>
      </c>
      <c r="L231" s="1">
        <v>0</v>
      </c>
      <c r="M231" s="1">
        <v>0</v>
      </c>
      <c r="N231" s="1">
        <v>0</v>
      </c>
      <c r="O231">
        <f t="shared" si="12"/>
        <v>5</v>
      </c>
      <c r="P231">
        <f t="shared" si="13"/>
        <v>0</v>
      </c>
      <c r="Q231">
        <f t="shared" si="14"/>
        <v>5</v>
      </c>
      <c r="R231" s="1">
        <f t="shared" si="15"/>
        <v>0</v>
      </c>
    </row>
    <row r="232" spans="1:18" x14ac:dyDescent="0.2">
      <c r="A232" s="8">
        <v>2018</v>
      </c>
      <c r="B232" t="s">
        <v>4</v>
      </c>
      <c r="C232" t="s">
        <v>29</v>
      </c>
      <c r="D232" t="s">
        <v>25</v>
      </c>
      <c r="E232" t="s">
        <v>45</v>
      </c>
      <c r="F232" t="str">
        <f>VLOOKUP(E232,Courses!E$1:F$21,2,FALSE)</f>
        <v>Complex Methods for the Sciences</v>
      </c>
      <c r="G232" t="s">
        <v>34</v>
      </c>
      <c r="H232">
        <v>24</v>
      </c>
      <c r="I232" s="1" t="s">
        <v>56</v>
      </c>
      <c r="J232" s="1">
        <v>1</v>
      </c>
      <c r="K232" s="1">
        <v>1</v>
      </c>
      <c r="L232" s="1">
        <v>0</v>
      </c>
      <c r="M232" s="1">
        <v>0</v>
      </c>
      <c r="N232" s="1">
        <v>0</v>
      </c>
      <c r="O232">
        <f t="shared" si="12"/>
        <v>4.5</v>
      </c>
      <c r="P232">
        <f t="shared" si="13"/>
        <v>0.5</v>
      </c>
      <c r="Q232">
        <f t="shared" si="14"/>
        <v>4.5</v>
      </c>
      <c r="R232" s="1">
        <f t="shared" si="15"/>
        <v>0.5</v>
      </c>
    </row>
    <row r="233" spans="1:18" x14ac:dyDescent="0.2">
      <c r="A233" s="8">
        <v>2018</v>
      </c>
      <c r="B233" t="s">
        <v>4</v>
      </c>
      <c r="C233" t="s">
        <v>29</v>
      </c>
      <c r="D233" t="s">
        <v>25</v>
      </c>
      <c r="E233" t="s">
        <v>45</v>
      </c>
      <c r="F233" t="str">
        <f>VLOOKUP(E233,Courses!E$1:F$21,2,FALSE)</f>
        <v>Complex Methods for the Sciences</v>
      </c>
      <c r="G233" t="s">
        <v>34</v>
      </c>
      <c r="H233">
        <v>24</v>
      </c>
      <c r="I233" s="1" t="s">
        <v>57</v>
      </c>
      <c r="J233" s="1">
        <v>2</v>
      </c>
      <c r="K233" s="1">
        <v>0</v>
      </c>
      <c r="L233" s="1">
        <v>0</v>
      </c>
      <c r="M233" s="1">
        <v>0</v>
      </c>
      <c r="N233" s="1">
        <v>0</v>
      </c>
      <c r="O233">
        <f t="shared" si="12"/>
        <v>5</v>
      </c>
      <c r="P233">
        <f t="shared" si="13"/>
        <v>0</v>
      </c>
      <c r="Q233">
        <f t="shared" si="14"/>
        <v>5</v>
      </c>
      <c r="R233" s="1">
        <f t="shared" si="15"/>
        <v>0</v>
      </c>
    </row>
    <row r="234" spans="1:18" x14ac:dyDescent="0.2">
      <c r="A234" s="8">
        <v>2018</v>
      </c>
      <c r="B234" t="s">
        <v>4</v>
      </c>
      <c r="C234" t="s">
        <v>29</v>
      </c>
      <c r="D234" t="s">
        <v>25</v>
      </c>
      <c r="E234" t="s">
        <v>45</v>
      </c>
      <c r="F234" t="str">
        <f>VLOOKUP(E234,Courses!E$1:F$21,2,FALSE)</f>
        <v>Complex Methods for the Sciences</v>
      </c>
      <c r="G234" t="s">
        <v>34</v>
      </c>
      <c r="H234">
        <v>24</v>
      </c>
      <c r="I234" s="1" t="s">
        <v>58</v>
      </c>
      <c r="J234" s="1">
        <v>1</v>
      </c>
      <c r="K234" s="1">
        <v>1</v>
      </c>
      <c r="L234" s="1">
        <v>0</v>
      </c>
      <c r="M234" s="1">
        <v>0</v>
      </c>
      <c r="N234" s="1">
        <v>0</v>
      </c>
      <c r="O234">
        <f t="shared" si="12"/>
        <v>4.5</v>
      </c>
      <c r="P234">
        <f t="shared" si="13"/>
        <v>0.5</v>
      </c>
      <c r="Q234">
        <f t="shared" si="14"/>
        <v>4.5</v>
      </c>
      <c r="R234" s="1">
        <f t="shared" si="15"/>
        <v>0.5</v>
      </c>
    </row>
    <row r="235" spans="1:18" x14ac:dyDescent="0.2">
      <c r="A235" s="8">
        <v>2018</v>
      </c>
      <c r="B235" t="s">
        <v>4</v>
      </c>
      <c r="C235" t="s">
        <v>29</v>
      </c>
      <c r="D235" t="s">
        <v>25</v>
      </c>
      <c r="E235" t="s">
        <v>45</v>
      </c>
      <c r="F235" t="str">
        <f>VLOOKUP(E235,Courses!E$1:F$21,2,FALSE)</f>
        <v>Complex Methods for the Sciences</v>
      </c>
      <c r="G235" t="s">
        <v>34</v>
      </c>
      <c r="H235">
        <v>24</v>
      </c>
      <c r="I235" s="1" t="s">
        <v>63</v>
      </c>
      <c r="J235" s="1">
        <v>2</v>
      </c>
      <c r="K235" s="1">
        <v>0</v>
      </c>
      <c r="L235" s="1">
        <v>0</v>
      </c>
      <c r="M235" s="1">
        <v>0</v>
      </c>
      <c r="N235" s="1">
        <v>0</v>
      </c>
      <c r="O235">
        <f t="shared" si="12"/>
        <v>5</v>
      </c>
      <c r="P235">
        <f t="shared" si="13"/>
        <v>0</v>
      </c>
      <c r="Q235">
        <f t="shared" si="14"/>
        <v>5</v>
      </c>
      <c r="R235" s="1">
        <f t="shared" si="15"/>
        <v>0</v>
      </c>
    </row>
    <row r="236" spans="1:18" x14ac:dyDescent="0.2">
      <c r="A236" s="8">
        <v>2018</v>
      </c>
      <c r="B236" t="s">
        <v>4</v>
      </c>
      <c r="C236" t="s">
        <v>29</v>
      </c>
      <c r="D236" t="s">
        <v>25</v>
      </c>
      <c r="E236" t="s">
        <v>45</v>
      </c>
      <c r="F236" t="str">
        <f>VLOOKUP(E236,Courses!E$1:F$21,2,FALSE)</f>
        <v>Complex Methods for the Sciences</v>
      </c>
      <c r="G236" t="s">
        <v>34</v>
      </c>
      <c r="H236">
        <v>24</v>
      </c>
      <c r="I236" s="1" t="s">
        <v>59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>
        <f t="shared" si="12"/>
        <v>4.5</v>
      </c>
      <c r="P236">
        <f t="shared" si="13"/>
        <v>0.5</v>
      </c>
      <c r="Q236">
        <f t="shared" si="14"/>
        <v>4.5</v>
      </c>
      <c r="R236" s="1">
        <f t="shared" si="15"/>
        <v>0.5</v>
      </c>
    </row>
    <row r="237" spans="1:18" x14ac:dyDescent="0.2">
      <c r="A237" s="8">
        <v>2018</v>
      </c>
      <c r="B237" t="s">
        <v>4</v>
      </c>
      <c r="C237" t="s">
        <v>29</v>
      </c>
      <c r="D237" t="s">
        <v>25</v>
      </c>
      <c r="E237" t="s">
        <v>45</v>
      </c>
      <c r="F237" t="str">
        <f>VLOOKUP(E237,Courses!E$1:F$21,2,FALSE)</f>
        <v>Complex Methods for the Sciences</v>
      </c>
      <c r="G237" t="s">
        <v>34</v>
      </c>
      <c r="H237">
        <v>24</v>
      </c>
      <c r="I237" s="1" t="s">
        <v>60</v>
      </c>
      <c r="J237" s="1">
        <v>2</v>
      </c>
      <c r="K237" s="1">
        <v>0</v>
      </c>
      <c r="L237" s="1">
        <v>0</v>
      </c>
      <c r="M237" s="1">
        <v>0</v>
      </c>
      <c r="N237" s="1">
        <v>0</v>
      </c>
      <c r="O237">
        <f t="shared" si="12"/>
        <v>5</v>
      </c>
      <c r="P237">
        <f t="shared" si="13"/>
        <v>0</v>
      </c>
      <c r="Q237">
        <f t="shared" si="14"/>
        <v>5</v>
      </c>
      <c r="R237" s="1">
        <f t="shared" si="15"/>
        <v>0</v>
      </c>
    </row>
    <row r="238" spans="1:18" x14ac:dyDescent="0.2">
      <c r="A238" s="8">
        <v>2018</v>
      </c>
      <c r="B238" t="s">
        <v>4</v>
      </c>
      <c r="C238" t="s">
        <v>29</v>
      </c>
      <c r="D238" t="s">
        <v>25</v>
      </c>
      <c r="E238" t="s">
        <v>45</v>
      </c>
      <c r="F238" t="str">
        <f>VLOOKUP(E238,Courses!E$1:F$21,2,FALSE)</f>
        <v>Complex Methods for the Sciences</v>
      </c>
      <c r="G238" t="s">
        <v>34</v>
      </c>
      <c r="H238">
        <v>24</v>
      </c>
      <c r="I238" s="1" t="s">
        <v>61</v>
      </c>
      <c r="J238" s="1">
        <v>2</v>
      </c>
      <c r="K238" s="1">
        <v>0</v>
      </c>
      <c r="L238" s="1">
        <v>0</v>
      </c>
      <c r="M238" s="1">
        <v>0</v>
      </c>
      <c r="N238" s="1">
        <v>0</v>
      </c>
      <c r="O238">
        <f t="shared" si="12"/>
        <v>5</v>
      </c>
      <c r="P238">
        <f t="shared" si="13"/>
        <v>0</v>
      </c>
      <c r="Q238">
        <f t="shared" si="14"/>
        <v>5</v>
      </c>
      <c r="R238" s="1">
        <f t="shared" si="15"/>
        <v>0</v>
      </c>
    </row>
    <row r="239" spans="1:18" x14ac:dyDescent="0.2">
      <c r="A239" s="8">
        <v>2018</v>
      </c>
      <c r="B239" t="s">
        <v>4</v>
      </c>
      <c r="C239" t="s">
        <v>29</v>
      </c>
      <c r="D239" t="s">
        <v>25</v>
      </c>
      <c r="E239" t="s">
        <v>45</v>
      </c>
      <c r="F239" t="str">
        <f>VLOOKUP(E239,Courses!E$1:F$21,2,FALSE)</f>
        <v>Complex Methods for the Sciences</v>
      </c>
      <c r="G239" t="s">
        <v>34</v>
      </c>
      <c r="H239">
        <v>24</v>
      </c>
      <c r="I239" s="1" t="s">
        <v>123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>
        <f t="shared" si="12"/>
        <v>4.5</v>
      </c>
      <c r="P239">
        <f t="shared" si="13"/>
        <v>0.5</v>
      </c>
      <c r="Q239">
        <f t="shared" si="14"/>
        <v>4.5</v>
      </c>
      <c r="R239" s="1">
        <f t="shared" si="15"/>
        <v>0.5</v>
      </c>
    </row>
    <row r="240" spans="1:18" x14ac:dyDescent="0.2">
      <c r="A240" s="8">
        <v>2018</v>
      </c>
      <c r="B240" t="s">
        <v>4</v>
      </c>
      <c r="C240" t="s">
        <v>29</v>
      </c>
      <c r="D240" t="s">
        <v>25</v>
      </c>
      <c r="E240" t="s">
        <v>45</v>
      </c>
      <c r="F240" t="str">
        <f>VLOOKUP(E240,Courses!E$1:F$21,2,FALSE)</f>
        <v>Complex Methods for the Sciences</v>
      </c>
      <c r="G240" t="s">
        <v>34</v>
      </c>
      <c r="H240">
        <v>24</v>
      </c>
      <c r="I240" s="1" t="s">
        <v>62</v>
      </c>
      <c r="J240" s="1">
        <v>2</v>
      </c>
      <c r="K240" s="1">
        <v>0</v>
      </c>
      <c r="L240" s="1">
        <v>0</v>
      </c>
      <c r="M240" s="1">
        <v>0</v>
      </c>
      <c r="N240" s="1">
        <v>0</v>
      </c>
      <c r="O240">
        <f t="shared" si="12"/>
        <v>5</v>
      </c>
      <c r="P240">
        <f t="shared" si="13"/>
        <v>0</v>
      </c>
      <c r="Q240">
        <f t="shared" si="14"/>
        <v>5</v>
      </c>
      <c r="R240" s="1">
        <f t="shared" si="15"/>
        <v>0</v>
      </c>
    </row>
    <row r="241" spans="1:18" x14ac:dyDescent="0.2">
      <c r="A241" s="8">
        <v>2018</v>
      </c>
      <c r="B241" t="s">
        <v>4</v>
      </c>
      <c r="C241" t="s">
        <v>29</v>
      </c>
      <c r="D241" t="s">
        <v>25</v>
      </c>
      <c r="E241" t="s">
        <v>45</v>
      </c>
      <c r="F241" t="str">
        <f>VLOOKUP(E241,Courses!E$1:F$21,2,FALSE)</f>
        <v>Complex Methods for the Sciences</v>
      </c>
      <c r="G241" t="s">
        <v>36</v>
      </c>
      <c r="H241">
        <v>22</v>
      </c>
      <c r="I241" s="1" t="s">
        <v>55</v>
      </c>
      <c r="J241" s="1">
        <v>6</v>
      </c>
      <c r="K241" s="1">
        <v>1</v>
      </c>
      <c r="L241" s="1">
        <v>0</v>
      </c>
      <c r="M241" s="1">
        <v>0</v>
      </c>
      <c r="N241" s="1">
        <v>0</v>
      </c>
      <c r="O241">
        <f t="shared" si="12"/>
        <v>4.8571428571428568</v>
      </c>
      <c r="P241">
        <f t="shared" si="13"/>
        <v>0.3499271061118826</v>
      </c>
      <c r="Q241">
        <f t="shared" si="14"/>
        <v>4.8571428571428568</v>
      </c>
      <c r="R241" s="1">
        <f t="shared" si="15"/>
        <v>0.3499271061118826</v>
      </c>
    </row>
    <row r="242" spans="1:18" x14ac:dyDescent="0.2">
      <c r="A242" s="8">
        <v>2018</v>
      </c>
      <c r="B242" t="s">
        <v>4</v>
      </c>
      <c r="C242" t="s">
        <v>29</v>
      </c>
      <c r="D242" t="s">
        <v>25</v>
      </c>
      <c r="E242" t="s">
        <v>45</v>
      </c>
      <c r="F242" t="str">
        <f>VLOOKUP(E242,Courses!E$1:F$21,2,FALSE)</f>
        <v>Complex Methods for the Sciences</v>
      </c>
      <c r="G242" t="s">
        <v>36</v>
      </c>
      <c r="H242">
        <v>22</v>
      </c>
      <c r="I242" s="1" t="s">
        <v>56</v>
      </c>
      <c r="J242" s="1">
        <v>6</v>
      </c>
      <c r="K242" s="1">
        <v>1</v>
      </c>
      <c r="L242" s="1">
        <v>0</v>
      </c>
      <c r="M242" s="1">
        <v>0</v>
      </c>
      <c r="N242" s="1">
        <v>0</v>
      </c>
      <c r="O242">
        <f t="shared" si="12"/>
        <v>4.8571428571428568</v>
      </c>
      <c r="P242">
        <f t="shared" si="13"/>
        <v>0.3499271061118826</v>
      </c>
      <c r="Q242">
        <f t="shared" si="14"/>
        <v>4.8571428571428568</v>
      </c>
      <c r="R242" s="1">
        <f t="shared" si="15"/>
        <v>0.3499271061118826</v>
      </c>
    </row>
    <row r="243" spans="1:18" x14ac:dyDescent="0.2">
      <c r="A243" s="8">
        <v>2018</v>
      </c>
      <c r="B243" t="s">
        <v>4</v>
      </c>
      <c r="C243" t="s">
        <v>29</v>
      </c>
      <c r="D243" t="s">
        <v>25</v>
      </c>
      <c r="E243" t="s">
        <v>45</v>
      </c>
      <c r="F243" t="str">
        <f>VLOOKUP(E243,Courses!E$1:F$21,2,FALSE)</f>
        <v>Complex Methods for the Sciences</v>
      </c>
      <c r="G243" t="s">
        <v>36</v>
      </c>
      <c r="H243">
        <v>22</v>
      </c>
      <c r="I243" s="1" t="s">
        <v>57</v>
      </c>
      <c r="J243" s="1">
        <v>6</v>
      </c>
      <c r="K243" s="1">
        <v>0</v>
      </c>
      <c r="L243" s="1">
        <v>1</v>
      </c>
      <c r="M243" s="1">
        <v>0</v>
      </c>
      <c r="N243" s="1">
        <v>0</v>
      </c>
      <c r="O243">
        <f t="shared" si="12"/>
        <v>4.7142857142857144</v>
      </c>
      <c r="P243">
        <f t="shared" si="13"/>
        <v>0.6998542122237652</v>
      </c>
      <c r="Q243">
        <f t="shared" si="14"/>
        <v>5</v>
      </c>
      <c r="R243" s="1">
        <f t="shared" si="15"/>
        <v>0</v>
      </c>
    </row>
    <row r="244" spans="1:18" x14ac:dyDescent="0.2">
      <c r="A244" s="8">
        <v>2018</v>
      </c>
      <c r="B244" t="s">
        <v>4</v>
      </c>
      <c r="C244" t="s">
        <v>29</v>
      </c>
      <c r="D244" t="s">
        <v>25</v>
      </c>
      <c r="E244" t="s">
        <v>45</v>
      </c>
      <c r="F244" t="str">
        <f>VLOOKUP(E244,Courses!E$1:F$21,2,FALSE)</f>
        <v>Complex Methods for the Sciences</v>
      </c>
      <c r="G244" t="s">
        <v>36</v>
      </c>
      <c r="H244">
        <v>22</v>
      </c>
      <c r="I244" s="1" t="s">
        <v>58</v>
      </c>
      <c r="J244" s="1">
        <v>6</v>
      </c>
      <c r="K244" s="1">
        <v>1</v>
      </c>
      <c r="L244" s="1">
        <v>0</v>
      </c>
      <c r="M244" s="1">
        <v>0</v>
      </c>
      <c r="N244" s="1">
        <v>0</v>
      </c>
      <c r="O244">
        <f t="shared" si="12"/>
        <v>4.8571428571428568</v>
      </c>
      <c r="P244">
        <f t="shared" si="13"/>
        <v>0.3499271061118826</v>
      </c>
      <c r="Q244">
        <f t="shared" si="14"/>
        <v>4.8571428571428568</v>
      </c>
      <c r="R244" s="1">
        <f t="shared" si="15"/>
        <v>0.3499271061118826</v>
      </c>
    </row>
    <row r="245" spans="1:18" x14ac:dyDescent="0.2">
      <c r="A245" s="8">
        <v>2018</v>
      </c>
      <c r="B245" t="s">
        <v>4</v>
      </c>
      <c r="C245" t="s">
        <v>29</v>
      </c>
      <c r="D245" t="s">
        <v>25</v>
      </c>
      <c r="E245" t="s">
        <v>45</v>
      </c>
      <c r="F245" t="str">
        <f>VLOOKUP(E245,Courses!E$1:F$21,2,FALSE)</f>
        <v>Complex Methods for the Sciences</v>
      </c>
      <c r="G245" t="s">
        <v>36</v>
      </c>
      <c r="H245">
        <v>22</v>
      </c>
      <c r="I245" s="1" t="s">
        <v>63</v>
      </c>
      <c r="J245" s="1">
        <v>6</v>
      </c>
      <c r="K245" s="1">
        <v>1</v>
      </c>
      <c r="L245" s="1">
        <v>0</v>
      </c>
      <c r="M245" s="1">
        <v>0</v>
      </c>
      <c r="N245" s="1">
        <v>0</v>
      </c>
      <c r="O245">
        <f t="shared" si="12"/>
        <v>4.8571428571428568</v>
      </c>
      <c r="P245">
        <f t="shared" si="13"/>
        <v>0.3499271061118826</v>
      </c>
      <c r="Q245">
        <f t="shared" si="14"/>
        <v>4.8571428571428568</v>
      </c>
      <c r="R245" s="1">
        <f t="shared" si="15"/>
        <v>0.3499271061118826</v>
      </c>
    </row>
    <row r="246" spans="1:18" x14ac:dyDescent="0.2">
      <c r="A246" s="8">
        <v>2018</v>
      </c>
      <c r="B246" t="s">
        <v>4</v>
      </c>
      <c r="C246" t="s">
        <v>29</v>
      </c>
      <c r="D246" t="s">
        <v>25</v>
      </c>
      <c r="E246" t="s">
        <v>45</v>
      </c>
      <c r="F246" t="str">
        <f>VLOOKUP(E246,Courses!E$1:F$21,2,FALSE)</f>
        <v>Complex Methods for the Sciences</v>
      </c>
      <c r="G246" t="s">
        <v>36</v>
      </c>
      <c r="H246">
        <v>22</v>
      </c>
      <c r="I246" s="1" t="s">
        <v>59</v>
      </c>
      <c r="J246" s="1">
        <v>5</v>
      </c>
      <c r="K246" s="1">
        <v>2</v>
      </c>
      <c r="L246" s="1">
        <v>0</v>
      </c>
      <c r="M246" s="1">
        <v>0</v>
      </c>
      <c r="N246" s="1">
        <v>0</v>
      </c>
      <c r="O246">
        <f t="shared" si="12"/>
        <v>4.7142857142857144</v>
      </c>
      <c r="P246">
        <f t="shared" si="13"/>
        <v>0.45175395145262565</v>
      </c>
      <c r="Q246">
        <f t="shared" si="14"/>
        <v>4.7142857142857144</v>
      </c>
      <c r="R246" s="1">
        <f t="shared" si="15"/>
        <v>0.45175395145262565</v>
      </c>
    </row>
    <row r="247" spans="1:18" x14ac:dyDescent="0.2">
      <c r="A247" s="8">
        <v>2018</v>
      </c>
      <c r="B247" t="s">
        <v>4</v>
      </c>
      <c r="C247" t="s">
        <v>29</v>
      </c>
      <c r="D247" t="s">
        <v>25</v>
      </c>
      <c r="E247" t="s">
        <v>45</v>
      </c>
      <c r="F247" t="str">
        <f>VLOOKUP(E247,Courses!E$1:F$21,2,FALSE)</f>
        <v>Complex Methods for the Sciences</v>
      </c>
      <c r="G247" t="s">
        <v>36</v>
      </c>
      <c r="H247">
        <v>22</v>
      </c>
      <c r="I247" s="1" t="s">
        <v>60</v>
      </c>
      <c r="J247" s="1">
        <v>6</v>
      </c>
      <c r="K247" s="1">
        <v>1</v>
      </c>
      <c r="L247" s="1">
        <v>0</v>
      </c>
      <c r="M247" s="1">
        <v>0</v>
      </c>
      <c r="N247" s="1">
        <v>0</v>
      </c>
      <c r="O247">
        <f t="shared" si="12"/>
        <v>4.8571428571428568</v>
      </c>
      <c r="P247">
        <f t="shared" si="13"/>
        <v>0.3499271061118826</v>
      </c>
      <c r="Q247">
        <f t="shared" si="14"/>
        <v>4.8571428571428568</v>
      </c>
      <c r="R247" s="1">
        <f t="shared" si="15"/>
        <v>0.3499271061118826</v>
      </c>
    </row>
    <row r="248" spans="1:18" x14ac:dyDescent="0.2">
      <c r="A248" s="8">
        <v>2018</v>
      </c>
      <c r="B248" t="s">
        <v>4</v>
      </c>
      <c r="C248" t="s">
        <v>29</v>
      </c>
      <c r="D248" t="s">
        <v>25</v>
      </c>
      <c r="E248" t="s">
        <v>45</v>
      </c>
      <c r="F248" t="str">
        <f>VLOOKUP(E248,Courses!E$1:F$21,2,FALSE)</f>
        <v>Complex Methods for the Sciences</v>
      </c>
      <c r="G248" t="s">
        <v>36</v>
      </c>
      <c r="H248">
        <v>22</v>
      </c>
      <c r="I248" s="1" t="s">
        <v>61</v>
      </c>
      <c r="J248" s="1">
        <v>6</v>
      </c>
      <c r="K248" s="1">
        <v>1</v>
      </c>
      <c r="L248" s="1">
        <v>0</v>
      </c>
      <c r="M248" s="1">
        <v>0</v>
      </c>
      <c r="N248" s="1">
        <v>0</v>
      </c>
      <c r="O248">
        <f t="shared" si="12"/>
        <v>4.8571428571428568</v>
      </c>
      <c r="P248">
        <f t="shared" si="13"/>
        <v>0.3499271061118826</v>
      </c>
      <c r="Q248">
        <f t="shared" si="14"/>
        <v>4.8571428571428568</v>
      </c>
      <c r="R248" s="1">
        <f t="shared" si="15"/>
        <v>0.3499271061118826</v>
      </c>
    </row>
    <row r="249" spans="1:18" x14ac:dyDescent="0.2">
      <c r="A249" s="8">
        <v>2018</v>
      </c>
      <c r="B249" t="s">
        <v>4</v>
      </c>
      <c r="C249" t="s">
        <v>29</v>
      </c>
      <c r="D249" t="s">
        <v>25</v>
      </c>
      <c r="E249" t="s">
        <v>45</v>
      </c>
      <c r="F249" t="str">
        <f>VLOOKUP(E249,Courses!E$1:F$21,2,FALSE)</f>
        <v>Complex Methods for the Sciences</v>
      </c>
      <c r="G249" t="s">
        <v>36</v>
      </c>
      <c r="H249">
        <v>22</v>
      </c>
      <c r="I249" s="1" t="s">
        <v>123</v>
      </c>
      <c r="J249" s="1">
        <v>5</v>
      </c>
      <c r="K249" s="1">
        <v>1</v>
      </c>
      <c r="L249" s="1">
        <v>1</v>
      </c>
      <c r="M249" s="1">
        <v>0</v>
      </c>
      <c r="N249" s="1">
        <v>0</v>
      </c>
      <c r="O249">
        <f t="shared" si="12"/>
        <v>4.5714285714285712</v>
      </c>
      <c r="P249">
        <f t="shared" si="13"/>
        <v>0.72843135908468359</v>
      </c>
      <c r="Q249">
        <f t="shared" si="14"/>
        <v>4.833333333333333</v>
      </c>
      <c r="R249" s="1">
        <f t="shared" si="15"/>
        <v>0.37267799624996495</v>
      </c>
    </row>
    <row r="250" spans="1:18" x14ac:dyDescent="0.2">
      <c r="A250" s="8">
        <v>2018</v>
      </c>
      <c r="B250" t="s">
        <v>4</v>
      </c>
      <c r="C250" t="s">
        <v>29</v>
      </c>
      <c r="D250" t="s">
        <v>25</v>
      </c>
      <c r="E250" t="s">
        <v>45</v>
      </c>
      <c r="F250" t="str">
        <f>VLOOKUP(E250,Courses!E$1:F$21,2,FALSE)</f>
        <v>Complex Methods for the Sciences</v>
      </c>
      <c r="G250" t="s">
        <v>36</v>
      </c>
      <c r="H250">
        <v>22</v>
      </c>
      <c r="I250" s="1" t="s">
        <v>62</v>
      </c>
      <c r="J250" s="1">
        <v>6</v>
      </c>
      <c r="K250" s="1">
        <v>1</v>
      </c>
      <c r="L250" s="1">
        <v>0</v>
      </c>
      <c r="M250" s="1">
        <v>0</v>
      </c>
      <c r="N250" s="1">
        <v>0</v>
      </c>
      <c r="O250">
        <f t="shared" si="12"/>
        <v>4.8571428571428568</v>
      </c>
      <c r="P250">
        <f t="shared" si="13"/>
        <v>0.3499271061118826</v>
      </c>
      <c r="Q250">
        <f t="shared" si="14"/>
        <v>4.8571428571428568</v>
      </c>
      <c r="R250" s="1">
        <f t="shared" si="15"/>
        <v>0.3499271061118826</v>
      </c>
    </row>
    <row r="251" spans="1:18" x14ac:dyDescent="0.2">
      <c r="A251" s="8">
        <v>2018</v>
      </c>
      <c r="B251" t="s">
        <v>4</v>
      </c>
      <c r="C251" t="s">
        <v>29</v>
      </c>
      <c r="D251" t="s">
        <v>25</v>
      </c>
      <c r="E251" t="s">
        <v>45</v>
      </c>
      <c r="F251" t="str">
        <f>VLOOKUP(E251,Courses!E$1:F$21,2,FALSE)</f>
        <v>Complex Methods for the Sciences</v>
      </c>
      <c r="G251" t="s">
        <v>6</v>
      </c>
      <c r="H251">
        <v>24</v>
      </c>
      <c r="I251" s="1" t="s">
        <v>55</v>
      </c>
      <c r="J251" s="1">
        <v>2</v>
      </c>
      <c r="K251" s="1">
        <v>0</v>
      </c>
      <c r="L251" s="1">
        <v>0</v>
      </c>
      <c r="M251" s="1">
        <v>0</v>
      </c>
      <c r="N251" s="1">
        <v>0</v>
      </c>
      <c r="O251">
        <f t="shared" si="12"/>
        <v>5</v>
      </c>
      <c r="P251">
        <f t="shared" si="13"/>
        <v>0</v>
      </c>
      <c r="Q251">
        <f t="shared" si="14"/>
        <v>5</v>
      </c>
      <c r="R251" s="1">
        <f t="shared" si="15"/>
        <v>0</v>
      </c>
    </row>
    <row r="252" spans="1:18" x14ac:dyDescent="0.2">
      <c r="A252" s="8">
        <v>2018</v>
      </c>
      <c r="B252" t="s">
        <v>4</v>
      </c>
      <c r="C252" t="s">
        <v>29</v>
      </c>
      <c r="D252" t="s">
        <v>25</v>
      </c>
      <c r="E252" t="s">
        <v>45</v>
      </c>
      <c r="F252" t="str">
        <f>VLOOKUP(E252,Courses!E$1:F$21,2,FALSE)</f>
        <v>Complex Methods for the Sciences</v>
      </c>
      <c r="G252" t="s">
        <v>6</v>
      </c>
      <c r="H252">
        <v>24</v>
      </c>
      <c r="I252" s="1" t="s">
        <v>56</v>
      </c>
      <c r="J252" s="1">
        <v>2</v>
      </c>
      <c r="K252" s="1">
        <v>0</v>
      </c>
      <c r="L252" s="1">
        <v>0</v>
      </c>
      <c r="M252" s="1">
        <v>0</v>
      </c>
      <c r="N252" s="1">
        <v>0</v>
      </c>
      <c r="O252">
        <f t="shared" si="12"/>
        <v>5</v>
      </c>
      <c r="P252">
        <f t="shared" si="13"/>
        <v>0</v>
      </c>
      <c r="Q252">
        <f t="shared" si="14"/>
        <v>5</v>
      </c>
      <c r="R252" s="1">
        <f t="shared" si="15"/>
        <v>0</v>
      </c>
    </row>
    <row r="253" spans="1:18" x14ac:dyDescent="0.2">
      <c r="A253" s="8">
        <v>2018</v>
      </c>
      <c r="B253" t="s">
        <v>4</v>
      </c>
      <c r="C253" t="s">
        <v>29</v>
      </c>
      <c r="D253" t="s">
        <v>25</v>
      </c>
      <c r="E253" t="s">
        <v>45</v>
      </c>
      <c r="F253" t="str">
        <f>VLOOKUP(E253,Courses!E$1:F$21,2,FALSE)</f>
        <v>Complex Methods for the Sciences</v>
      </c>
      <c r="G253" t="s">
        <v>6</v>
      </c>
      <c r="H253">
        <v>24</v>
      </c>
      <c r="I253" s="1" t="s">
        <v>57</v>
      </c>
      <c r="J253" s="1">
        <v>2</v>
      </c>
      <c r="K253" s="1">
        <v>0</v>
      </c>
      <c r="L253" s="1">
        <v>0</v>
      </c>
      <c r="M253" s="1">
        <v>0</v>
      </c>
      <c r="N253" s="1">
        <v>0</v>
      </c>
      <c r="O253">
        <f t="shared" si="12"/>
        <v>5</v>
      </c>
      <c r="P253">
        <f t="shared" si="13"/>
        <v>0</v>
      </c>
      <c r="Q253">
        <f t="shared" si="14"/>
        <v>5</v>
      </c>
      <c r="R253" s="1">
        <f t="shared" si="15"/>
        <v>0</v>
      </c>
    </row>
    <row r="254" spans="1:18" x14ac:dyDescent="0.2">
      <c r="A254" s="8">
        <v>2018</v>
      </c>
      <c r="B254" t="s">
        <v>4</v>
      </c>
      <c r="C254" t="s">
        <v>29</v>
      </c>
      <c r="D254" t="s">
        <v>25</v>
      </c>
      <c r="E254" t="s">
        <v>45</v>
      </c>
      <c r="F254" t="str">
        <f>VLOOKUP(E254,Courses!E$1:F$21,2,FALSE)</f>
        <v>Complex Methods for the Sciences</v>
      </c>
      <c r="G254" t="s">
        <v>6</v>
      </c>
      <c r="H254">
        <v>24</v>
      </c>
      <c r="I254" s="1" t="s">
        <v>58</v>
      </c>
      <c r="J254" s="1">
        <v>2</v>
      </c>
      <c r="K254" s="1">
        <v>0</v>
      </c>
      <c r="L254" s="1">
        <v>0</v>
      </c>
      <c r="M254" s="1">
        <v>0</v>
      </c>
      <c r="N254" s="1">
        <v>0</v>
      </c>
      <c r="O254">
        <f t="shared" si="12"/>
        <v>5</v>
      </c>
      <c r="P254">
        <f t="shared" si="13"/>
        <v>0</v>
      </c>
      <c r="Q254">
        <f t="shared" si="14"/>
        <v>5</v>
      </c>
      <c r="R254" s="1">
        <f t="shared" si="15"/>
        <v>0</v>
      </c>
    </row>
    <row r="255" spans="1:18" x14ac:dyDescent="0.2">
      <c r="A255" s="8">
        <v>2018</v>
      </c>
      <c r="B255" t="s">
        <v>4</v>
      </c>
      <c r="C255" t="s">
        <v>29</v>
      </c>
      <c r="D255" t="s">
        <v>25</v>
      </c>
      <c r="E255" t="s">
        <v>45</v>
      </c>
      <c r="F255" t="str">
        <f>VLOOKUP(E255,Courses!E$1:F$21,2,FALSE)</f>
        <v>Complex Methods for the Sciences</v>
      </c>
      <c r="G255" t="s">
        <v>6</v>
      </c>
      <c r="H255">
        <v>24</v>
      </c>
      <c r="I255" s="1" t="s">
        <v>63</v>
      </c>
      <c r="J255" s="1">
        <v>2</v>
      </c>
      <c r="K255" s="1">
        <v>0</v>
      </c>
      <c r="L255" s="1">
        <v>0</v>
      </c>
      <c r="M255" s="1">
        <v>0</v>
      </c>
      <c r="N255" s="1">
        <v>0</v>
      </c>
      <c r="O255">
        <f t="shared" si="12"/>
        <v>5</v>
      </c>
      <c r="P255">
        <f t="shared" si="13"/>
        <v>0</v>
      </c>
      <c r="Q255">
        <f t="shared" si="14"/>
        <v>5</v>
      </c>
      <c r="R255" s="1">
        <f t="shared" si="15"/>
        <v>0</v>
      </c>
    </row>
    <row r="256" spans="1:18" x14ac:dyDescent="0.2">
      <c r="A256" s="8">
        <v>2018</v>
      </c>
      <c r="B256" t="s">
        <v>4</v>
      </c>
      <c r="C256" t="s">
        <v>29</v>
      </c>
      <c r="D256" t="s">
        <v>25</v>
      </c>
      <c r="E256" t="s">
        <v>45</v>
      </c>
      <c r="F256" t="str">
        <f>VLOOKUP(E256,Courses!E$1:F$21,2,FALSE)</f>
        <v>Complex Methods for the Sciences</v>
      </c>
      <c r="G256" t="s">
        <v>6</v>
      </c>
      <c r="H256">
        <v>24</v>
      </c>
      <c r="I256" s="1" t="s">
        <v>59</v>
      </c>
      <c r="J256" s="1">
        <v>2</v>
      </c>
      <c r="K256" s="1">
        <v>0</v>
      </c>
      <c r="L256" s="1">
        <v>0</v>
      </c>
      <c r="M256" s="1">
        <v>0</v>
      </c>
      <c r="N256" s="1">
        <v>0</v>
      </c>
      <c r="O256">
        <f t="shared" si="12"/>
        <v>5</v>
      </c>
      <c r="P256">
        <f t="shared" si="13"/>
        <v>0</v>
      </c>
      <c r="Q256">
        <f t="shared" si="14"/>
        <v>5</v>
      </c>
      <c r="R256" s="1">
        <f t="shared" si="15"/>
        <v>0</v>
      </c>
    </row>
    <row r="257" spans="1:18" x14ac:dyDescent="0.2">
      <c r="A257" s="8">
        <v>2018</v>
      </c>
      <c r="B257" t="s">
        <v>4</v>
      </c>
      <c r="C257" t="s">
        <v>29</v>
      </c>
      <c r="D257" t="s">
        <v>25</v>
      </c>
      <c r="E257" t="s">
        <v>45</v>
      </c>
      <c r="F257" t="str">
        <f>VLOOKUP(E257,Courses!E$1:F$21,2,FALSE)</f>
        <v>Complex Methods for the Sciences</v>
      </c>
      <c r="G257" t="s">
        <v>6</v>
      </c>
      <c r="H257">
        <v>24</v>
      </c>
      <c r="I257" s="1" t="s">
        <v>60</v>
      </c>
      <c r="J257" s="1">
        <v>2</v>
      </c>
      <c r="K257" s="1">
        <v>0</v>
      </c>
      <c r="L257" s="1">
        <v>0</v>
      </c>
      <c r="M257" s="1">
        <v>0</v>
      </c>
      <c r="N257" s="1">
        <v>0</v>
      </c>
      <c r="O257">
        <f t="shared" si="12"/>
        <v>5</v>
      </c>
      <c r="P257">
        <f t="shared" si="13"/>
        <v>0</v>
      </c>
      <c r="Q257">
        <f t="shared" si="14"/>
        <v>5</v>
      </c>
      <c r="R257" s="1">
        <f t="shared" si="15"/>
        <v>0</v>
      </c>
    </row>
    <row r="258" spans="1:18" x14ac:dyDescent="0.2">
      <c r="A258" s="8">
        <v>2018</v>
      </c>
      <c r="B258" t="s">
        <v>4</v>
      </c>
      <c r="C258" t="s">
        <v>29</v>
      </c>
      <c r="D258" t="s">
        <v>25</v>
      </c>
      <c r="E258" t="s">
        <v>45</v>
      </c>
      <c r="F258" t="str">
        <f>VLOOKUP(E258,Courses!E$1:F$21,2,FALSE)</f>
        <v>Complex Methods for the Sciences</v>
      </c>
      <c r="G258" t="s">
        <v>6</v>
      </c>
      <c r="H258">
        <v>24</v>
      </c>
      <c r="I258" s="1" t="s">
        <v>61</v>
      </c>
      <c r="J258" s="1">
        <v>2</v>
      </c>
      <c r="K258" s="1">
        <v>0</v>
      </c>
      <c r="L258" s="1">
        <v>0</v>
      </c>
      <c r="M258" s="1">
        <v>0</v>
      </c>
      <c r="N258" s="1">
        <v>0</v>
      </c>
      <c r="O258">
        <f t="shared" si="12"/>
        <v>5</v>
      </c>
      <c r="P258">
        <f t="shared" si="13"/>
        <v>0</v>
      </c>
      <c r="Q258">
        <f t="shared" si="14"/>
        <v>5</v>
      </c>
      <c r="R258" s="1">
        <f t="shared" si="15"/>
        <v>0</v>
      </c>
    </row>
    <row r="259" spans="1:18" x14ac:dyDescent="0.2">
      <c r="A259" s="8">
        <v>2018</v>
      </c>
      <c r="B259" t="s">
        <v>4</v>
      </c>
      <c r="C259" t="s">
        <v>29</v>
      </c>
      <c r="D259" t="s">
        <v>25</v>
      </c>
      <c r="E259" t="s">
        <v>45</v>
      </c>
      <c r="F259" t="str">
        <f>VLOOKUP(E259,Courses!E$1:F$21,2,FALSE)</f>
        <v>Complex Methods for the Sciences</v>
      </c>
      <c r="G259" t="s">
        <v>6</v>
      </c>
      <c r="H259">
        <v>24</v>
      </c>
      <c r="I259" s="1" t="s">
        <v>123</v>
      </c>
      <c r="J259" s="1">
        <v>2</v>
      </c>
      <c r="K259" s="1">
        <v>0</v>
      </c>
      <c r="L259" s="1">
        <v>0</v>
      </c>
      <c r="M259" s="1">
        <v>0</v>
      </c>
      <c r="N259" s="1">
        <v>0</v>
      </c>
      <c r="O259">
        <f t="shared" ref="O259:O322" si="16">(J259*5+K259*4+L259*3+M259*2+N259*1)/SUM(J259:N259)</f>
        <v>5</v>
      </c>
      <c r="P259">
        <f t="shared" ref="P259:P322" si="17">SQRT(SUM(J259*(5-((J259*5 + K259*4 + L259*3 + M259*2 + N259*1)/SUM(J259:N259)))^2, K259*(4-((J259*5 + K259*4 + L259*3 + M259*2 + N259*1)/SUM(J259:N259)))^2, L259*(3-((J259*5 + K259*4 + L259*3 + M259*2 + N259*1)/SUM(J259:N259)))^2, M259*(2-((J259*5 + K259*4 + L259*3 + M259*2 + N259*1)/SUM(J259:N259)))^2, N259*(1-((J259*5 + K259*4 + L259*3 + M259*2 + N259*1)/SUM(J259:N259)))^2)/SUM(J259:N259))</f>
        <v>0</v>
      </c>
      <c r="Q259">
        <f t="shared" ref="Q259:Q322" si="18">(J259*5+K259*4)/SUM(J259:K259)</f>
        <v>5</v>
      </c>
      <c r="R259" s="1">
        <f t="shared" ref="R259:R322" si="19">SQRT(SUM(J259*(5-((J259*5 + K259*4)/SUM(J259:K259)))^2, K259*(4-((J259*5 + K259*4)/SUM(J259:K259)))^2)/SUM(J259:K259))</f>
        <v>0</v>
      </c>
    </row>
    <row r="260" spans="1:18" x14ac:dyDescent="0.2">
      <c r="A260" s="8">
        <v>2018</v>
      </c>
      <c r="B260" t="s">
        <v>4</v>
      </c>
      <c r="C260" t="s">
        <v>29</v>
      </c>
      <c r="D260" t="s">
        <v>25</v>
      </c>
      <c r="E260" t="s">
        <v>45</v>
      </c>
      <c r="F260" t="str">
        <f>VLOOKUP(E260,Courses!E$1:F$21,2,FALSE)</f>
        <v>Complex Methods for the Sciences</v>
      </c>
      <c r="G260" t="s">
        <v>6</v>
      </c>
      <c r="H260">
        <v>24</v>
      </c>
      <c r="I260" s="1" t="s">
        <v>62</v>
      </c>
      <c r="J260" s="1">
        <v>2</v>
      </c>
      <c r="K260" s="1">
        <v>0</v>
      </c>
      <c r="L260" s="1">
        <v>0</v>
      </c>
      <c r="M260" s="1">
        <v>0</v>
      </c>
      <c r="N260" s="1">
        <v>0</v>
      </c>
      <c r="O260">
        <f t="shared" si="16"/>
        <v>5</v>
      </c>
      <c r="P260">
        <f t="shared" si="17"/>
        <v>0</v>
      </c>
      <c r="Q260">
        <f t="shared" si="18"/>
        <v>5</v>
      </c>
      <c r="R260" s="1">
        <f t="shared" si="19"/>
        <v>0</v>
      </c>
    </row>
    <row r="261" spans="1:18" x14ac:dyDescent="0.2">
      <c r="A261" s="8">
        <v>2018</v>
      </c>
      <c r="B261" t="s">
        <v>14</v>
      </c>
      <c r="C261" t="s">
        <v>28</v>
      </c>
      <c r="D261" t="s">
        <v>25</v>
      </c>
      <c r="E261" t="s">
        <v>16</v>
      </c>
      <c r="F261" t="str">
        <f>VLOOKUP(E261,Courses!E$1:F$21,2,FALSE)</f>
        <v>Calculus for Physicist</v>
      </c>
      <c r="G261" t="s">
        <v>34</v>
      </c>
      <c r="H261">
        <v>25</v>
      </c>
      <c r="I261" s="1" t="s">
        <v>55</v>
      </c>
      <c r="J261" s="1">
        <v>5</v>
      </c>
      <c r="K261" s="1">
        <v>2</v>
      </c>
      <c r="L261" s="1">
        <v>0</v>
      </c>
      <c r="M261" s="1">
        <v>0</v>
      </c>
      <c r="N261" s="1">
        <v>0</v>
      </c>
      <c r="O261">
        <f t="shared" si="16"/>
        <v>4.7142857142857144</v>
      </c>
      <c r="P261">
        <f t="shared" si="17"/>
        <v>0.45175395145262565</v>
      </c>
      <c r="Q261">
        <f t="shared" si="18"/>
        <v>4.7142857142857144</v>
      </c>
      <c r="R261" s="1">
        <f t="shared" si="19"/>
        <v>0.45175395145262565</v>
      </c>
    </row>
    <row r="262" spans="1:18" x14ac:dyDescent="0.2">
      <c r="A262" s="8">
        <v>2018</v>
      </c>
      <c r="B262" t="s">
        <v>14</v>
      </c>
      <c r="C262" t="s">
        <v>28</v>
      </c>
      <c r="D262" t="s">
        <v>25</v>
      </c>
      <c r="E262" t="s">
        <v>16</v>
      </c>
      <c r="F262" t="str">
        <f>VLOOKUP(E262,Courses!E$1:F$21,2,FALSE)</f>
        <v>Calculus for Physicist</v>
      </c>
      <c r="G262" t="s">
        <v>34</v>
      </c>
      <c r="H262">
        <v>25</v>
      </c>
      <c r="I262" s="1" t="s">
        <v>56</v>
      </c>
      <c r="J262" s="1">
        <v>6</v>
      </c>
      <c r="K262" s="1">
        <v>1</v>
      </c>
      <c r="L262" s="1">
        <v>0</v>
      </c>
      <c r="M262" s="1">
        <v>0</v>
      </c>
      <c r="N262" s="1">
        <v>0</v>
      </c>
      <c r="O262">
        <f t="shared" si="16"/>
        <v>4.8571428571428568</v>
      </c>
      <c r="P262">
        <f t="shared" si="17"/>
        <v>0.3499271061118826</v>
      </c>
      <c r="Q262">
        <f t="shared" si="18"/>
        <v>4.8571428571428568</v>
      </c>
      <c r="R262" s="1">
        <f t="shared" si="19"/>
        <v>0.3499271061118826</v>
      </c>
    </row>
    <row r="263" spans="1:18" x14ac:dyDescent="0.2">
      <c r="A263" s="8">
        <v>2018</v>
      </c>
      <c r="B263" t="s">
        <v>14</v>
      </c>
      <c r="C263" t="s">
        <v>28</v>
      </c>
      <c r="D263" t="s">
        <v>25</v>
      </c>
      <c r="E263" t="s">
        <v>16</v>
      </c>
      <c r="F263" t="str">
        <f>VLOOKUP(E263,Courses!E$1:F$21,2,FALSE)</f>
        <v>Calculus for Physicist</v>
      </c>
      <c r="G263" t="s">
        <v>34</v>
      </c>
      <c r="H263">
        <v>25</v>
      </c>
      <c r="I263" s="1" t="s">
        <v>57</v>
      </c>
      <c r="J263" s="1">
        <v>6</v>
      </c>
      <c r="K263" s="1">
        <v>1</v>
      </c>
      <c r="L263" s="1">
        <v>0</v>
      </c>
      <c r="M263" s="1">
        <v>0</v>
      </c>
      <c r="N263" s="1">
        <v>0</v>
      </c>
      <c r="O263">
        <f t="shared" si="16"/>
        <v>4.8571428571428568</v>
      </c>
      <c r="P263">
        <f t="shared" si="17"/>
        <v>0.3499271061118826</v>
      </c>
      <c r="Q263">
        <f t="shared" si="18"/>
        <v>4.8571428571428568</v>
      </c>
      <c r="R263" s="1">
        <f t="shared" si="19"/>
        <v>0.3499271061118826</v>
      </c>
    </row>
    <row r="264" spans="1:18" x14ac:dyDescent="0.2">
      <c r="A264" s="8">
        <v>2018</v>
      </c>
      <c r="B264" t="s">
        <v>14</v>
      </c>
      <c r="C264" t="s">
        <v>28</v>
      </c>
      <c r="D264" t="s">
        <v>25</v>
      </c>
      <c r="E264" t="s">
        <v>16</v>
      </c>
      <c r="F264" t="str">
        <f>VLOOKUP(E264,Courses!E$1:F$21,2,FALSE)</f>
        <v>Calculus for Physicist</v>
      </c>
      <c r="G264" t="s">
        <v>34</v>
      </c>
      <c r="H264">
        <v>25</v>
      </c>
      <c r="I264" s="1" t="s">
        <v>58</v>
      </c>
      <c r="J264" s="1">
        <v>6</v>
      </c>
      <c r="K264" s="1">
        <v>1</v>
      </c>
      <c r="L264" s="1">
        <v>0</v>
      </c>
      <c r="M264" s="1">
        <v>0</v>
      </c>
      <c r="N264" s="1">
        <v>0</v>
      </c>
      <c r="O264">
        <f t="shared" si="16"/>
        <v>4.8571428571428568</v>
      </c>
      <c r="P264">
        <f t="shared" si="17"/>
        <v>0.3499271061118826</v>
      </c>
      <c r="Q264">
        <f t="shared" si="18"/>
        <v>4.8571428571428568</v>
      </c>
      <c r="R264" s="1">
        <f t="shared" si="19"/>
        <v>0.3499271061118826</v>
      </c>
    </row>
    <row r="265" spans="1:18" x14ac:dyDescent="0.2">
      <c r="A265" s="8">
        <v>2018</v>
      </c>
      <c r="B265" t="s">
        <v>14</v>
      </c>
      <c r="C265" t="s">
        <v>28</v>
      </c>
      <c r="D265" t="s">
        <v>25</v>
      </c>
      <c r="E265" t="s">
        <v>16</v>
      </c>
      <c r="F265" t="str">
        <f>VLOOKUP(E265,Courses!E$1:F$21,2,FALSE)</f>
        <v>Calculus for Physicist</v>
      </c>
      <c r="G265" t="s">
        <v>34</v>
      </c>
      <c r="H265">
        <v>25</v>
      </c>
      <c r="I265" s="1" t="s">
        <v>63</v>
      </c>
      <c r="J265" s="1">
        <v>5</v>
      </c>
      <c r="K265" s="1">
        <v>2</v>
      </c>
      <c r="L265" s="1">
        <v>0</v>
      </c>
      <c r="M265" s="1">
        <v>0</v>
      </c>
      <c r="N265" s="1">
        <v>0</v>
      </c>
      <c r="O265">
        <f t="shared" si="16"/>
        <v>4.7142857142857144</v>
      </c>
      <c r="P265">
        <f t="shared" si="17"/>
        <v>0.45175395145262565</v>
      </c>
      <c r="Q265">
        <f t="shared" si="18"/>
        <v>4.7142857142857144</v>
      </c>
      <c r="R265" s="1">
        <f t="shared" si="19"/>
        <v>0.45175395145262565</v>
      </c>
    </row>
    <row r="266" spans="1:18" x14ac:dyDescent="0.2">
      <c r="A266" s="8">
        <v>2018</v>
      </c>
      <c r="B266" t="s">
        <v>14</v>
      </c>
      <c r="C266" t="s">
        <v>28</v>
      </c>
      <c r="D266" t="s">
        <v>25</v>
      </c>
      <c r="E266" t="s">
        <v>16</v>
      </c>
      <c r="F266" t="str">
        <f>VLOOKUP(E266,Courses!E$1:F$21,2,FALSE)</f>
        <v>Calculus for Physicist</v>
      </c>
      <c r="G266" t="s">
        <v>34</v>
      </c>
      <c r="H266">
        <v>25</v>
      </c>
      <c r="I266" s="1" t="s">
        <v>59</v>
      </c>
      <c r="J266" s="1">
        <v>5</v>
      </c>
      <c r="K266" s="1">
        <v>2</v>
      </c>
      <c r="L266" s="1">
        <v>0</v>
      </c>
      <c r="M266" s="1">
        <v>0</v>
      </c>
      <c r="N266" s="1">
        <v>0</v>
      </c>
      <c r="O266">
        <f t="shared" si="16"/>
        <v>4.7142857142857144</v>
      </c>
      <c r="P266">
        <f t="shared" si="17"/>
        <v>0.45175395145262565</v>
      </c>
      <c r="Q266">
        <f t="shared" si="18"/>
        <v>4.7142857142857144</v>
      </c>
      <c r="R266" s="1">
        <f t="shared" si="19"/>
        <v>0.45175395145262565</v>
      </c>
    </row>
    <row r="267" spans="1:18" x14ac:dyDescent="0.2">
      <c r="A267" s="8">
        <v>2018</v>
      </c>
      <c r="B267" t="s">
        <v>14</v>
      </c>
      <c r="C267" t="s">
        <v>28</v>
      </c>
      <c r="D267" t="s">
        <v>25</v>
      </c>
      <c r="E267" t="s">
        <v>16</v>
      </c>
      <c r="F267" t="str">
        <f>VLOOKUP(E267,Courses!E$1:F$21,2,FALSE)</f>
        <v>Calculus for Physicist</v>
      </c>
      <c r="G267" t="s">
        <v>34</v>
      </c>
      <c r="H267">
        <v>25</v>
      </c>
      <c r="I267" s="1" t="s">
        <v>60</v>
      </c>
      <c r="J267" s="1">
        <v>5</v>
      </c>
      <c r="K267" s="1">
        <v>2</v>
      </c>
      <c r="L267" s="1">
        <v>0</v>
      </c>
      <c r="M267" s="1">
        <v>0</v>
      </c>
      <c r="N267" s="1">
        <v>0</v>
      </c>
      <c r="O267">
        <f t="shared" si="16"/>
        <v>4.7142857142857144</v>
      </c>
      <c r="P267">
        <f t="shared" si="17"/>
        <v>0.45175395145262565</v>
      </c>
      <c r="Q267">
        <f t="shared" si="18"/>
        <v>4.7142857142857144</v>
      </c>
      <c r="R267" s="1">
        <f t="shared" si="19"/>
        <v>0.45175395145262565</v>
      </c>
    </row>
    <row r="268" spans="1:18" x14ac:dyDescent="0.2">
      <c r="A268" s="8">
        <v>2018</v>
      </c>
      <c r="B268" t="s">
        <v>14</v>
      </c>
      <c r="C268" t="s">
        <v>28</v>
      </c>
      <c r="D268" t="s">
        <v>25</v>
      </c>
      <c r="E268" t="s">
        <v>16</v>
      </c>
      <c r="F268" t="str">
        <f>VLOOKUP(E268,Courses!E$1:F$21,2,FALSE)</f>
        <v>Calculus for Physicist</v>
      </c>
      <c r="G268" t="s">
        <v>34</v>
      </c>
      <c r="H268">
        <v>25</v>
      </c>
      <c r="I268" s="1" t="s">
        <v>61</v>
      </c>
      <c r="J268" s="1">
        <v>5</v>
      </c>
      <c r="K268" s="1">
        <v>2</v>
      </c>
      <c r="L268" s="1">
        <v>0</v>
      </c>
      <c r="M268" s="1">
        <v>0</v>
      </c>
      <c r="N268" s="1">
        <v>0</v>
      </c>
      <c r="O268">
        <f t="shared" si="16"/>
        <v>4.7142857142857144</v>
      </c>
      <c r="P268">
        <f t="shared" si="17"/>
        <v>0.45175395145262565</v>
      </c>
      <c r="Q268">
        <f t="shared" si="18"/>
        <v>4.7142857142857144</v>
      </c>
      <c r="R268" s="1">
        <f t="shared" si="19"/>
        <v>0.45175395145262565</v>
      </c>
    </row>
    <row r="269" spans="1:18" x14ac:dyDescent="0.2">
      <c r="A269" s="8">
        <v>2018</v>
      </c>
      <c r="B269" t="s">
        <v>14</v>
      </c>
      <c r="C269" t="s">
        <v>28</v>
      </c>
      <c r="D269" t="s">
        <v>25</v>
      </c>
      <c r="E269" t="s">
        <v>16</v>
      </c>
      <c r="F269" t="str">
        <f>VLOOKUP(E269,Courses!E$1:F$21,2,FALSE)</f>
        <v>Calculus for Physicist</v>
      </c>
      <c r="G269" t="s">
        <v>34</v>
      </c>
      <c r="H269">
        <v>25</v>
      </c>
      <c r="I269" s="1" t="s">
        <v>123</v>
      </c>
      <c r="J269" s="1">
        <v>4</v>
      </c>
      <c r="K269" s="1">
        <v>2</v>
      </c>
      <c r="L269" s="1">
        <v>1</v>
      </c>
      <c r="M269" s="1">
        <v>0</v>
      </c>
      <c r="N269" s="1">
        <v>0</v>
      </c>
      <c r="O269">
        <f t="shared" si="16"/>
        <v>4.4285714285714288</v>
      </c>
      <c r="P269">
        <f t="shared" si="17"/>
        <v>0.72843135908468359</v>
      </c>
      <c r="Q269">
        <f t="shared" si="18"/>
        <v>4.666666666666667</v>
      </c>
      <c r="R269" s="1">
        <f t="shared" si="19"/>
        <v>0.47140452079103168</v>
      </c>
    </row>
    <row r="270" spans="1:18" x14ac:dyDescent="0.2">
      <c r="A270" s="8">
        <v>2018</v>
      </c>
      <c r="B270" t="s">
        <v>14</v>
      </c>
      <c r="C270" t="s">
        <v>28</v>
      </c>
      <c r="D270" t="s">
        <v>25</v>
      </c>
      <c r="E270" t="s">
        <v>16</v>
      </c>
      <c r="F270" t="str">
        <f>VLOOKUP(E270,Courses!E$1:F$21,2,FALSE)</f>
        <v>Calculus for Physicist</v>
      </c>
      <c r="G270" t="s">
        <v>34</v>
      </c>
      <c r="H270">
        <v>25</v>
      </c>
      <c r="I270" s="1" t="s">
        <v>62</v>
      </c>
      <c r="J270" s="1">
        <v>5</v>
      </c>
      <c r="K270" s="1">
        <v>2</v>
      </c>
      <c r="L270" s="1">
        <v>0</v>
      </c>
      <c r="M270" s="1">
        <v>0</v>
      </c>
      <c r="N270" s="1">
        <v>0</v>
      </c>
      <c r="O270">
        <f t="shared" si="16"/>
        <v>4.7142857142857144</v>
      </c>
      <c r="P270">
        <f t="shared" si="17"/>
        <v>0.45175395145262565</v>
      </c>
      <c r="Q270">
        <f t="shared" si="18"/>
        <v>4.7142857142857144</v>
      </c>
      <c r="R270" s="1">
        <f t="shared" si="19"/>
        <v>0.45175395145262565</v>
      </c>
    </row>
    <row r="271" spans="1:18" x14ac:dyDescent="0.2">
      <c r="A271" s="8">
        <v>2018</v>
      </c>
      <c r="B271" t="s">
        <v>14</v>
      </c>
      <c r="C271" t="s">
        <v>29</v>
      </c>
      <c r="D271" t="s">
        <v>39</v>
      </c>
      <c r="E271" t="s">
        <v>41</v>
      </c>
      <c r="F271" t="str">
        <f>VLOOKUP(E271,Courses!E$1:F$21,2,FALSE)</f>
        <v>Electromagnetism</v>
      </c>
      <c r="G271" t="s">
        <v>35</v>
      </c>
      <c r="H271">
        <v>26</v>
      </c>
      <c r="I271" s="1" t="s">
        <v>55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>
        <f t="shared" si="16"/>
        <v>5</v>
      </c>
      <c r="P271">
        <f t="shared" si="17"/>
        <v>0</v>
      </c>
      <c r="Q271">
        <f t="shared" si="18"/>
        <v>5</v>
      </c>
      <c r="R271" s="1">
        <f t="shared" si="19"/>
        <v>0</v>
      </c>
    </row>
    <row r="272" spans="1:18" x14ac:dyDescent="0.2">
      <c r="A272" s="8">
        <v>2018</v>
      </c>
      <c r="B272" t="s">
        <v>14</v>
      </c>
      <c r="C272" t="s">
        <v>29</v>
      </c>
      <c r="D272" t="s">
        <v>39</v>
      </c>
      <c r="E272" t="s">
        <v>41</v>
      </c>
      <c r="F272" t="str">
        <f>VLOOKUP(E272,Courses!E$1:F$21,2,FALSE)</f>
        <v>Electromagnetism</v>
      </c>
      <c r="G272" t="s">
        <v>35</v>
      </c>
      <c r="H272">
        <v>26</v>
      </c>
      <c r="I272" s="1" t="s">
        <v>56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>
        <f t="shared" si="16"/>
        <v>5</v>
      </c>
      <c r="P272">
        <f t="shared" si="17"/>
        <v>0</v>
      </c>
      <c r="Q272">
        <f t="shared" si="18"/>
        <v>5</v>
      </c>
      <c r="R272" s="1">
        <f t="shared" si="19"/>
        <v>0</v>
      </c>
    </row>
    <row r="273" spans="1:18" x14ac:dyDescent="0.2">
      <c r="A273" s="8">
        <v>2018</v>
      </c>
      <c r="B273" t="s">
        <v>14</v>
      </c>
      <c r="C273" t="s">
        <v>29</v>
      </c>
      <c r="D273" t="s">
        <v>39</v>
      </c>
      <c r="E273" t="s">
        <v>41</v>
      </c>
      <c r="F273" t="str">
        <f>VLOOKUP(E273,Courses!E$1:F$21,2,FALSE)</f>
        <v>Electromagnetism</v>
      </c>
      <c r="G273" t="s">
        <v>35</v>
      </c>
      <c r="H273">
        <v>26</v>
      </c>
      <c r="I273" s="1" t="s">
        <v>57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>
        <f t="shared" si="16"/>
        <v>5</v>
      </c>
      <c r="P273">
        <f t="shared" si="17"/>
        <v>0</v>
      </c>
      <c r="Q273">
        <f t="shared" si="18"/>
        <v>5</v>
      </c>
      <c r="R273" s="1">
        <f t="shared" si="19"/>
        <v>0</v>
      </c>
    </row>
    <row r="274" spans="1:18" x14ac:dyDescent="0.2">
      <c r="A274" s="8">
        <v>2018</v>
      </c>
      <c r="B274" t="s">
        <v>14</v>
      </c>
      <c r="C274" t="s">
        <v>29</v>
      </c>
      <c r="D274" t="s">
        <v>39</v>
      </c>
      <c r="E274" t="s">
        <v>41</v>
      </c>
      <c r="F274" t="str">
        <f>VLOOKUP(E274,Courses!E$1:F$21,2,FALSE)</f>
        <v>Electromagnetism</v>
      </c>
      <c r="G274" t="s">
        <v>35</v>
      </c>
      <c r="H274">
        <v>26</v>
      </c>
      <c r="I274" s="1" t="s">
        <v>58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>
        <f t="shared" si="16"/>
        <v>5</v>
      </c>
      <c r="P274">
        <f t="shared" si="17"/>
        <v>0</v>
      </c>
      <c r="Q274">
        <f t="shared" si="18"/>
        <v>5</v>
      </c>
      <c r="R274" s="1">
        <f t="shared" si="19"/>
        <v>0</v>
      </c>
    </row>
    <row r="275" spans="1:18" x14ac:dyDescent="0.2">
      <c r="A275" s="8">
        <v>2018</v>
      </c>
      <c r="B275" t="s">
        <v>14</v>
      </c>
      <c r="C275" t="s">
        <v>29</v>
      </c>
      <c r="D275" t="s">
        <v>39</v>
      </c>
      <c r="E275" t="s">
        <v>41</v>
      </c>
      <c r="F275" t="str">
        <f>VLOOKUP(E275,Courses!E$1:F$21,2,FALSE)</f>
        <v>Electromagnetism</v>
      </c>
      <c r="G275" t="s">
        <v>35</v>
      </c>
      <c r="H275">
        <v>26</v>
      </c>
      <c r="I275" s="1" t="s">
        <v>63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>
        <f t="shared" si="16"/>
        <v>5</v>
      </c>
      <c r="P275">
        <f t="shared" si="17"/>
        <v>0</v>
      </c>
      <c r="Q275">
        <f t="shared" si="18"/>
        <v>5</v>
      </c>
      <c r="R275" s="1">
        <f t="shared" si="19"/>
        <v>0</v>
      </c>
    </row>
    <row r="276" spans="1:18" x14ac:dyDescent="0.2">
      <c r="A276" s="8">
        <v>2018</v>
      </c>
      <c r="B276" t="s">
        <v>14</v>
      </c>
      <c r="C276" t="s">
        <v>29</v>
      </c>
      <c r="D276" t="s">
        <v>39</v>
      </c>
      <c r="E276" t="s">
        <v>41</v>
      </c>
      <c r="F276" t="str">
        <f>VLOOKUP(E276,Courses!E$1:F$21,2,FALSE)</f>
        <v>Electromagnetism</v>
      </c>
      <c r="G276" t="s">
        <v>35</v>
      </c>
      <c r="H276">
        <v>26</v>
      </c>
      <c r="I276" s="1" t="s">
        <v>59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>
        <f t="shared" si="16"/>
        <v>5</v>
      </c>
      <c r="P276">
        <f t="shared" si="17"/>
        <v>0</v>
      </c>
      <c r="Q276">
        <f t="shared" si="18"/>
        <v>5</v>
      </c>
      <c r="R276" s="1">
        <f t="shared" si="19"/>
        <v>0</v>
      </c>
    </row>
    <row r="277" spans="1:18" x14ac:dyDescent="0.2">
      <c r="A277" s="8">
        <v>2018</v>
      </c>
      <c r="B277" t="s">
        <v>14</v>
      </c>
      <c r="C277" t="s">
        <v>29</v>
      </c>
      <c r="D277" t="s">
        <v>39</v>
      </c>
      <c r="E277" t="s">
        <v>41</v>
      </c>
      <c r="F277" t="str">
        <f>VLOOKUP(E277,Courses!E$1:F$21,2,FALSE)</f>
        <v>Electromagnetism</v>
      </c>
      <c r="G277" t="s">
        <v>35</v>
      </c>
      <c r="H277">
        <v>26</v>
      </c>
      <c r="I277" s="1" t="s">
        <v>60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>
        <f t="shared" si="16"/>
        <v>5</v>
      </c>
      <c r="P277">
        <f t="shared" si="17"/>
        <v>0</v>
      </c>
      <c r="Q277">
        <f t="shared" si="18"/>
        <v>5</v>
      </c>
      <c r="R277" s="1">
        <f t="shared" si="19"/>
        <v>0</v>
      </c>
    </row>
    <row r="278" spans="1:18" x14ac:dyDescent="0.2">
      <c r="A278" s="8">
        <v>2018</v>
      </c>
      <c r="B278" t="s">
        <v>14</v>
      </c>
      <c r="C278" t="s">
        <v>29</v>
      </c>
      <c r="D278" t="s">
        <v>39</v>
      </c>
      <c r="E278" t="s">
        <v>41</v>
      </c>
      <c r="F278" t="str">
        <f>VLOOKUP(E278,Courses!E$1:F$21,2,FALSE)</f>
        <v>Electromagnetism</v>
      </c>
      <c r="G278" t="s">
        <v>35</v>
      </c>
      <c r="H278">
        <v>26</v>
      </c>
      <c r="I278" s="1" t="s">
        <v>61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>
        <f t="shared" si="16"/>
        <v>5</v>
      </c>
      <c r="P278">
        <f t="shared" si="17"/>
        <v>0</v>
      </c>
      <c r="Q278">
        <f t="shared" si="18"/>
        <v>5</v>
      </c>
      <c r="R278" s="1">
        <f t="shared" si="19"/>
        <v>0</v>
      </c>
    </row>
    <row r="279" spans="1:18" x14ac:dyDescent="0.2">
      <c r="A279" s="8">
        <v>2018</v>
      </c>
      <c r="B279" t="s">
        <v>14</v>
      </c>
      <c r="C279" t="s">
        <v>29</v>
      </c>
      <c r="D279" t="s">
        <v>39</v>
      </c>
      <c r="E279" t="s">
        <v>41</v>
      </c>
      <c r="F279" t="str">
        <f>VLOOKUP(E279,Courses!E$1:F$21,2,FALSE)</f>
        <v>Electromagnetism</v>
      </c>
      <c r="G279" t="s">
        <v>35</v>
      </c>
      <c r="H279">
        <v>26</v>
      </c>
      <c r="I279" s="1" t="s">
        <v>123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>
        <f t="shared" si="16"/>
        <v>5</v>
      </c>
      <c r="P279">
        <f t="shared" si="17"/>
        <v>0</v>
      </c>
      <c r="Q279">
        <f t="shared" si="18"/>
        <v>5</v>
      </c>
      <c r="R279" s="1">
        <f t="shared" si="19"/>
        <v>0</v>
      </c>
    </row>
    <row r="280" spans="1:18" x14ac:dyDescent="0.2">
      <c r="A280" s="8">
        <v>2018</v>
      </c>
      <c r="B280" t="s">
        <v>14</v>
      </c>
      <c r="C280" t="s">
        <v>29</v>
      </c>
      <c r="D280" t="s">
        <v>39</v>
      </c>
      <c r="E280" t="s">
        <v>41</v>
      </c>
      <c r="F280" t="str">
        <f>VLOOKUP(E280,Courses!E$1:F$21,2,FALSE)</f>
        <v>Electromagnetism</v>
      </c>
      <c r="G280" t="s">
        <v>35</v>
      </c>
      <c r="H280">
        <v>26</v>
      </c>
      <c r="I280" s="1" t="s">
        <v>62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>
        <f t="shared" si="16"/>
        <v>5</v>
      </c>
      <c r="P280">
        <f t="shared" si="17"/>
        <v>0</v>
      </c>
      <c r="Q280">
        <f t="shared" si="18"/>
        <v>5</v>
      </c>
      <c r="R280" s="1">
        <f t="shared" si="19"/>
        <v>0</v>
      </c>
    </row>
    <row r="281" spans="1:18" x14ac:dyDescent="0.2">
      <c r="A281" s="8">
        <v>2018</v>
      </c>
      <c r="B281" t="s">
        <v>14</v>
      </c>
      <c r="C281" t="s">
        <v>29</v>
      </c>
      <c r="D281" t="s">
        <v>39</v>
      </c>
      <c r="E281" t="s">
        <v>41</v>
      </c>
      <c r="F281" t="str">
        <f>VLOOKUP(E281,Courses!E$1:F$21,2,FALSE)</f>
        <v>Electromagnetism</v>
      </c>
      <c r="G281" t="s">
        <v>37</v>
      </c>
      <c r="H281">
        <v>23</v>
      </c>
      <c r="I281" s="1" t="s">
        <v>55</v>
      </c>
      <c r="J281" s="1">
        <v>4</v>
      </c>
      <c r="K281" s="1">
        <v>1</v>
      </c>
      <c r="L281" s="1">
        <v>0</v>
      </c>
      <c r="M281" s="1">
        <v>0</v>
      </c>
      <c r="N281" s="1">
        <v>0</v>
      </c>
      <c r="O281">
        <f t="shared" si="16"/>
        <v>4.8</v>
      </c>
      <c r="P281">
        <f t="shared" si="17"/>
        <v>0.39999999999999997</v>
      </c>
      <c r="Q281">
        <f t="shared" si="18"/>
        <v>4.8</v>
      </c>
      <c r="R281" s="1">
        <f t="shared" si="19"/>
        <v>0.39999999999999997</v>
      </c>
    </row>
    <row r="282" spans="1:18" x14ac:dyDescent="0.2">
      <c r="A282" s="8">
        <v>2018</v>
      </c>
      <c r="B282" t="s">
        <v>14</v>
      </c>
      <c r="C282" t="s">
        <v>29</v>
      </c>
      <c r="D282" t="s">
        <v>39</v>
      </c>
      <c r="E282" t="s">
        <v>41</v>
      </c>
      <c r="F282" t="str">
        <f>VLOOKUP(E282,Courses!E$1:F$21,2,FALSE)</f>
        <v>Electromagnetism</v>
      </c>
      <c r="G282" t="s">
        <v>37</v>
      </c>
      <c r="H282">
        <v>23</v>
      </c>
      <c r="I282" s="1" t="s">
        <v>56</v>
      </c>
      <c r="J282" s="1">
        <v>3</v>
      </c>
      <c r="K282" s="1">
        <v>2</v>
      </c>
      <c r="L282" s="1">
        <v>0</v>
      </c>
      <c r="M282" s="1">
        <v>0</v>
      </c>
      <c r="N282" s="1">
        <v>0</v>
      </c>
      <c r="O282">
        <f t="shared" si="16"/>
        <v>4.5999999999999996</v>
      </c>
      <c r="P282">
        <f t="shared" si="17"/>
        <v>0.48989794855663565</v>
      </c>
      <c r="Q282">
        <f t="shared" si="18"/>
        <v>4.5999999999999996</v>
      </c>
      <c r="R282" s="1">
        <f t="shared" si="19"/>
        <v>0.48989794855663565</v>
      </c>
    </row>
    <row r="283" spans="1:18" x14ac:dyDescent="0.2">
      <c r="A283" s="8">
        <v>2018</v>
      </c>
      <c r="B283" t="s">
        <v>14</v>
      </c>
      <c r="C283" t="s">
        <v>29</v>
      </c>
      <c r="D283" t="s">
        <v>39</v>
      </c>
      <c r="E283" t="s">
        <v>41</v>
      </c>
      <c r="F283" t="str">
        <f>VLOOKUP(E283,Courses!E$1:F$21,2,FALSE)</f>
        <v>Electromagnetism</v>
      </c>
      <c r="G283" t="s">
        <v>37</v>
      </c>
      <c r="H283">
        <v>23</v>
      </c>
      <c r="I283" s="1" t="s">
        <v>57</v>
      </c>
      <c r="J283" s="1">
        <v>4</v>
      </c>
      <c r="K283" s="1">
        <v>1</v>
      </c>
      <c r="L283" s="1">
        <v>0</v>
      </c>
      <c r="M283" s="1">
        <v>0</v>
      </c>
      <c r="N283" s="1">
        <v>0</v>
      </c>
      <c r="O283">
        <f t="shared" si="16"/>
        <v>4.8</v>
      </c>
      <c r="P283">
        <f t="shared" si="17"/>
        <v>0.39999999999999997</v>
      </c>
      <c r="Q283">
        <f t="shared" si="18"/>
        <v>4.8</v>
      </c>
      <c r="R283" s="1">
        <f t="shared" si="19"/>
        <v>0.39999999999999997</v>
      </c>
    </row>
    <row r="284" spans="1:18" x14ac:dyDescent="0.2">
      <c r="A284" s="8">
        <v>2018</v>
      </c>
      <c r="B284" t="s">
        <v>14</v>
      </c>
      <c r="C284" t="s">
        <v>29</v>
      </c>
      <c r="D284" t="s">
        <v>39</v>
      </c>
      <c r="E284" t="s">
        <v>41</v>
      </c>
      <c r="F284" t="str">
        <f>VLOOKUP(E284,Courses!E$1:F$21,2,FALSE)</f>
        <v>Electromagnetism</v>
      </c>
      <c r="G284" t="s">
        <v>37</v>
      </c>
      <c r="H284">
        <v>23</v>
      </c>
      <c r="I284" s="1" t="s">
        <v>58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>
        <f t="shared" si="16"/>
        <v>4.5999999999999996</v>
      </c>
      <c r="P284">
        <f t="shared" si="17"/>
        <v>0.48989794855663565</v>
      </c>
      <c r="Q284">
        <f t="shared" si="18"/>
        <v>4.5999999999999996</v>
      </c>
      <c r="R284" s="1">
        <f t="shared" si="19"/>
        <v>0.48989794855663565</v>
      </c>
    </row>
    <row r="285" spans="1:18" x14ac:dyDescent="0.2">
      <c r="A285" s="8">
        <v>2018</v>
      </c>
      <c r="B285" t="s">
        <v>14</v>
      </c>
      <c r="C285" t="s">
        <v>29</v>
      </c>
      <c r="D285" t="s">
        <v>39</v>
      </c>
      <c r="E285" t="s">
        <v>41</v>
      </c>
      <c r="F285" t="str">
        <f>VLOOKUP(E285,Courses!E$1:F$21,2,FALSE)</f>
        <v>Electromagnetism</v>
      </c>
      <c r="G285" t="s">
        <v>37</v>
      </c>
      <c r="H285">
        <v>23</v>
      </c>
      <c r="I285" s="1" t="s">
        <v>63</v>
      </c>
      <c r="J285" s="1">
        <v>4</v>
      </c>
      <c r="K285" s="1">
        <v>1</v>
      </c>
      <c r="L285" s="1">
        <v>0</v>
      </c>
      <c r="M285" s="1">
        <v>0</v>
      </c>
      <c r="N285" s="1">
        <v>0</v>
      </c>
      <c r="O285">
        <f t="shared" si="16"/>
        <v>4.8</v>
      </c>
      <c r="P285">
        <f t="shared" si="17"/>
        <v>0.39999999999999997</v>
      </c>
      <c r="Q285">
        <f t="shared" si="18"/>
        <v>4.8</v>
      </c>
      <c r="R285" s="1">
        <f t="shared" si="19"/>
        <v>0.39999999999999997</v>
      </c>
    </row>
    <row r="286" spans="1:18" x14ac:dyDescent="0.2">
      <c r="A286" s="8">
        <v>2018</v>
      </c>
      <c r="B286" t="s">
        <v>14</v>
      </c>
      <c r="C286" t="s">
        <v>29</v>
      </c>
      <c r="D286" t="s">
        <v>39</v>
      </c>
      <c r="E286" t="s">
        <v>41</v>
      </c>
      <c r="F286" t="str">
        <f>VLOOKUP(E286,Courses!E$1:F$21,2,FALSE)</f>
        <v>Electromagnetism</v>
      </c>
      <c r="G286" t="s">
        <v>37</v>
      </c>
      <c r="H286">
        <v>23</v>
      </c>
      <c r="I286" s="1" t="s">
        <v>59</v>
      </c>
      <c r="J286" s="1">
        <v>4</v>
      </c>
      <c r="K286" s="1">
        <v>1</v>
      </c>
      <c r="L286" s="1">
        <v>0</v>
      </c>
      <c r="M286" s="1">
        <v>0</v>
      </c>
      <c r="N286" s="1">
        <v>0</v>
      </c>
      <c r="O286">
        <f t="shared" si="16"/>
        <v>4.8</v>
      </c>
      <c r="P286">
        <f t="shared" si="17"/>
        <v>0.39999999999999997</v>
      </c>
      <c r="Q286">
        <f t="shared" si="18"/>
        <v>4.8</v>
      </c>
      <c r="R286" s="1">
        <f t="shared" si="19"/>
        <v>0.39999999999999997</v>
      </c>
    </row>
    <row r="287" spans="1:18" x14ac:dyDescent="0.2">
      <c r="A287" s="8">
        <v>2018</v>
      </c>
      <c r="B287" t="s">
        <v>14</v>
      </c>
      <c r="C287" t="s">
        <v>29</v>
      </c>
      <c r="D287" t="s">
        <v>39</v>
      </c>
      <c r="E287" t="s">
        <v>41</v>
      </c>
      <c r="F287" t="str">
        <f>VLOOKUP(E287,Courses!E$1:F$21,2,FALSE)</f>
        <v>Electromagnetism</v>
      </c>
      <c r="G287" t="s">
        <v>37</v>
      </c>
      <c r="H287">
        <v>23</v>
      </c>
      <c r="I287" s="1" t="s">
        <v>60</v>
      </c>
      <c r="J287" s="1">
        <v>4</v>
      </c>
      <c r="K287" s="1">
        <v>1</v>
      </c>
      <c r="L287" s="1">
        <v>0</v>
      </c>
      <c r="M287" s="1">
        <v>0</v>
      </c>
      <c r="N287" s="1">
        <v>0</v>
      </c>
      <c r="O287">
        <f t="shared" si="16"/>
        <v>4.8</v>
      </c>
      <c r="P287">
        <f t="shared" si="17"/>
        <v>0.39999999999999997</v>
      </c>
      <c r="Q287">
        <f t="shared" si="18"/>
        <v>4.8</v>
      </c>
      <c r="R287" s="1">
        <f t="shared" si="19"/>
        <v>0.39999999999999997</v>
      </c>
    </row>
    <row r="288" spans="1:18" x14ac:dyDescent="0.2">
      <c r="A288" s="8">
        <v>2018</v>
      </c>
      <c r="B288" t="s">
        <v>14</v>
      </c>
      <c r="C288" t="s">
        <v>29</v>
      </c>
      <c r="D288" t="s">
        <v>39</v>
      </c>
      <c r="E288" t="s">
        <v>41</v>
      </c>
      <c r="F288" t="str">
        <f>VLOOKUP(E288,Courses!E$1:F$21,2,FALSE)</f>
        <v>Electromagnetism</v>
      </c>
      <c r="G288" t="s">
        <v>37</v>
      </c>
      <c r="H288">
        <v>23</v>
      </c>
      <c r="I288" s="1" t="s">
        <v>61</v>
      </c>
      <c r="J288" s="1">
        <v>3</v>
      </c>
      <c r="K288" s="1">
        <v>2</v>
      </c>
      <c r="L288" s="1">
        <v>0</v>
      </c>
      <c r="M288" s="1">
        <v>0</v>
      </c>
      <c r="N288" s="1">
        <v>0</v>
      </c>
      <c r="O288">
        <f t="shared" si="16"/>
        <v>4.5999999999999996</v>
      </c>
      <c r="P288">
        <f t="shared" si="17"/>
        <v>0.48989794855663565</v>
      </c>
      <c r="Q288">
        <f t="shared" si="18"/>
        <v>4.5999999999999996</v>
      </c>
      <c r="R288" s="1">
        <f t="shared" si="19"/>
        <v>0.48989794855663565</v>
      </c>
    </row>
    <row r="289" spans="1:18" x14ac:dyDescent="0.2">
      <c r="A289" s="8">
        <v>2018</v>
      </c>
      <c r="B289" t="s">
        <v>14</v>
      </c>
      <c r="C289" t="s">
        <v>29</v>
      </c>
      <c r="D289" t="s">
        <v>39</v>
      </c>
      <c r="E289" t="s">
        <v>41</v>
      </c>
      <c r="F289" t="str">
        <f>VLOOKUP(E289,Courses!E$1:F$21,2,FALSE)</f>
        <v>Electromagnetism</v>
      </c>
      <c r="G289" t="s">
        <v>37</v>
      </c>
      <c r="H289">
        <v>23</v>
      </c>
      <c r="I289" s="1" t="s">
        <v>123</v>
      </c>
      <c r="J289" s="1">
        <v>4</v>
      </c>
      <c r="K289" s="1">
        <v>1</v>
      </c>
      <c r="L289" s="1">
        <v>0</v>
      </c>
      <c r="M289" s="1">
        <v>0</v>
      </c>
      <c r="N289" s="1">
        <v>0</v>
      </c>
      <c r="O289">
        <f t="shared" si="16"/>
        <v>4.8</v>
      </c>
      <c r="P289">
        <f t="shared" si="17"/>
        <v>0.39999999999999997</v>
      </c>
      <c r="Q289">
        <f t="shared" si="18"/>
        <v>4.8</v>
      </c>
      <c r="R289" s="1">
        <f t="shared" si="19"/>
        <v>0.39999999999999997</v>
      </c>
    </row>
    <row r="290" spans="1:18" x14ac:dyDescent="0.2">
      <c r="A290" s="8">
        <v>2018</v>
      </c>
      <c r="B290" t="s">
        <v>14</v>
      </c>
      <c r="C290" t="s">
        <v>29</v>
      </c>
      <c r="D290" t="s">
        <v>39</v>
      </c>
      <c r="E290" t="s">
        <v>41</v>
      </c>
      <c r="F290" t="str">
        <f>VLOOKUP(E290,Courses!E$1:F$21,2,FALSE)</f>
        <v>Electromagnetism</v>
      </c>
      <c r="G290" t="s">
        <v>37</v>
      </c>
      <c r="H290">
        <v>23</v>
      </c>
      <c r="I290" s="1" t="s">
        <v>62</v>
      </c>
      <c r="J290" s="1">
        <v>4</v>
      </c>
      <c r="K290" s="1">
        <v>1</v>
      </c>
      <c r="L290" s="1">
        <v>0</v>
      </c>
      <c r="M290" s="1">
        <v>0</v>
      </c>
      <c r="N290" s="1">
        <v>0</v>
      </c>
      <c r="O290">
        <f t="shared" si="16"/>
        <v>4.8</v>
      </c>
      <c r="P290">
        <f t="shared" si="17"/>
        <v>0.39999999999999997</v>
      </c>
      <c r="Q290">
        <f t="shared" si="18"/>
        <v>4.8</v>
      </c>
      <c r="R290" s="1">
        <f t="shared" si="19"/>
        <v>0.39999999999999997</v>
      </c>
    </row>
    <row r="291" spans="1:18" x14ac:dyDescent="0.2">
      <c r="A291" s="8">
        <v>2018</v>
      </c>
      <c r="B291" t="s">
        <v>14</v>
      </c>
      <c r="C291" t="s">
        <v>42</v>
      </c>
      <c r="D291" t="s">
        <v>39</v>
      </c>
      <c r="E291" t="s">
        <v>54</v>
      </c>
      <c r="F291" t="str">
        <f>VLOOKUP(E291,Courses!E$1:F$21,2,FALSE)</f>
        <v>Computational Physics</v>
      </c>
      <c r="G291" t="s">
        <v>34</v>
      </c>
      <c r="H291">
        <v>19</v>
      </c>
      <c r="I291" s="1" t="s">
        <v>55</v>
      </c>
      <c r="J291" s="1">
        <v>4</v>
      </c>
      <c r="K291" s="1">
        <v>4</v>
      </c>
      <c r="L291" s="1">
        <v>0</v>
      </c>
      <c r="M291" s="1">
        <v>0</v>
      </c>
      <c r="N291" s="1">
        <v>0</v>
      </c>
      <c r="O291">
        <f t="shared" si="16"/>
        <v>4.5</v>
      </c>
      <c r="P291">
        <f t="shared" si="17"/>
        <v>0.5</v>
      </c>
      <c r="Q291">
        <f t="shared" si="18"/>
        <v>4.5</v>
      </c>
      <c r="R291" s="1">
        <f t="shared" si="19"/>
        <v>0.5</v>
      </c>
    </row>
    <row r="292" spans="1:18" x14ac:dyDescent="0.2">
      <c r="A292" s="8">
        <v>2018</v>
      </c>
      <c r="B292" t="s">
        <v>14</v>
      </c>
      <c r="C292" t="s">
        <v>42</v>
      </c>
      <c r="D292" t="s">
        <v>39</v>
      </c>
      <c r="E292" t="s">
        <v>54</v>
      </c>
      <c r="F292" t="str">
        <f>VLOOKUP(E292,Courses!E$1:F$21,2,FALSE)</f>
        <v>Computational Physics</v>
      </c>
      <c r="G292" t="s">
        <v>34</v>
      </c>
      <c r="H292">
        <v>19</v>
      </c>
      <c r="I292" s="1" t="s">
        <v>56</v>
      </c>
      <c r="J292" s="1">
        <v>6</v>
      </c>
      <c r="K292" s="1">
        <v>1</v>
      </c>
      <c r="L292" s="1">
        <v>0</v>
      </c>
      <c r="M292" s="1">
        <v>1</v>
      </c>
      <c r="N292" s="1">
        <v>0</v>
      </c>
      <c r="O292">
        <f t="shared" si="16"/>
        <v>4.5</v>
      </c>
      <c r="P292">
        <f t="shared" si="17"/>
        <v>1</v>
      </c>
      <c r="Q292">
        <f t="shared" si="18"/>
        <v>4.8571428571428568</v>
      </c>
      <c r="R292" s="1">
        <f t="shared" si="19"/>
        <v>0.3499271061118826</v>
      </c>
    </row>
    <row r="293" spans="1:18" x14ac:dyDescent="0.2">
      <c r="A293" s="8">
        <v>2018</v>
      </c>
      <c r="B293" t="s">
        <v>14</v>
      </c>
      <c r="C293" t="s">
        <v>42</v>
      </c>
      <c r="D293" t="s">
        <v>39</v>
      </c>
      <c r="E293" t="s">
        <v>54</v>
      </c>
      <c r="F293" t="str">
        <f>VLOOKUP(E293,Courses!E$1:F$21,2,FALSE)</f>
        <v>Computational Physics</v>
      </c>
      <c r="G293" t="s">
        <v>34</v>
      </c>
      <c r="H293">
        <v>19</v>
      </c>
      <c r="I293" s="1" t="s">
        <v>57</v>
      </c>
      <c r="J293" s="1">
        <v>5</v>
      </c>
      <c r="K293" s="1">
        <v>2</v>
      </c>
      <c r="L293" s="1">
        <v>1</v>
      </c>
      <c r="M293" s="1">
        <v>0</v>
      </c>
      <c r="N293" s="1">
        <v>0</v>
      </c>
      <c r="O293">
        <f t="shared" si="16"/>
        <v>4.5</v>
      </c>
      <c r="P293">
        <f t="shared" si="17"/>
        <v>0.70710678118654757</v>
      </c>
      <c r="Q293">
        <f t="shared" si="18"/>
        <v>4.7142857142857144</v>
      </c>
      <c r="R293" s="1">
        <f t="shared" si="19"/>
        <v>0.45175395145262565</v>
      </c>
    </row>
    <row r="294" spans="1:18" x14ac:dyDescent="0.2">
      <c r="A294" s="8">
        <v>2018</v>
      </c>
      <c r="B294" t="s">
        <v>14</v>
      </c>
      <c r="C294" t="s">
        <v>42</v>
      </c>
      <c r="D294" t="s">
        <v>39</v>
      </c>
      <c r="E294" t="s">
        <v>54</v>
      </c>
      <c r="F294" t="str">
        <f>VLOOKUP(E294,Courses!E$1:F$21,2,FALSE)</f>
        <v>Computational Physics</v>
      </c>
      <c r="G294" t="s">
        <v>34</v>
      </c>
      <c r="H294">
        <v>19</v>
      </c>
      <c r="I294" s="1" t="s">
        <v>58</v>
      </c>
      <c r="J294" s="1">
        <v>5</v>
      </c>
      <c r="K294" s="1">
        <v>3</v>
      </c>
      <c r="L294" s="1">
        <v>0</v>
      </c>
      <c r="M294" s="1">
        <v>0</v>
      </c>
      <c r="N294" s="1">
        <v>0</v>
      </c>
      <c r="O294">
        <f t="shared" si="16"/>
        <v>4.625</v>
      </c>
      <c r="P294">
        <f t="shared" si="17"/>
        <v>0.48412291827592713</v>
      </c>
      <c r="Q294">
        <f t="shared" si="18"/>
        <v>4.625</v>
      </c>
      <c r="R294" s="1">
        <f t="shared" si="19"/>
        <v>0.48412291827592713</v>
      </c>
    </row>
    <row r="295" spans="1:18" x14ac:dyDescent="0.2">
      <c r="A295" s="8">
        <v>2018</v>
      </c>
      <c r="B295" t="s">
        <v>14</v>
      </c>
      <c r="C295" t="s">
        <v>42</v>
      </c>
      <c r="D295" t="s">
        <v>39</v>
      </c>
      <c r="E295" t="s">
        <v>54</v>
      </c>
      <c r="F295" t="str">
        <f>VLOOKUP(E295,Courses!E$1:F$21,2,FALSE)</f>
        <v>Computational Physics</v>
      </c>
      <c r="G295" t="s">
        <v>34</v>
      </c>
      <c r="H295">
        <v>19</v>
      </c>
      <c r="I295" s="1" t="s">
        <v>63</v>
      </c>
      <c r="J295" s="1">
        <v>6</v>
      </c>
      <c r="K295" s="1">
        <v>2</v>
      </c>
      <c r="L295" s="1">
        <v>0</v>
      </c>
      <c r="M295" s="1">
        <v>0</v>
      </c>
      <c r="N295" s="1">
        <v>0</v>
      </c>
      <c r="O295">
        <f t="shared" si="16"/>
        <v>4.75</v>
      </c>
      <c r="P295">
        <f t="shared" si="17"/>
        <v>0.4330127018922193</v>
      </c>
      <c r="Q295">
        <f t="shared" si="18"/>
        <v>4.75</v>
      </c>
      <c r="R295" s="1">
        <f t="shared" si="19"/>
        <v>0.4330127018922193</v>
      </c>
    </row>
    <row r="296" spans="1:18" x14ac:dyDescent="0.2">
      <c r="A296" s="8">
        <v>2018</v>
      </c>
      <c r="B296" t="s">
        <v>14</v>
      </c>
      <c r="C296" t="s">
        <v>42</v>
      </c>
      <c r="D296" t="s">
        <v>39</v>
      </c>
      <c r="E296" t="s">
        <v>54</v>
      </c>
      <c r="F296" t="str">
        <f>VLOOKUP(E296,Courses!E$1:F$21,2,FALSE)</f>
        <v>Computational Physics</v>
      </c>
      <c r="G296" t="s">
        <v>34</v>
      </c>
      <c r="H296">
        <v>19</v>
      </c>
      <c r="I296" s="1" t="s">
        <v>59</v>
      </c>
      <c r="J296" s="1">
        <v>6</v>
      </c>
      <c r="K296" s="1">
        <v>1</v>
      </c>
      <c r="L296" s="1">
        <v>0</v>
      </c>
      <c r="M296" s="1">
        <v>0</v>
      </c>
      <c r="N296" s="1">
        <v>1</v>
      </c>
      <c r="O296">
        <f t="shared" si="16"/>
        <v>4.375</v>
      </c>
      <c r="P296">
        <f t="shared" si="17"/>
        <v>1.3169567191065923</v>
      </c>
      <c r="Q296">
        <f t="shared" si="18"/>
        <v>4.8571428571428568</v>
      </c>
      <c r="R296" s="1">
        <f t="shared" si="19"/>
        <v>0.3499271061118826</v>
      </c>
    </row>
    <row r="297" spans="1:18" x14ac:dyDescent="0.2">
      <c r="A297" s="8">
        <v>2018</v>
      </c>
      <c r="B297" t="s">
        <v>14</v>
      </c>
      <c r="C297" t="s">
        <v>42</v>
      </c>
      <c r="D297" t="s">
        <v>39</v>
      </c>
      <c r="E297" t="s">
        <v>54</v>
      </c>
      <c r="F297" t="str">
        <f>VLOOKUP(E297,Courses!E$1:F$21,2,FALSE)</f>
        <v>Computational Physics</v>
      </c>
      <c r="G297" t="s">
        <v>34</v>
      </c>
      <c r="H297">
        <v>19</v>
      </c>
      <c r="I297" s="1" t="s">
        <v>60</v>
      </c>
      <c r="J297" s="1">
        <v>6</v>
      </c>
      <c r="K297" s="1">
        <v>1</v>
      </c>
      <c r="L297" s="1">
        <v>1</v>
      </c>
      <c r="M297" s="1">
        <v>0</v>
      </c>
      <c r="N297" s="1">
        <v>0</v>
      </c>
      <c r="O297">
        <f t="shared" si="16"/>
        <v>4.625</v>
      </c>
      <c r="P297">
        <f t="shared" si="17"/>
        <v>0.69597054535375269</v>
      </c>
      <c r="Q297">
        <f t="shared" si="18"/>
        <v>4.8571428571428568</v>
      </c>
      <c r="R297" s="1">
        <f t="shared" si="19"/>
        <v>0.3499271061118826</v>
      </c>
    </row>
    <row r="298" spans="1:18" x14ac:dyDescent="0.2">
      <c r="A298" s="8">
        <v>2018</v>
      </c>
      <c r="B298" t="s">
        <v>14</v>
      </c>
      <c r="C298" t="s">
        <v>42</v>
      </c>
      <c r="D298" t="s">
        <v>39</v>
      </c>
      <c r="E298" t="s">
        <v>54</v>
      </c>
      <c r="F298" t="str">
        <f>VLOOKUP(E298,Courses!E$1:F$21,2,FALSE)</f>
        <v>Computational Physics</v>
      </c>
      <c r="G298" t="s">
        <v>34</v>
      </c>
      <c r="H298">
        <v>19</v>
      </c>
      <c r="I298" s="1" t="s">
        <v>61</v>
      </c>
      <c r="J298" s="1">
        <v>6</v>
      </c>
      <c r="K298" s="1">
        <v>1</v>
      </c>
      <c r="L298" s="1">
        <v>1</v>
      </c>
      <c r="M298" s="1">
        <v>0</v>
      </c>
      <c r="N298" s="1">
        <v>0</v>
      </c>
      <c r="O298">
        <f t="shared" si="16"/>
        <v>4.625</v>
      </c>
      <c r="P298">
        <f t="shared" si="17"/>
        <v>0.69597054535375269</v>
      </c>
      <c r="Q298">
        <f t="shared" si="18"/>
        <v>4.8571428571428568</v>
      </c>
      <c r="R298" s="1">
        <f t="shared" si="19"/>
        <v>0.3499271061118826</v>
      </c>
    </row>
    <row r="299" spans="1:18" x14ac:dyDescent="0.2">
      <c r="A299" s="8">
        <v>2018</v>
      </c>
      <c r="B299" t="s">
        <v>14</v>
      </c>
      <c r="C299" t="s">
        <v>42</v>
      </c>
      <c r="D299" t="s">
        <v>39</v>
      </c>
      <c r="E299" t="s">
        <v>54</v>
      </c>
      <c r="F299" t="str">
        <f>VLOOKUP(E299,Courses!E$1:F$21,2,FALSE)</f>
        <v>Computational Physics</v>
      </c>
      <c r="G299" t="s">
        <v>34</v>
      </c>
      <c r="H299">
        <v>19</v>
      </c>
      <c r="I299" s="1" t="s">
        <v>123</v>
      </c>
      <c r="J299" s="1">
        <v>5</v>
      </c>
      <c r="K299" s="1">
        <v>2</v>
      </c>
      <c r="L299" s="1">
        <v>1</v>
      </c>
      <c r="M299" s="1">
        <v>0</v>
      </c>
      <c r="N299" s="1">
        <v>0</v>
      </c>
      <c r="O299">
        <f t="shared" si="16"/>
        <v>4.5</v>
      </c>
      <c r="P299">
        <f t="shared" si="17"/>
        <v>0.70710678118654757</v>
      </c>
      <c r="Q299">
        <f t="shared" si="18"/>
        <v>4.7142857142857144</v>
      </c>
      <c r="R299" s="1">
        <f t="shared" si="19"/>
        <v>0.45175395145262565</v>
      </c>
    </row>
    <row r="300" spans="1:18" x14ac:dyDescent="0.2">
      <c r="A300" s="8">
        <v>2018</v>
      </c>
      <c r="B300" t="s">
        <v>14</v>
      </c>
      <c r="C300" t="s">
        <v>42</v>
      </c>
      <c r="D300" t="s">
        <v>39</v>
      </c>
      <c r="E300" t="s">
        <v>54</v>
      </c>
      <c r="F300" t="str">
        <f>VLOOKUP(E300,Courses!E$1:F$21,2,FALSE)</f>
        <v>Computational Physics</v>
      </c>
      <c r="G300" t="s">
        <v>34</v>
      </c>
      <c r="H300">
        <v>19</v>
      </c>
      <c r="I300" s="1" t="s">
        <v>62</v>
      </c>
      <c r="J300" s="1">
        <v>6</v>
      </c>
      <c r="K300" s="1">
        <v>0</v>
      </c>
      <c r="L300" s="1">
        <v>1</v>
      </c>
      <c r="M300" s="1">
        <v>1</v>
      </c>
      <c r="N300" s="1">
        <v>0</v>
      </c>
      <c r="O300">
        <f t="shared" si="16"/>
        <v>4.375</v>
      </c>
      <c r="P300">
        <f t="shared" si="17"/>
        <v>1.1110243021644486</v>
      </c>
      <c r="Q300">
        <f t="shared" si="18"/>
        <v>5</v>
      </c>
      <c r="R300" s="1">
        <f t="shared" si="19"/>
        <v>0</v>
      </c>
    </row>
    <row r="301" spans="1:18" x14ac:dyDescent="0.2">
      <c r="A301" s="8">
        <v>2023</v>
      </c>
      <c r="B301" t="s">
        <v>4</v>
      </c>
      <c r="C301" t="s">
        <v>29</v>
      </c>
      <c r="D301" t="s">
        <v>26</v>
      </c>
      <c r="E301" t="s">
        <v>23</v>
      </c>
      <c r="F301" t="str">
        <f>VLOOKUP(E301,Courses!E$1:F$21,2,FALSE)</f>
        <v>Science and Technology for Humanity</v>
      </c>
      <c r="G301" s="2" t="s">
        <v>17</v>
      </c>
      <c r="H301">
        <v>40</v>
      </c>
      <c r="I301" s="1" t="s">
        <v>55</v>
      </c>
      <c r="J301" s="2">
        <v>15</v>
      </c>
      <c r="K301" s="2">
        <v>7</v>
      </c>
      <c r="L301" s="2">
        <v>2</v>
      </c>
      <c r="M301" s="2">
        <v>2</v>
      </c>
      <c r="N301" s="2">
        <v>0</v>
      </c>
      <c r="O301">
        <f t="shared" si="16"/>
        <v>4.3461538461538458</v>
      </c>
      <c r="P301">
        <f t="shared" si="17"/>
        <v>0.91745080322127415</v>
      </c>
      <c r="Q301">
        <f t="shared" si="18"/>
        <v>4.6818181818181817</v>
      </c>
      <c r="R301" s="1">
        <f t="shared" si="19"/>
        <v>0.46577048936179993</v>
      </c>
    </row>
    <row r="302" spans="1:18" x14ac:dyDescent="0.2">
      <c r="A302" s="8">
        <v>2023</v>
      </c>
      <c r="B302" t="s">
        <v>4</v>
      </c>
      <c r="C302" t="s">
        <v>29</v>
      </c>
      <c r="D302" t="s">
        <v>26</v>
      </c>
      <c r="E302" t="s">
        <v>23</v>
      </c>
      <c r="F302" t="str">
        <f>VLOOKUP(E302,Courses!E$1:F$21,2,FALSE)</f>
        <v>Science and Technology for Humanity</v>
      </c>
      <c r="G302" s="2" t="s">
        <v>17</v>
      </c>
      <c r="H302">
        <v>40</v>
      </c>
      <c r="I302" s="1" t="s">
        <v>56</v>
      </c>
      <c r="J302" s="2">
        <v>16</v>
      </c>
      <c r="K302" s="2">
        <v>4</v>
      </c>
      <c r="L302" s="2">
        <v>3</v>
      </c>
      <c r="M302" s="2">
        <v>3</v>
      </c>
      <c r="N302" s="2">
        <v>0</v>
      </c>
      <c r="O302">
        <f t="shared" si="16"/>
        <v>4.2692307692307692</v>
      </c>
      <c r="P302">
        <f t="shared" si="17"/>
        <v>1.0582166532459696</v>
      </c>
      <c r="Q302">
        <f t="shared" si="18"/>
        <v>4.8</v>
      </c>
      <c r="R302" s="1">
        <f t="shared" si="19"/>
        <v>0.39999999999999997</v>
      </c>
    </row>
    <row r="303" spans="1:18" x14ac:dyDescent="0.2">
      <c r="A303" s="8">
        <v>2023</v>
      </c>
      <c r="B303" t="s">
        <v>4</v>
      </c>
      <c r="C303" t="s">
        <v>29</v>
      </c>
      <c r="D303" t="s">
        <v>26</v>
      </c>
      <c r="E303" t="s">
        <v>23</v>
      </c>
      <c r="F303" t="str">
        <f>VLOOKUP(E303,Courses!E$1:F$21,2,FALSE)</f>
        <v>Science and Technology for Humanity</v>
      </c>
      <c r="G303" s="2" t="s">
        <v>17</v>
      </c>
      <c r="H303">
        <v>40</v>
      </c>
      <c r="I303" s="1" t="s">
        <v>57</v>
      </c>
      <c r="J303" s="2">
        <v>16</v>
      </c>
      <c r="K303" s="2">
        <v>7</v>
      </c>
      <c r="L303" s="2">
        <v>2</v>
      </c>
      <c r="M303" s="2">
        <v>1</v>
      </c>
      <c r="N303" s="2">
        <v>0</v>
      </c>
      <c r="O303">
        <f t="shared" si="16"/>
        <v>4.4615384615384617</v>
      </c>
      <c r="P303">
        <f t="shared" si="17"/>
        <v>0.7956984948298923</v>
      </c>
      <c r="Q303">
        <f t="shared" si="18"/>
        <v>4.6956521739130439</v>
      </c>
      <c r="R303" s="1">
        <f t="shared" si="19"/>
        <v>0.46013066279384185</v>
      </c>
    </row>
    <row r="304" spans="1:18" x14ac:dyDescent="0.2">
      <c r="A304" s="8">
        <v>2023</v>
      </c>
      <c r="B304" t="s">
        <v>4</v>
      </c>
      <c r="C304" t="s">
        <v>29</v>
      </c>
      <c r="D304" t="s">
        <v>26</v>
      </c>
      <c r="E304" t="s">
        <v>23</v>
      </c>
      <c r="F304" t="str">
        <f>VLOOKUP(E304,Courses!E$1:F$21,2,FALSE)</f>
        <v>Science and Technology for Humanity</v>
      </c>
      <c r="G304" s="2" t="s">
        <v>17</v>
      </c>
      <c r="H304">
        <v>40</v>
      </c>
      <c r="I304" s="1" t="s">
        <v>58</v>
      </c>
      <c r="J304" s="2">
        <v>16</v>
      </c>
      <c r="K304" s="2">
        <v>7</v>
      </c>
      <c r="L304" s="2">
        <v>1</v>
      </c>
      <c r="M304" s="2">
        <v>1</v>
      </c>
      <c r="N304" s="2">
        <v>1</v>
      </c>
      <c r="O304">
        <f t="shared" si="16"/>
        <v>4.384615384615385</v>
      </c>
      <c r="P304">
        <f t="shared" si="17"/>
        <v>1.0029542161850229</v>
      </c>
      <c r="Q304">
        <f t="shared" si="18"/>
        <v>4.6956521739130439</v>
      </c>
      <c r="R304" s="1">
        <f t="shared" si="19"/>
        <v>0.46013066279384185</v>
      </c>
    </row>
    <row r="305" spans="1:18" x14ac:dyDescent="0.2">
      <c r="A305" s="8">
        <v>2023</v>
      </c>
      <c r="B305" t="s">
        <v>4</v>
      </c>
      <c r="C305" t="s">
        <v>29</v>
      </c>
      <c r="D305" t="s">
        <v>26</v>
      </c>
      <c r="E305" t="s">
        <v>23</v>
      </c>
      <c r="F305" t="str">
        <f>VLOOKUP(E305,Courses!E$1:F$21,2,FALSE)</f>
        <v>Science and Technology for Humanity</v>
      </c>
      <c r="G305" s="2" t="s">
        <v>17</v>
      </c>
      <c r="H305">
        <v>40</v>
      </c>
      <c r="I305" s="1" t="s">
        <v>63</v>
      </c>
      <c r="J305" s="2">
        <v>16</v>
      </c>
      <c r="K305" s="2">
        <v>7</v>
      </c>
      <c r="L305" s="2">
        <v>1</v>
      </c>
      <c r="M305" s="2">
        <v>1</v>
      </c>
      <c r="N305" s="2">
        <v>1</v>
      </c>
      <c r="O305">
        <f t="shared" si="16"/>
        <v>4.384615384615385</v>
      </c>
      <c r="P305">
        <f t="shared" si="17"/>
        <v>1.0029542161850229</v>
      </c>
      <c r="Q305">
        <f t="shared" si="18"/>
        <v>4.6956521739130439</v>
      </c>
      <c r="R305" s="1">
        <f t="shared" si="19"/>
        <v>0.46013066279384185</v>
      </c>
    </row>
    <row r="306" spans="1:18" x14ac:dyDescent="0.2">
      <c r="A306" s="8">
        <v>2023</v>
      </c>
      <c r="B306" t="s">
        <v>4</v>
      </c>
      <c r="C306" t="s">
        <v>29</v>
      </c>
      <c r="D306" t="s">
        <v>26</v>
      </c>
      <c r="E306" t="s">
        <v>23</v>
      </c>
      <c r="F306" t="str">
        <f>VLOOKUP(E306,Courses!E$1:F$21,2,FALSE)</f>
        <v>Science and Technology for Humanity</v>
      </c>
      <c r="G306" s="2" t="s">
        <v>17</v>
      </c>
      <c r="H306">
        <v>40</v>
      </c>
      <c r="I306" s="1" t="s">
        <v>59</v>
      </c>
      <c r="J306" s="2">
        <v>14</v>
      </c>
      <c r="K306" s="2">
        <v>8</v>
      </c>
      <c r="L306" s="2">
        <v>3</v>
      </c>
      <c r="M306" s="2">
        <v>0</v>
      </c>
      <c r="N306" s="2">
        <v>1</v>
      </c>
      <c r="O306">
        <f t="shared" si="16"/>
        <v>4.3076923076923075</v>
      </c>
      <c r="P306">
        <f t="shared" si="17"/>
        <v>0.95148591360407553</v>
      </c>
      <c r="Q306">
        <f t="shared" si="18"/>
        <v>4.6363636363636367</v>
      </c>
      <c r="R306" s="1">
        <f t="shared" si="19"/>
        <v>0.48104569292083466</v>
      </c>
    </row>
    <row r="307" spans="1:18" x14ac:dyDescent="0.2">
      <c r="A307" s="8">
        <v>2023</v>
      </c>
      <c r="B307" t="s">
        <v>4</v>
      </c>
      <c r="C307" t="s">
        <v>29</v>
      </c>
      <c r="D307" t="s">
        <v>26</v>
      </c>
      <c r="E307" t="s">
        <v>23</v>
      </c>
      <c r="F307" t="str">
        <f>VLOOKUP(E307,Courses!E$1:F$21,2,FALSE)</f>
        <v>Science and Technology for Humanity</v>
      </c>
      <c r="G307" s="2" t="s">
        <v>17</v>
      </c>
      <c r="H307">
        <v>40</v>
      </c>
      <c r="I307" s="1" t="s">
        <v>60</v>
      </c>
      <c r="J307" s="2">
        <v>15</v>
      </c>
      <c r="K307" s="2">
        <v>8</v>
      </c>
      <c r="L307" s="2">
        <v>3</v>
      </c>
      <c r="M307" s="2">
        <v>0</v>
      </c>
      <c r="N307" s="2">
        <v>0</v>
      </c>
      <c r="O307">
        <f t="shared" si="16"/>
        <v>4.4615384615384617</v>
      </c>
      <c r="P307">
        <f t="shared" si="17"/>
        <v>0.69230769230769229</v>
      </c>
      <c r="Q307">
        <f t="shared" si="18"/>
        <v>4.6521739130434785</v>
      </c>
      <c r="R307" s="1">
        <f t="shared" si="19"/>
        <v>0.47628048478710094</v>
      </c>
    </row>
    <row r="308" spans="1:18" x14ac:dyDescent="0.2">
      <c r="A308" s="8">
        <v>2023</v>
      </c>
      <c r="B308" t="s">
        <v>4</v>
      </c>
      <c r="C308" t="s">
        <v>29</v>
      </c>
      <c r="D308" t="s">
        <v>26</v>
      </c>
      <c r="E308" t="s">
        <v>23</v>
      </c>
      <c r="F308" t="str">
        <f>VLOOKUP(E308,Courses!E$1:F$21,2,FALSE)</f>
        <v>Science and Technology for Humanity</v>
      </c>
      <c r="G308" s="2" t="s">
        <v>17</v>
      </c>
      <c r="H308">
        <v>40</v>
      </c>
      <c r="I308" s="1" t="s">
        <v>61</v>
      </c>
      <c r="J308" s="2">
        <v>14</v>
      </c>
      <c r="K308" s="2">
        <v>9</v>
      </c>
      <c r="L308" s="2">
        <v>1</v>
      </c>
      <c r="M308" s="2">
        <v>1</v>
      </c>
      <c r="N308" s="2">
        <v>1</v>
      </c>
      <c r="O308">
        <f t="shared" si="16"/>
        <v>4.3076923076923075</v>
      </c>
      <c r="P308">
        <f t="shared" si="17"/>
        <v>0.99108451744039427</v>
      </c>
      <c r="Q308">
        <f t="shared" si="18"/>
        <v>4.6086956521739131</v>
      </c>
      <c r="R308" s="1">
        <f t="shared" si="19"/>
        <v>0.48804226784007926</v>
      </c>
    </row>
    <row r="309" spans="1:18" x14ac:dyDescent="0.2">
      <c r="A309" s="8">
        <v>2023</v>
      </c>
      <c r="B309" t="s">
        <v>4</v>
      </c>
      <c r="C309" t="s">
        <v>29</v>
      </c>
      <c r="D309" t="s">
        <v>26</v>
      </c>
      <c r="E309" t="s">
        <v>23</v>
      </c>
      <c r="F309" t="str">
        <f>VLOOKUP(E309,Courses!E$1:F$21,2,FALSE)</f>
        <v>Science and Technology for Humanity</v>
      </c>
      <c r="G309" s="2" t="s">
        <v>17</v>
      </c>
      <c r="H309">
        <v>40</v>
      </c>
      <c r="I309" s="1" t="s">
        <v>123</v>
      </c>
      <c r="J309" s="2">
        <v>14</v>
      </c>
      <c r="K309" s="2">
        <v>7</v>
      </c>
      <c r="L309" s="2">
        <v>2</v>
      </c>
      <c r="M309" s="2">
        <v>2</v>
      </c>
      <c r="N309" s="2">
        <v>1</v>
      </c>
      <c r="O309">
        <f t="shared" si="16"/>
        <v>4.1923076923076925</v>
      </c>
      <c r="P309">
        <f t="shared" si="17"/>
        <v>1.1100668992047547</v>
      </c>
      <c r="Q309">
        <f t="shared" si="18"/>
        <v>4.666666666666667</v>
      </c>
      <c r="R309" s="1">
        <f t="shared" si="19"/>
        <v>0.47140452079103168</v>
      </c>
    </row>
    <row r="310" spans="1:18" x14ac:dyDescent="0.2">
      <c r="A310" s="8">
        <v>2023</v>
      </c>
      <c r="B310" t="s">
        <v>4</v>
      </c>
      <c r="C310" t="s">
        <v>29</v>
      </c>
      <c r="D310" t="s">
        <v>26</v>
      </c>
      <c r="E310" t="s">
        <v>23</v>
      </c>
      <c r="F310" t="str">
        <f>VLOOKUP(E310,Courses!E$1:F$21,2,FALSE)</f>
        <v>Science and Technology for Humanity</v>
      </c>
      <c r="G310" s="2" t="s">
        <v>17</v>
      </c>
      <c r="H310">
        <v>40</v>
      </c>
      <c r="I310" s="1" t="s">
        <v>62</v>
      </c>
      <c r="J310" s="2">
        <v>15</v>
      </c>
      <c r="K310" s="2">
        <v>6</v>
      </c>
      <c r="L310" s="2">
        <v>3</v>
      </c>
      <c r="M310" s="2">
        <v>1</v>
      </c>
      <c r="N310" s="2">
        <v>1</v>
      </c>
      <c r="O310">
        <f t="shared" si="16"/>
        <v>4.2692307692307692</v>
      </c>
      <c r="P310">
        <f t="shared" si="17"/>
        <v>1.0582166532459696</v>
      </c>
      <c r="Q310">
        <f t="shared" si="18"/>
        <v>4.7142857142857144</v>
      </c>
      <c r="R310" s="1">
        <f t="shared" si="19"/>
        <v>0.45175395145262565</v>
      </c>
    </row>
    <row r="311" spans="1:18" x14ac:dyDescent="0.2">
      <c r="A311" s="8">
        <v>2023</v>
      </c>
      <c r="B311" t="s">
        <v>4</v>
      </c>
      <c r="C311" t="s">
        <v>29</v>
      </c>
      <c r="D311" t="s">
        <v>26</v>
      </c>
      <c r="E311" t="s">
        <v>23</v>
      </c>
      <c r="F311" t="str">
        <f>VLOOKUP(E311,Courses!E$1:F$21,2,FALSE)</f>
        <v>Science and Technology for Humanity</v>
      </c>
      <c r="G311" s="2" t="s">
        <v>18</v>
      </c>
      <c r="H311">
        <v>37</v>
      </c>
      <c r="I311" s="1" t="s">
        <v>55</v>
      </c>
      <c r="J311" s="2">
        <v>13</v>
      </c>
      <c r="K311" s="2">
        <v>12</v>
      </c>
      <c r="L311" s="2">
        <v>2</v>
      </c>
      <c r="M311" s="2">
        <v>0</v>
      </c>
      <c r="N311" s="2">
        <v>0</v>
      </c>
      <c r="O311">
        <f t="shared" si="16"/>
        <v>4.4074074074074074</v>
      </c>
      <c r="P311">
        <f t="shared" si="17"/>
        <v>0.62415924245750809</v>
      </c>
      <c r="Q311">
        <f t="shared" si="18"/>
        <v>4.5199999999999996</v>
      </c>
      <c r="R311" s="1">
        <f t="shared" si="19"/>
        <v>0.4995998398718719</v>
      </c>
    </row>
    <row r="312" spans="1:18" x14ac:dyDescent="0.2">
      <c r="A312" s="8">
        <v>2023</v>
      </c>
      <c r="B312" t="s">
        <v>4</v>
      </c>
      <c r="C312" t="s">
        <v>29</v>
      </c>
      <c r="D312" t="s">
        <v>26</v>
      </c>
      <c r="E312" t="s">
        <v>23</v>
      </c>
      <c r="F312" t="str">
        <f>VLOOKUP(E312,Courses!E$1:F$21,2,FALSE)</f>
        <v>Science and Technology for Humanity</v>
      </c>
      <c r="G312" s="2" t="s">
        <v>18</v>
      </c>
      <c r="H312">
        <v>37</v>
      </c>
      <c r="I312" s="1" t="s">
        <v>56</v>
      </c>
      <c r="J312" s="2">
        <v>16</v>
      </c>
      <c r="K312" s="2">
        <v>9</v>
      </c>
      <c r="L312" s="2">
        <v>2</v>
      </c>
      <c r="M312" s="2">
        <v>0</v>
      </c>
      <c r="N312" s="2">
        <v>0</v>
      </c>
      <c r="O312">
        <f t="shared" si="16"/>
        <v>4.5185185185185182</v>
      </c>
      <c r="P312">
        <f t="shared" si="17"/>
        <v>0.63071801355282964</v>
      </c>
      <c r="Q312">
        <f t="shared" si="18"/>
        <v>4.6399999999999997</v>
      </c>
      <c r="R312" s="1">
        <f t="shared" si="19"/>
        <v>0.48</v>
      </c>
    </row>
    <row r="313" spans="1:18" x14ac:dyDescent="0.2">
      <c r="A313" s="8">
        <v>2023</v>
      </c>
      <c r="B313" t="s">
        <v>4</v>
      </c>
      <c r="C313" t="s">
        <v>29</v>
      </c>
      <c r="D313" t="s">
        <v>26</v>
      </c>
      <c r="E313" t="s">
        <v>23</v>
      </c>
      <c r="F313" t="str">
        <f>VLOOKUP(E313,Courses!E$1:F$21,2,FALSE)</f>
        <v>Science and Technology for Humanity</v>
      </c>
      <c r="G313" s="2" t="s">
        <v>18</v>
      </c>
      <c r="H313">
        <v>37</v>
      </c>
      <c r="I313" s="1" t="s">
        <v>57</v>
      </c>
      <c r="J313" s="2">
        <v>17</v>
      </c>
      <c r="K313" s="2">
        <v>9</v>
      </c>
      <c r="L313" s="2">
        <v>1</v>
      </c>
      <c r="M313" s="2">
        <v>0</v>
      </c>
      <c r="N313" s="2">
        <v>0</v>
      </c>
      <c r="O313">
        <f t="shared" si="16"/>
        <v>4.5925925925925926</v>
      </c>
      <c r="P313">
        <f t="shared" si="17"/>
        <v>0.56169447733715194</v>
      </c>
      <c r="Q313">
        <f t="shared" si="18"/>
        <v>4.6538461538461542</v>
      </c>
      <c r="R313" s="1">
        <f t="shared" si="19"/>
        <v>0.47574295680203776</v>
      </c>
    </row>
    <row r="314" spans="1:18" x14ac:dyDescent="0.2">
      <c r="A314" s="8">
        <v>2023</v>
      </c>
      <c r="B314" t="s">
        <v>4</v>
      </c>
      <c r="C314" t="s">
        <v>29</v>
      </c>
      <c r="D314" t="s">
        <v>26</v>
      </c>
      <c r="E314" t="s">
        <v>23</v>
      </c>
      <c r="F314" t="str">
        <f>VLOOKUP(E314,Courses!E$1:F$21,2,FALSE)</f>
        <v>Science and Technology for Humanity</v>
      </c>
      <c r="G314" s="2" t="s">
        <v>18</v>
      </c>
      <c r="H314">
        <v>37</v>
      </c>
      <c r="I314" s="1" t="s">
        <v>58</v>
      </c>
      <c r="J314" s="2">
        <v>16</v>
      </c>
      <c r="K314" s="2">
        <v>10</v>
      </c>
      <c r="L314" s="2">
        <v>1</v>
      </c>
      <c r="M314" s="2">
        <v>0</v>
      </c>
      <c r="N314" s="2">
        <v>0</v>
      </c>
      <c r="O314">
        <f t="shared" si="16"/>
        <v>4.5555555555555554</v>
      </c>
      <c r="P314">
        <f t="shared" si="17"/>
        <v>0.56655772373253166</v>
      </c>
      <c r="Q314">
        <f t="shared" si="18"/>
        <v>4.615384615384615</v>
      </c>
      <c r="R314" s="1">
        <f t="shared" si="19"/>
        <v>0.48650425541051989</v>
      </c>
    </row>
    <row r="315" spans="1:18" x14ac:dyDescent="0.2">
      <c r="A315" s="8">
        <v>2023</v>
      </c>
      <c r="B315" t="s">
        <v>4</v>
      </c>
      <c r="C315" t="s">
        <v>29</v>
      </c>
      <c r="D315" t="s">
        <v>26</v>
      </c>
      <c r="E315" t="s">
        <v>23</v>
      </c>
      <c r="F315" t="str">
        <f>VLOOKUP(E315,Courses!E$1:F$21,2,FALSE)</f>
        <v>Science and Technology for Humanity</v>
      </c>
      <c r="G315" s="2" t="s">
        <v>18</v>
      </c>
      <c r="H315">
        <v>37</v>
      </c>
      <c r="I315" s="1" t="s">
        <v>63</v>
      </c>
      <c r="J315" s="2">
        <v>15</v>
      </c>
      <c r="K315" s="2">
        <v>10</v>
      </c>
      <c r="L315" s="2">
        <v>2</v>
      </c>
      <c r="M315" s="2">
        <v>0</v>
      </c>
      <c r="N315" s="2">
        <v>0</v>
      </c>
      <c r="O315">
        <f t="shared" si="16"/>
        <v>4.4814814814814818</v>
      </c>
      <c r="P315">
        <f t="shared" si="17"/>
        <v>0.63071801355282964</v>
      </c>
      <c r="Q315">
        <f t="shared" si="18"/>
        <v>4.5999999999999996</v>
      </c>
      <c r="R315" s="1">
        <f t="shared" si="19"/>
        <v>0.4898979485566356</v>
      </c>
    </row>
    <row r="316" spans="1:18" x14ac:dyDescent="0.2">
      <c r="A316" s="8">
        <v>2023</v>
      </c>
      <c r="B316" t="s">
        <v>4</v>
      </c>
      <c r="C316" t="s">
        <v>29</v>
      </c>
      <c r="D316" t="s">
        <v>26</v>
      </c>
      <c r="E316" t="s">
        <v>23</v>
      </c>
      <c r="F316" t="str">
        <f>VLOOKUP(E316,Courses!E$1:F$21,2,FALSE)</f>
        <v>Science and Technology for Humanity</v>
      </c>
      <c r="G316" s="2" t="s">
        <v>18</v>
      </c>
      <c r="H316">
        <v>37</v>
      </c>
      <c r="I316" s="1" t="s">
        <v>59</v>
      </c>
      <c r="J316" s="2">
        <v>18</v>
      </c>
      <c r="K316" s="2">
        <v>7</v>
      </c>
      <c r="L316" s="2">
        <v>1</v>
      </c>
      <c r="M316" s="2">
        <v>1</v>
      </c>
      <c r="N316" s="2">
        <v>0</v>
      </c>
      <c r="O316">
        <f t="shared" si="16"/>
        <v>4.5555555555555554</v>
      </c>
      <c r="P316">
        <f t="shared" si="17"/>
        <v>0.73702773119008891</v>
      </c>
      <c r="Q316">
        <f t="shared" si="18"/>
        <v>4.72</v>
      </c>
      <c r="R316" s="1">
        <f t="shared" si="19"/>
        <v>0.44899888641287294</v>
      </c>
    </row>
    <row r="317" spans="1:18" x14ac:dyDescent="0.2">
      <c r="A317" s="8">
        <v>2023</v>
      </c>
      <c r="B317" t="s">
        <v>4</v>
      </c>
      <c r="C317" t="s">
        <v>29</v>
      </c>
      <c r="D317" t="s">
        <v>26</v>
      </c>
      <c r="E317" t="s">
        <v>23</v>
      </c>
      <c r="F317" t="str">
        <f>VLOOKUP(E317,Courses!E$1:F$21,2,FALSE)</f>
        <v>Science and Technology for Humanity</v>
      </c>
      <c r="G317" s="2" t="s">
        <v>18</v>
      </c>
      <c r="H317">
        <v>37</v>
      </c>
      <c r="I317" s="1" t="s">
        <v>60</v>
      </c>
      <c r="J317" s="2">
        <v>14</v>
      </c>
      <c r="K317" s="2">
        <v>10</v>
      </c>
      <c r="L317" s="2">
        <v>3</v>
      </c>
      <c r="M317" s="2">
        <v>0</v>
      </c>
      <c r="N317" s="2">
        <v>0</v>
      </c>
      <c r="O317">
        <f t="shared" si="16"/>
        <v>4.4074074074074074</v>
      </c>
      <c r="P317">
        <f t="shared" si="17"/>
        <v>0.68091764114260134</v>
      </c>
      <c r="Q317">
        <f t="shared" si="18"/>
        <v>4.583333333333333</v>
      </c>
      <c r="R317" s="1">
        <f t="shared" si="19"/>
        <v>0.49300664859163468</v>
      </c>
    </row>
    <row r="318" spans="1:18" x14ac:dyDescent="0.2">
      <c r="A318" s="8">
        <v>2023</v>
      </c>
      <c r="B318" t="s">
        <v>4</v>
      </c>
      <c r="C318" t="s">
        <v>29</v>
      </c>
      <c r="D318" t="s">
        <v>26</v>
      </c>
      <c r="E318" t="s">
        <v>23</v>
      </c>
      <c r="F318" t="str">
        <f>VLOOKUP(E318,Courses!E$1:F$21,2,FALSE)</f>
        <v>Science and Technology for Humanity</v>
      </c>
      <c r="G318" s="2" t="s">
        <v>18</v>
      </c>
      <c r="H318">
        <v>37</v>
      </c>
      <c r="I318" s="1" t="s">
        <v>61</v>
      </c>
      <c r="J318" s="2">
        <v>14</v>
      </c>
      <c r="K318" s="2">
        <v>11</v>
      </c>
      <c r="L318" s="2">
        <v>2</v>
      </c>
      <c r="M318" s="2">
        <v>0</v>
      </c>
      <c r="N318" s="2">
        <v>0</v>
      </c>
      <c r="O318">
        <f t="shared" si="16"/>
        <v>4.4444444444444446</v>
      </c>
      <c r="P318">
        <f t="shared" si="17"/>
        <v>0.62853936105470887</v>
      </c>
      <c r="Q318">
        <f t="shared" si="18"/>
        <v>4.5599999999999996</v>
      </c>
      <c r="R318" s="1">
        <f t="shared" si="19"/>
        <v>0.49638694583963427</v>
      </c>
    </row>
    <row r="319" spans="1:18" x14ac:dyDescent="0.2">
      <c r="A319" s="8">
        <v>2023</v>
      </c>
      <c r="B319" t="s">
        <v>4</v>
      </c>
      <c r="C319" t="s">
        <v>29</v>
      </c>
      <c r="D319" t="s">
        <v>26</v>
      </c>
      <c r="E319" t="s">
        <v>23</v>
      </c>
      <c r="F319" t="str">
        <f>VLOOKUP(E319,Courses!E$1:F$21,2,FALSE)</f>
        <v>Science and Technology for Humanity</v>
      </c>
      <c r="G319" s="2" t="s">
        <v>18</v>
      </c>
      <c r="H319">
        <v>37</v>
      </c>
      <c r="I319" s="1" t="s">
        <v>123</v>
      </c>
      <c r="J319" s="2">
        <v>14</v>
      </c>
      <c r="K319" s="2">
        <v>12</v>
      </c>
      <c r="L319" s="2">
        <v>1</v>
      </c>
      <c r="M319" s="2">
        <v>0</v>
      </c>
      <c r="N319" s="2">
        <v>0</v>
      </c>
      <c r="O319">
        <f t="shared" si="16"/>
        <v>4.4814814814814818</v>
      </c>
      <c r="P319">
        <f t="shared" si="17"/>
        <v>0.56897375910137837</v>
      </c>
      <c r="Q319">
        <f t="shared" si="18"/>
        <v>4.5384615384615383</v>
      </c>
      <c r="R319" s="1">
        <f t="shared" si="19"/>
        <v>0.49851851526214308</v>
      </c>
    </row>
    <row r="320" spans="1:18" x14ac:dyDescent="0.2">
      <c r="A320" s="8">
        <v>2023</v>
      </c>
      <c r="B320" t="s">
        <v>4</v>
      </c>
      <c r="C320" t="s">
        <v>29</v>
      </c>
      <c r="D320" t="s">
        <v>26</v>
      </c>
      <c r="E320" t="s">
        <v>23</v>
      </c>
      <c r="F320" t="str">
        <f>VLOOKUP(E320,Courses!E$1:F$21,2,FALSE)</f>
        <v>Science and Technology for Humanity</v>
      </c>
      <c r="G320" s="2" t="s">
        <v>18</v>
      </c>
      <c r="H320">
        <v>37</v>
      </c>
      <c r="I320" s="1" t="s">
        <v>62</v>
      </c>
      <c r="J320" s="2">
        <v>15</v>
      </c>
      <c r="K320" s="2">
        <v>11</v>
      </c>
      <c r="L320" s="2">
        <v>1</v>
      </c>
      <c r="M320" s="2">
        <v>0</v>
      </c>
      <c r="N320" s="2">
        <v>0</v>
      </c>
      <c r="O320">
        <f t="shared" si="16"/>
        <v>4.5185185185185182</v>
      </c>
      <c r="P320">
        <f t="shared" si="17"/>
        <v>0.56897375910137837</v>
      </c>
      <c r="Q320">
        <f t="shared" si="18"/>
        <v>4.5769230769230766</v>
      </c>
      <c r="R320" s="1">
        <f t="shared" si="19"/>
        <v>0.49404740687173576</v>
      </c>
    </row>
    <row r="321" spans="1:18" x14ac:dyDescent="0.2">
      <c r="A321" s="8">
        <v>2024</v>
      </c>
      <c r="B321" t="s">
        <v>4</v>
      </c>
      <c r="C321" t="s">
        <v>29</v>
      </c>
      <c r="D321" t="s">
        <v>26</v>
      </c>
      <c r="E321" t="s">
        <v>23</v>
      </c>
      <c r="F321" t="str">
        <f>VLOOKUP(E321,Courses!E$1:F$21,2,FALSE)</f>
        <v>Science and Technology for Humanity</v>
      </c>
      <c r="G321" s="2" t="s">
        <v>19</v>
      </c>
      <c r="H321">
        <v>38</v>
      </c>
      <c r="I321" s="1" t="s">
        <v>55</v>
      </c>
      <c r="J321" s="2">
        <v>10</v>
      </c>
      <c r="K321" s="2">
        <v>11</v>
      </c>
      <c r="L321" s="2">
        <v>2</v>
      </c>
      <c r="M321" s="2">
        <v>0</v>
      </c>
      <c r="N321" s="2">
        <v>0</v>
      </c>
      <c r="O321">
        <f t="shared" si="16"/>
        <v>4.3478260869565215</v>
      </c>
      <c r="P321">
        <f t="shared" si="17"/>
        <v>0.63305303385047984</v>
      </c>
      <c r="Q321">
        <f t="shared" si="18"/>
        <v>4.4761904761904763</v>
      </c>
      <c r="R321" s="1">
        <f t="shared" si="19"/>
        <v>0.49943278484292924</v>
      </c>
    </row>
    <row r="322" spans="1:18" x14ac:dyDescent="0.2">
      <c r="A322" s="8">
        <v>2024</v>
      </c>
      <c r="B322" t="s">
        <v>4</v>
      </c>
      <c r="C322" t="s">
        <v>29</v>
      </c>
      <c r="D322" t="s">
        <v>26</v>
      </c>
      <c r="E322" t="s">
        <v>23</v>
      </c>
      <c r="F322" t="str">
        <f>VLOOKUP(E322,Courses!E$1:F$21,2,FALSE)</f>
        <v>Science and Technology for Humanity</v>
      </c>
      <c r="G322" s="2" t="s">
        <v>19</v>
      </c>
      <c r="H322">
        <v>38</v>
      </c>
      <c r="I322" s="1" t="s">
        <v>56</v>
      </c>
      <c r="J322" s="2">
        <v>14</v>
      </c>
      <c r="K322" s="2">
        <v>8</v>
      </c>
      <c r="L322" s="2">
        <v>1</v>
      </c>
      <c r="M322" s="2">
        <v>0</v>
      </c>
      <c r="N322" s="2">
        <v>0</v>
      </c>
      <c r="O322">
        <f t="shared" si="16"/>
        <v>4.5652173913043477</v>
      </c>
      <c r="P322">
        <f t="shared" si="17"/>
        <v>0.57680431136615651</v>
      </c>
      <c r="Q322">
        <f t="shared" si="18"/>
        <v>4.6363636363636367</v>
      </c>
      <c r="R322" s="1">
        <f t="shared" si="19"/>
        <v>0.48104569292083466</v>
      </c>
    </row>
    <row r="323" spans="1:18" x14ac:dyDescent="0.2">
      <c r="A323" s="8">
        <v>2024</v>
      </c>
      <c r="B323" t="s">
        <v>4</v>
      </c>
      <c r="C323" t="s">
        <v>29</v>
      </c>
      <c r="D323" t="s">
        <v>26</v>
      </c>
      <c r="E323" t="s">
        <v>23</v>
      </c>
      <c r="F323" t="str">
        <f>VLOOKUP(E323,Courses!E$1:F$21,2,FALSE)</f>
        <v>Science and Technology for Humanity</v>
      </c>
      <c r="G323" s="2" t="s">
        <v>19</v>
      </c>
      <c r="H323">
        <v>38</v>
      </c>
      <c r="I323" s="1" t="s">
        <v>57</v>
      </c>
      <c r="J323" s="2">
        <v>14</v>
      </c>
      <c r="K323" s="2">
        <v>8</v>
      </c>
      <c r="L323" s="2">
        <v>1</v>
      </c>
      <c r="M323" s="2">
        <v>0</v>
      </c>
      <c r="N323" s="2">
        <v>0</v>
      </c>
      <c r="O323">
        <f t="shared" ref="O323:O349" si="20">(J323*5+K323*4+L323*3+M323*2+N323*1)/SUM(J323:N323)</f>
        <v>4.5652173913043477</v>
      </c>
      <c r="P323">
        <f t="shared" ref="P323:P360" si="21">SQRT(SUM(J323*(5-((J323*5 + K323*4 + L323*3 + M323*2 + N323*1)/SUM(J323:N323)))^2, K323*(4-((J323*5 + K323*4 + L323*3 + M323*2 + N323*1)/SUM(J323:N323)))^2, L323*(3-((J323*5 + K323*4 + L323*3 + M323*2 + N323*1)/SUM(J323:N323)))^2, M323*(2-((J323*5 + K323*4 + L323*3 + M323*2 + N323*1)/SUM(J323:N323)))^2, N323*(1-((J323*5 + K323*4 + L323*3 + M323*2 + N323*1)/SUM(J323:N323)))^2)/SUM(J323:N323))</f>
        <v>0.57680431136615651</v>
      </c>
      <c r="Q323">
        <f t="shared" ref="Q323:Q360" si="22">(J323*5+K323*4)/SUM(J323:K323)</f>
        <v>4.6363636363636367</v>
      </c>
      <c r="R323" s="1">
        <f t="shared" ref="R323:R360" si="23">SQRT(SUM(J323*(5-((J323*5 + K323*4)/SUM(J323:K323)))^2, K323*(4-((J323*5 + K323*4)/SUM(J323:K323)))^2)/SUM(J323:K323))</f>
        <v>0.48104569292083466</v>
      </c>
    </row>
    <row r="324" spans="1:18" x14ac:dyDescent="0.2">
      <c r="A324" s="8">
        <v>2024</v>
      </c>
      <c r="B324" t="s">
        <v>4</v>
      </c>
      <c r="C324" t="s">
        <v>29</v>
      </c>
      <c r="D324" t="s">
        <v>26</v>
      </c>
      <c r="E324" t="s">
        <v>23</v>
      </c>
      <c r="F324" t="str">
        <f>VLOOKUP(E324,Courses!E$1:F$21,2,FALSE)</f>
        <v>Science and Technology for Humanity</v>
      </c>
      <c r="G324" s="2" t="s">
        <v>19</v>
      </c>
      <c r="H324">
        <v>38</v>
      </c>
      <c r="I324" s="1" t="s">
        <v>58</v>
      </c>
      <c r="J324" s="2">
        <v>13</v>
      </c>
      <c r="K324" s="2">
        <v>8</v>
      </c>
      <c r="L324" s="2">
        <v>2</v>
      </c>
      <c r="M324" s="2">
        <v>0</v>
      </c>
      <c r="N324" s="2">
        <v>0</v>
      </c>
      <c r="O324">
        <f t="shared" si="20"/>
        <v>4.4782608695652177</v>
      </c>
      <c r="P324">
        <f t="shared" si="21"/>
        <v>0.65072302378677249</v>
      </c>
      <c r="Q324">
        <f t="shared" si="22"/>
        <v>4.6190476190476186</v>
      </c>
      <c r="R324" s="1">
        <f t="shared" si="23"/>
        <v>0.48562090605645569</v>
      </c>
    </row>
    <row r="325" spans="1:18" x14ac:dyDescent="0.2">
      <c r="A325" s="8">
        <v>2024</v>
      </c>
      <c r="B325" t="s">
        <v>4</v>
      </c>
      <c r="C325" t="s">
        <v>29</v>
      </c>
      <c r="D325" t="s">
        <v>26</v>
      </c>
      <c r="E325" t="s">
        <v>23</v>
      </c>
      <c r="F325" t="str">
        <f>VLOOKUP(E325,Courses!E$1:F$21,2,FALSE)</f>
        <v>Science and Technology for Humanity</v>
      </c>
      <c r="G325" s="2" t="s">
        <v>19</v>
      </c>
      <c r="H325">
        <v>38</v>
      </c>
      <c r="I325" s="1" t="s">
        <v>63</v>
      </c>
      <c r="J325" s="2">
        <v>14</v>
      </c>
      <c r="K325" s="2">
        <v>8</v>
      </c>
      <c r="L325" s="2">
        <v>1</v>
      </c>
      <c r="M325" s="2">
        <v>0</v>
      </c>
      <c r="N325" s="2">
        <v>0</v>
      </c>
      <c r="O325">
        <f t="shared" si="20"/>
        <v>4.5652173913043477</v>
      </c>
      <c r="P325">
        <f t="shared" si="21"/>
        <v>0.57680431136615651</v>
      </c>
      <c r="Q325">
        <f t="shared" si="22"/>
        <v>4.6363636363636367</v>
      </c>
      <c r="R325" s="1">
        <f t="shared" si="23"/>
        <v>0.48104569292083466</v>
      </c>
    </row>
    <row r="326" spans="1:18" x14ac:dyDescent="0.2">
      <c r="A326" s="8">
        <v>2024</v>
      </c>
      <c r="B326" t="s">
        <v>4</v>
      </c>
      <c r="C326" t="s">
        <v>29</v>
      </c>
      <c r="D326" t="s">
        <v>26</v>
      </c>
      <c r="E326" t="s">
        <v>23</v>
      </c>
      <c r="F326" t="str">
        <f>VLOOKUP(E326,Courses!E$1:F$21,2,FALSE)</f>
        <v>Science and Technology for Humanity</v>
      </c>
      <c r="G326" s="2" t="s">
        <v>19</v>
      </c>
      <c r="H326">
        <v>38</v>
      </c>
      <c r="I326" s="1" t="s">
        <v>59</v>
      </c>
      <c r="J326" s="2">
        <v>13</v>
      </c>
      <c r="K326" s="2">
        <v>8</v>
      </c>
      <c r="L326" s="2">
        <v>2</v>
      </c>
      <c r="M326" s="2">
        <v>0</v>
      </c>
      <c r="N326" s="2">
        <v>0</v>
      </c>
      <c r="O326">
        <f t="shared" si="20"/>
        <v>4.4782608695652177</v>
      </c>
      <c r="P326">
        <f t="shared" si="21"/>
        <v>0.65072302378677249</v>
      </c>
      <c r="Q326">
        <f t="shared" si="22"/>
        <v>4.6190476190476186</v>
      </c>
      <c r="R326" s="1">
        <f t="shared" si="23"/>
        <v>0.48562090605645569</v>
      </c>
    </row>
    <row r="327" spans="1:18" x14ac:dyDescent="0.2">
      <c r="A327" s="8">
        <v>2024</v>
      </c>
      <c r="B327" t="s">
        <v>4</v>
      </c>
      <c r="C327" t="s">
        <v>29</v>
      </c>
      <c r="D327" t="s">
        <v>26</v>
      </c>
      <c r="E327" t="s">
        <v>23</v>
      </c>
      <c r="F327" t="str">
        <f>VLOOKUP(E327,Courses!E$1:F$21,2,FALSE)</f>
        <v>Science and Technology for Humanity</v>
      </c>
      <c r="G327" s="2" t="s">
        <v>19</v>
      </c>
      <c r="H327">
        <v>38</v>
      </c>
      <c r="I327" s="1" t="s">
        <v>60</v>
      </c>
      <c r="J327" s="2">
        <v>14</v>
      </c>
      <c r="K327" s="2">
        <v>8</v>
      </c>
      <c r="L327" s="2">
        <v>1</v>
      </c>
      <c r="M327" s="2">
        <v>0</v>
      </c>
      <c r="N327" s="2">
        <v>0</v>
      </c>
      <c r="O327">
        <f t="shared" si="20"/>
        <v>4.5652173913043477</v>
      </c>
      <c r="P327">
        <f t="shared" si="21"/>
        <v>0.57680431136615651</v>
      </c>
      <c r="Q327">
        <f t="shared" si="22"/>
        <v>4.6363636363636367</v>
      </c>
      <c r="R327" s="1">
        <f t="shared" si="23"/>
        <v>0.48104569292083466</v>
      </c>
    </row>
    <row r="328" spans="1:18" x14ac:dyDescent="0.2">
      <c r="A328" s="8">
        <v>2024</v>
      </c>
      <c r="B328" t="s">
        <v>4</v>
      </c>
      <c r="C328" t="s">
        <v>29</v>
      </c>
      <c r="D328" t="s">
        <v>26</v>
      </c>
      <c r="E328" t="s">
        <v>23</v>
      </c>
      <c r="F328" t="str">
        <f>VLOOKUP(E328,Courses!E$1:F$21,2,FALSE)</f>
        <v>Science and Technology for Humanity</v>
      </c>
      <c r="G328" s="2" t="s">
        <v>19</v>
      </c>
      <c r="H328">
        <v>38</v>
      </c>
      <c r="I328" s="1" t="s">
        <v>61</v>
      </c>
      <c r="J328" s="2">
        <v>13</v>
      </c>
      <c r="K328" s="2">
        <v>8</v>
      </c>
      <c r="L328" s="2">
        <v>1</v>
      </c>
      <c r="M328" s="2">
        <v>1</v>
      </c>
      <c r="N328" s="2">
        <v>0</v>
      </c>
      <c r="O328">
        <f t="shared" si="20"/>
        <v>4.4347826086956523</v>
      </c>
      <c r="P328">
        <f t="shared" si="21"/>
        <v>0.77043674550736307</v>
      </c>
      <c r="Q328">
        <f t="shared" si="22"/>
        <v>4.6190476190476186</v>
      </c>
      <c r="R328" s="1">
        <f t="shared" si="23"/>
        <v>0.48562090605645569</v>
      </c>
    </row>
    <row r="329" spans="1:18" x14ac:dyDescent="0.2">
      <c r="A329" s="8">
        <v>2024</v>
      </c>
      <c r="B329" t="s">
        <v>4</v>
      </c>
      <c r="C329" t="s">
        <v>29</v>
      </c>
      <c r="D329" t="s">
        <v>26</v>
      </c>
      <c r="E329" t="s">
        <v>23</v>
      </c>
      <c r="F329" t="str">
        <f>VLOOKUP(E329,Courses!E$1:F$21,2,FALSE)</f>
        <v>Science and Technology for Humanity</v>
      </c>
      <c r="G329" s="2" t="s">
        <v>19</v>
      </c>
      <c r="H329">
        <v>38</v>
      </c>
      <c r="I329" s="1" t="s">
        <v>123</v>
      </c>
      <c r="J329" s="2">
        <v>13</v>
      </c>
      <c r="K329" s="2">
        <v>9</v>
      </c>
      <c r="L329" s="2">
        <v>1</v>
      </c>
      <c r="M329" s="2">
        <v>0</v>
      </c>
      <c r="N329" s="2">
        <v>0</v>
      </c>
      <c r="O329">
        <f t="shared" si="20"/>
        <v>4.5217391304347823</v>
      </c>
      <c r="P329">
        <f t="shared" si="21"/>
        <v>0.58007235061418838</v>
      </c>
      <c r="Q329">
        <f t="shared" si="22"/>
        <v>4.5909090909090908</v>
      </c>
      <c r="R329" s="1">
        <f t="shared" si="23"/>
        <v>0.49166608301781667</v>
      </c>
    </row>
    <row r="330" spans="1:18" x14ac:dyDescent="0.2">
      <c r="A330" s="8">
        <v>2024</v>
      </c>
      <c r="B330" t="s">
        <v>4</v>
      </c>
      <c r="C330" t="s">
        <v>29</v>
      </c>
      <c r="D330" t="s">
        <v>26</v>
      </c>
      <c r="E330" t="s">
        <v>23</v>
      </c>
      <c r="F330" t="str">
        <f>VLOOKUP(E330,Courses!E$1:F$21,2,FALSE)</f>
        <v>Science and Technology for Humanity</v>
      </c>
      <c r="G330" s="2" t="s">
        <v>19</v>
      </c>
      <c r="H330">
        <v>38</v>
      </c>
      <c r="I330" s="1" t="s">
        <v>62</v>
      </c>
      <c r="J330" s="2">
        <v>13</v>
      </c>
      <c r="K330" s="2">
        <v>7</v>
      </c>
      <c r="L330" s="2">
        <v>3</v>
      </c>
      <c r="M330" s="2">
        <v>0</v>
      </c>
      <c r="N330" s="2">
        <v>0</v>
      </c>
      <c r="O330">
        <f t="shared" si="20"/>
        <v>4.4347826086956523</v>
      </c>
      <c r="P330">
        <f t="shared" si="21"/>
        <v>0.71176980624977826</v>
      </c>
      <c r="Q330">
        <f t="shared" si="22"/>
        <v>4.6500000000000004</v>
      </c>
      <c r="R330" s="1">
        <f t="shared" si="23"/>
        <v>0.47696960070847289</v>
      </c>
    </row>
    <row r="331" spans="1:18" x14ac:dyDescent="0.2">
      <c r="A331" s="8">
        <v>2024</v>
      </c>
      <c r="B331" t="s">
        <v>4</v>
      </c>
      <c r="C331" t="s">
        <v>29</v>
      </c>
      <c r="D331" t="s">
        <v>26</v>
      </c>
      <c r="E331" t="s">
        <v>23</v>
      </c>
      <c r="F331" t="str">
        <f>VLOOKUP(E331,Courses!E$1:F$21,2,FALSE)</f>
        <v>Science and Technology for Humanity</v>
      </c>
      <c r="G331" s="2" t="s">
        <v>20</v>
      </c>
      <c r="H331">
        <v>38</v>
      </c>
      <c r="I331" s="1" t="s">
        <v>55</v>
      </c>
      <c r="J331" s="2">
        <v>17</v>
      </c>
      <c r="K331" s="2">
        <v>9</v>
      </c>
      <c r="L331" s="2">
        <v>0</v>
      </c>
      <c r="M331" s="2">
        <v>0</v>
      </c>
      <c r="N331" s="2">
        <v>0</v>
      </c>
      <c r="O331">
        <f t="shared" si="20"/>
        <v>4.6538461538461542</v>
      </c>
      <c r="P331">
        <f t="shared" si="21"/>
        <v>0.47574295680203776</v>
      </c>
      <c r="Q331">
        <f t="shared" si="22"/>
        <v>4.6538461538461542</v>
      </c>
      <c r="R331" s="1">
        <f t="shared" si="23"/>
        <v>0.47574295680203776</v>
      </c>
    </row>
    <row r="332" spans="1:18" x14ac:dyDescent="0.2">
      <c r="A332" s="8">
        <v>2024</v>
      </c>
      <c r="B332" t="s">
        <v>4</v>
      </c>
      <c r="C332" t="s">
        <v>29</v>
      </c>
      <c r="D332" t="s">
        <v>26</v>
      </c>
      <c r="E332" t="s">
        <v>23</v>
      </c>
      <c r="F332" t="str">
        <f>VLOOKUP(E332,Courses!E$1:F$21,2,FALSE)</f>
        <v>Science and Technology for Humanity</v>
      </c>
      <c r="G332" s="2" t="s">
        <v>20</v>
      </c>
      <c r="H332">
        <v>38</v>
      </c>
      <c r="I332" s="1" t="s">
        <v>56</v>
      </c>
      <c r="J332" s="2">
        <v>19</v>
      </c>
      <c r="K332" s="2">
        <v>7</v>
      </c>
      <c r="L332" s="2">
        <v>0</v>
      </c>
      <c r="M332" s="2">
        <v>0</v>
      </c>
      <c r="N332" s="2">
        <v>0</v>
      </c>
      <c r="O332">
        <f t="shared" si="20"/>
        <v>4.7307692307692308</v>
      </c>
      <c r="P332">
        <f t="shared" si="21"/>
        <v>0.44356009979503064</v>
      </c>
      <c r="Q332">
        <f t="shared" si="22"/>
        <v>4.7307692307692308</v>
      </c>
      <c r="R332" s="1">
        <f t="shared" si="23"/>
        <v>0.44356009979503064</v>
      </c>
    </row>
    <row r="333" spans="1:18" x14ac:dyDescent="0.2">
      <c r="A333" s="8">
        <v>2024</v>
      </c>
      <c r="B333" t="s">
        <v>4</v>
      </c>
      <c r="C333" t="s">
        <v>29</v>
      </c>
      <c r="D333" t="s">
        <v>26</v>
      </c>
      <c r="E333" t="s">
        <v>23</v>
      </c>
      <c r="F333" t="str">
        <f>VLOOKUP(E333,Courses!E$1:F$21,2,FALSE)</f>
        <v>Science and Technology for Humanity</v>
      </c>
      <c r="G333" s="2" t="s">
        <v>20</v>
      </c>
      <c r="H333">
        <v>38</v>
      </c>
      <c r="I333" s="1" t="s">
        <v>57</v>
      </c>
      <c r="J333" s="2">
        <v>22</v>
      </c>
      <c r="K333" s="2">
        <v>4</v>
      </c>
      <c r="L333" s="2">
        <v>0</v>
      </c>
      <c r="M333" s="2">
        <v>0</v>
      </c>
      <c r="N333" s="2">
        <v>0</v>
      </c>
      <c r="O333">
        <f t="shared" si="20"/>
        <v>4.8461538461538458</v>
      </c>
      <c r="P333">
        <f t="shared" si="21"/>
        <v>0.36080121229410994</v>
      </c>
      <c r="Q333">
        <f t="shared" si="22"/>
        <v>4.8461538461538458</v>
      </c>
      <c r="R333" s="1">
        <f t="shared" si="23"/>
        <v>0.36080121229410994</v>
      </c>
    </row>
    <row r="334" spans="1:18" x14ac:dyDescent="0.2">
      <c r="A334" s="8">
        <v>2024</v>
      </c>
      <c r="B334" t="s">
        <v>4</v>
      </c>
      <c r="C334" t="s">
        <v>29</v>
      </c>
      <c r="D334" t="s">
        <v>26</v>
      </c>
      <c r="E334" t="s">
        <v>23</v>
      </c>
      <c r="F334" t="str">
        <f>VLOOKUP(E334,Courses!E$1:F$21,2,FALSE)</f>
        <v>Science and Technology for Humanity</v>
      </c>
      <c r="G334" s="2" t="s">
        <v>20</v>
      </c>
      <c r="H334">
        <v>38</v>
      </c>
      <c r="I334" s="1" t="s">
        <v>58</v>
      </c>
      <c r="J334" s="2">
        <v>19</v>
      </c>
      <c r="K334" s="2">
        <v>7</v>
      </c>
      <c r="L334" s="2">
        <v>0</v>
      </c>
      <c r="M334" s="2">
        <v>0</v>
      </c>
      <c r="N334" s="2">
        <v>0</v>
      </c>
      <c r="O334">
        <f t="shared" si="20"/>
        <v>4.7307692307692308</v>
      </c>
      <c r="P334">
        <f t="shared" si="21"/>
        <v>0.44356009979503064</v>
      </c>
      <c r="Q334">
        <f t="shared" si="22"/>
        <v>4.7307692307692308</v>
      </c>
      <c r="R334" s="1">
        <f t="shared" si="23"/>
        <v>0.44356009979503064</v>
      </c>
    </row>
    <row r="335" spans="1:18" x14ac:dyDescent="0.2">
      <c r="A335" s="8">
        <v>2024</v>
      </c>
      <c r="B335" t="s">
        <v>4</v>
      </c>
      <c r="C335" t="s">
        <v>29</v>
      </c>
      <c r="D335" t="s">
        <v>26</v>
      </c>
      <c r="E335" t="s">
        <v>23</v>
      </c>
      <c r="F335" t="str">
        <f>VLOOKUP(E335,Courses!E$1:F$21,2,FALSE)</f>
        <v>Science and Technology for Humanity</v>
      </c>
      <c r="G335" s="2" t="s">
        <v>20</v>
      </c>
      <c r="H335">
        <v>38</v>
      </c>
      <c r="I335" s="1" t="s">
        <v>63</v>
      </c>
      <c r="J335" s="2">
        <v>17</v>
      </c>
      <c r="K335" s="2">
        <v>9</v>
      </c>
      <c r="L335" s="2">
        <v>0</v>
      </c>
      <c r="M335" s="2">
        <v>0</v>
      </c>
      <c r="N335" s="2">
        <v>0</v>
      </c>
      <c r="O335">
        <f t="shared" si="20"/>
        <v>4.6538461538461542</v>
      </c>
      <c r="P335">
        <f t="shared" si="21"/>
        <v>0.47574295680203776</v>
      </c>
      <c r="Q335">
        <f t="shared" si="22"/>
        <v>4.6538461538461542</v>
      </c>
      <c r="R335" s="1">
        <f t="shared" si="23"/>
        <v>0.47574295680203776</v>
      </c>
    </row>
    <row r="336" spans="1:18" x14ac:dyDescent="0.2">
      <c r="A336" s="8">
        <v>2024</v>
      </c>
      <c r="B336" t="s">
        <v>4</v>
      </c>
      <c r="C336" t="s">
        <v>29</v>
      </c>
      <c r="D336" t="s">
        <v>26</v>
      </c>
      <c r="E336" t="s">
        <v>23</v>
      </c>
      <c r="F336" t="str">
        <f>VLOOKUP(E336,Courses!E$1:F$21,2,FALSE)</f>
        <v>Science and Technology for Humanity</v>
      </c>
      <c r="G336" s="2" t="s">
        <v>20</v>
      </c>
      <c r="H336">
        <v>38</v>
      </c>
      <c r="I336" s="1" t="s">
        <v>59</v>
      </c>
      <c r="J336" s="2">
        <v>20</v>
      </c>
      <c r="K336" s="2">
        <v>6</v>
      </c>
      <c r="L336" s="2">
        <v>0</v>
      </c>
      <c r="M336" s="2">
        <v>0</v>
      </c>
      <c r="N336" s="2">
        <v>0</v>
      </c>
      <c r="O336">
        <f t="shared" si="20"/>
        <v>4.7692307692307692</v>
      </c>
      <c r="P336">
        <f t="shared" si="21"/>
        <v>0.42132504423474315</v>
      </c>
      <c r="Q336">
        <f t="shared" si="22"/>
        <v>4.7692307692307692</v>
      </c>
      <c r="R336" s="1">
        <f t="shared" si="23"/>
        <v>0.42132504423474315</v>
      </c>
    </row>
    <row r="337" spans="1:18" x14ac:dyDescent="0.2">
      <c r="A337" s="8">
        <v>2024</v>
      </c>
      <c r="B337" t="s">
        <v>4</v>
      </c>
      <c r="C337" t="s">
        <v>29</v>
      </c>
      <c r="D337" t="s">
        <v>26</v>
      </c>
      <c r="E337" t="s">
        <v>23</v>
      </c>
      <c r="F337" t="str">
        <f>VLOOKUP(E337,Courses!E$1:F$21,2,FALSE)</f>
        <v>Science and Technology for Humanity</v>
      </c>
      <c r="G337" s="2" t="s">
        <v>20</v>
      </c>
      <c r="H337">
        <v>38</v>
      </c>
      <c r="I337" s="1" t="s">
        <v>60</v>
      </c>
      <c r="J337" s="2">
        <v>17</v>
      </c>
      <c r="K337" s="2">
        <v>7</v>
      </c>
      <c r="L337" s="2">
        <v>2</v>
      </c>
      <c r="M337" s="2">
        <v>0</v>
      </c>
      <c r="N337" s="2">
        <v>0</v>
      </c>
      <c r="O337">
        <f t="shared" si="20"/>
        <v>4.5769230769230766</v>
      </c>
      <c r="P337">
        <f t="shared" si="21"/>
        <v>0.63081613334064335</v>
      </c>
      <c r="Q337">
        <f t="shared" si="22"/>
        <v>4.708333333333333</v>
      </c>
      <c r="R337" s="1">
        <f t="shared" si="23"/>
        <v>0.45452967144315476</v>
      </c>
    </row>
    <row r="338" spans="1:18" x14ac:dyDescent="0.2">
      <c r="A338" s="8">
        <v>2024</v>
      </c>
      <c r="B338" t="s">
        <v>4</v>
      </c>
      <c r="C338" t="s">
        <v>29</v>
      </c>
      <c r="D338" t="s">
        <v>26</v>
      </c>
      <c r="E338" t="s">
        <v>23</v>
      </c>
      <c r="F338" t="str">
        <f>VLOOKUP(E338,Courses!E$1:F$21,2,FALSE)</f>
        <v>Science and Technology for Humanity</v>
      </c>
      <c r="G338" s="2" t="s">
        <v>20</v>
      </c>
      <c r="H338">
        <v>38</v>
      </c>
      <c r="I338" s="1" t="s">
        <v>61</v>
      </c>
      <c r="J338" s="2">
        <v>19</v>
      </c>
      <c r="K338" s="2">
        <v>6</v>
      </c>
      <c r="L338" s="2">
        <v>1</v>
      </c>
      <c r="M338" s="2">
        <v>0</v>
      </c>
      <c r="N338" s="2">
        <v>0</v>
      </c>
      <c r="O338">
        <f t="shared" si="20"/>
        <v>4.6923076923076925</v>
      </c>
      <c r="P338">
        <f t="shared" si="21"/>
        <v>0.53846153846153844</v>
      </c>
      <c r="Q338">
        <f t="shared" si="22"/>
        <v>4.76</v>
      </c>
      <c r="R338" s="1">
        <f t="shared" si="23"/>
        <v>0.42708313008125248</v>
      </c>
    </row>
    <row r="339" spans="1:18" x14ac:dyDescent="0.2">
      <c r="A339" s="8">
        <v>2024</v>
      </c>
      <c r="B339" t="s">
        <v>4</v>
      </c>
      <c r="C339" t="s">
        <v>29</v>
      </c>
      <c r="D339" t="s">
        <v>26</v>
      </c>
      <c r="E339" t="s">
        <v>23</v>
      </c>
      <c r="F339" t="str">
        <f>VLOOKUP(E339,Courses!E$1:F$21,2,FALSE)</f>
        <v>Science and Technology for Humanity</v>
      </c>
      <c r="G339" s="2" t="s">
        <v>20</v>
      </c>
      <c r="H339">
        <v>38</v>
      </c>
      <c r="I339" s="1" t="s">
        <v>123</v>
      </c>
      <c r="J339" s="2">
        <v>17</v>
      </c>
      <c r="K339" s="2">
        <v>6</v>
      </c>
      <c r="L339" s="2">
        <v>3</v>
      </c>
      <c r="M339" s="2">
        <v>0</v>
      </c>
      <c r="N339" s="2">
        <v>0</v>
      </c>
      <c r="O339">
        <f t="shared" si="20"/>
        <v>4.5384615384615383</v>
      </c>
      <c r="P339">
        <f t="shared" si="21"/>
        <v>0.69230769230769229</v>
      </c>
      <c r="Q339">
        <f t="shared" si="22"/>
        <v>4.7391304347826084</v>
      </c>
      <c r="R339" s="1">
        <f t="shared" si="23"/>
        <v>0.43910891036356858</v>
      </c>
    </row>
    <row r="340" spans="1:18" x14ac:dyDescent="0.2">
      <c r="A340" s="8">
        <v>2024</v>
      </c>
      <c r="B340" t="s">
        <v>4</v>
      </c>
      <c r="C340" t="s">
        <v>29</v>
      </c>
      <c r="D340" t="s">
        <v>26</v>
      </c>
      <c r="E340" t="s">
        <v>23</v>
      </c>
      <c r="F340" t="str">
        <f>VLOOKUP(E340,Courses!E$1:F$21,2,FALSE)</f>
        <v>Science and Technology for Humanity</v>
      </c>
      <c r="G340" s="2" t="s">
        <v>20</v>
      </c>
      <c r="H340">
        <v>38</v>
      </c>
      <c r="I340" s="1" t="s">
        <v>62</v>
      </c>
      <c r="J340" s="2">
        <v>19</v>
      </c>
      <c r="K340" s="2">
        <v>7</v>
      </c>
      <c r="L340" s="2">
        <v>0</v>
      </c>
      <c r="M340" s="2">
        <v>0</v>
      </c>
      <c r="N340" s="2">
        <v>0</v>
      </c>
      <c r="O340">
        <f t="shared" si="20"/>
        <v>4.7307692307692308</v>
      </c>
      <c r="P340">
        <f t="shared" si="21"/>
        <v>0.44356009979503064</v>
      </c>
      <c r="Q340">
        <f t="shared" si="22"/>
        <v>4.7307692307692308</v>
      </c>
      <c r="R340" s="1">
        <f t="shared" si="23"/>
        <v>0.44356009979503064</v>
      </c>
    </row>
    <row r="341" spans="1:18" x14ac:dyDescent="0.2">
      <c r="A341" s="8">
        <v>2024</v>
      </c>
      <c r="B341" t="s">
        <v>4</v>
      </c>
      <c r="C341" t="s">
        <v>29</v>
      </c>
      <c r="D341" t="s">
        <v>26</v>
      </c>
      <c r="E341" t="s">
        <v>23</v>
      </c>
      <c r="F341" t="str">
        <f>VLOOKUP(E341,Courses!E$1:F$21,2,FALSE)</f>
        <v>Science and Technology for Humanity</v>
      </c>
      <c r="G341" s="2" t="s">
        <v>21</v>
      </c>
      <c r="H341">
        <v>37</v>
      </c>
      <c r="I341" s="1" t="s">
        <v>55</v>
      </c>
      <c r="J341" s="2">
        <v>17</v>
      </c>
      <c r="K341" s="2">
        <v>4</v>
      </c>
      <c r="L341" s="2">
        <v>7</v>
      </c>
      <c r="M341" s="2">
        <v>0</v>
      </c>
      <c r="N341" s="2">
        <v>2</v>
      </c>
      <c r="O341">
        <f t="shared" si="20"/>
        <v>4.1333333333333337</v>
      </c>
      <c r="P341">
        <f t="shared" si="21"/>
        <v>1.1756794725698931</v>
      </c>
      <c r="Q341">
        <f t="shared" si="22"/>
        <v>4.8095238095238093</v>
      </c>
      <c r="R341" s="1">
        <f t="shared" si="23"/>
        <v>0.392676726249301</v>
      </c>
    </row>
    <row r="342" spans="1:18" x14ac:dyDescent="0.2">
      <c r="A342" s="8">
        <v>2024</v>
      </c>
      <c r="B342" t="s">
        <v>4</v>
      </c>
      <c r="C342" t="s">
        <v>29</v>
      </c>
      <c r="D342" t="s">
        <v>26</v>
      </c>
      <c r="E342" t="s">
        <v>23</v>
      </c>
      <c r="F342" t="str">
        <f>VLOOKUP(E342,Courses!E$1:F$21,2,FALSE)</f>
        <v>Science and Technology for Humanity</v>
      </c>
      <c r="G342" s="2" t="s">
        <v>21</v>
      </c>
      <c r="H342">
        <v>37</v>
      </c>
      <c r="I342" s="1" t="s">
        <v>56</v>
      </c>
      <c r="J342" s="2">
        <v>19</v>
      </c>
      <c r="K342" s="2">
        <v>4</v>
      </c>
      <c r="L342" s="2">
        <v>5</v>
      </c>
      <c r="M342" s="2">
        <v>0</v>
      </c>
      <c r="N342" s="2">
        <v>2</v>
      </c>
      <c r="O342">
        <f t="shared" si="20"/>
        <v>4.2666666666666666</v>
      </c>
      <c r="P342">
        <f t="shared" si="21"/>
        <v>1.1527744310527057</v>
      </c>
      <c r="Q342">
        <f t="shared" si="22"/>
        <v>4.8260869565217392</v>
      </c>
      <c r="R342" s="1">
        <f t="shared" si="23"/>
        <v>0.37903469074266727</v>
      </c>
    </row>
    <row r="343" spans="1:18" x14ac:dyDescent="0.2">
      <c r="A343" s="8">
        <v>2024</v>
      </c>
      <c r="B343" t="s">
        <v>4</v>
      </c>
      <c r="C343" t="s">
        <v>29</v>
      </c>
      <c r="D343" t="s">
        <v>26</v>
      </c>
      <c r="E343" t="s">
        <v>23</v>
      </c>
      <c r="F343" t="str">
        <f>VLOOKUP(E343,Courses!E$1:F$21,2,FALSE)</f>
        <v>Science and Technology for Humanity</v>
      </c>
      <c r="G343" s="2" t="s">
        <v>21</v>
      </c>
      <c r="H343">
        <v>37</v>
      </c>
      <c r="I343" s="1" t="s">
        <v>57</v>
      </c>
      <c r="J343" s="2">
        <v>17</v>
      </c>
      <c r="K343" s="2">
        <v>4</v>
      </c>
      <c r="L343" s="2">
        <v>7</v>
      </c>
      <c r="M343" s="2">
        <v>0</v>
      </c>
      <c r="N343" s="2">
        <v>2</v>
      </c>
      <c r="O343">
        <f t="shared" si="20"/>
        <v>4.1333333333333337</v>
      </c>
      <c r="P343">
        <f t="shared" si="21"/>
        <v>1.1756794725698931</v>
      </c>
      <c r="Q343">
        <f t="shared" si="22"/>
        <v>4.8095238095238093</v>
      </c>
      <c r="R343" s="1">
        <f t="shared" si="23"/>
        <v>0.392676726249301</v>
      </c>
    </row>
    <row r="344" spans="1:18" x14ac:dyDescent="0.2">
      <c r="A344" s="8">
        <v>2024</v>
      </c>
      <c r="B344" t="s">
        <v>4</v>
      </c>
      <c r="C344" t="s">
        <v>29</v>
      </c>
      <c r="D344" t="s">
        <v>26</v>
      </c>
      <c r="E344" t="s">
        <v>23</v>
      </c>
      <c r="F344" t="str">
        <f>VLOOKUP(E344,Courses!E$1:F$21,2,FALSE)</f>
        <v>Science and Technology for Humanity</v>
      </c>
      <c r="G344" s="2" t="s">
        <v>21</v>
      </c>
      <c r="H344">
        <v>37</v>
      </c>
      <c r="I344" s="1" t="s">
        <v>58</v>
      </c>
      <c r="J344" s="2">
        <v>16</v>
      </c>
      <c r="K344" s="2">
        <v>6</v>
      </c>
      <c r="L344" s="2">
        <v>6</v>
      </c>
      <c r="M344" s="2">
        <v>0</v>
      </c>
      <c r="N344" s="2">
        <v>2</v>
      </c>
      <c r="O344">
        <f t="shared" si="20"/>
        <v>4.1333333333333337</v>
      </c>
      <c r="P344">
        <f t="shared" si="21"/>
        <v>1.1469767022723503</v>
      </c>
      <c r="Q344">
        <f t="shared" si="22"/>
        <v>4.7272727272727275</v>
      </c>
      <c r="R344" s="1">
        <f t="shared" si="23"/>
        <v>0.44536177141512329</v>
      </c>
    </row>
    <row r="345" spans="1:18" x14ac:dyDescent="0.2">
      <c r="A345" s="8">
        <v>2024</v>
      </c>
      <c r="B345" t="s">
        <v>4</v>
      </c>
      <c r="C345" t="s">
        <v>29</v>
      </c>
      <c r="D345" t="s">
        <v>26</v>
      </c>
      <c r="E345" t="s">
        <v>23</v>
      </c>
      <c r="F345" t="str">
        <f>VLOOKUP(E345,Courses!E$1:F$21,2,FALSE)</f>
        <v>Science and Technology for Humanity</v>
      </c>
      <c r="G345" s="2" t="s">
        <v>21</v>
      </c>
      <c r="H345">
        <v>37</v>
      </c>
      <c r="I345" s="1" t="s">
        <v>63</v>
      </c>
      <c r="J345" s="2">
        <v>19</v>
      </c>
      <c r="K345" s="2">
        <v>3</v>
      </c>
      <c r="L345" s="2">
        <v>6</v>
      </c>
      <c r="M345" s="2">
        <v>0</v>
      </c>
      <c r="N345" s="2">
        <v>2</v>
      </c>
      <c r="O345">
        <f t="shared" si="20"/>
        <v>4.2333333333333334</v>
      </c>
      <c r="P345">
        <f t="shared" si="21"/>
        <v>1.1742609969205691</v>
      </c>
      <c r="Q345">
        <f t="shared" si="22"/>
        <v>4.8636363636363633</v>
      </c>
      <c r="R345" s="1">
        <f t="shared" si="23"/>
        <v>0.3431742925123068</v>
      </c>
    </row>
    <row r="346" spans="1:18" x14ac:dyDescent="0.2">
      <c r="A346" s="8">
        <v>2024</v>
      </c>
      <c r="B346" t="s">
        <v>4</v>
      </c>
      <c r="C346" t="s">
        <v>29</v>
      </c>
      <c r="D346" t="s">
        <v>26</v>
      </c>
      <c r="E346" t="s">
        <v>23</v>
      </c>
      <c r="F346" t="str">
        <f>VLOOKUP(E346,Courses!E$1:F$21,2,FALSE)</f>
        <v>Science and Technology for Humanity</v>
      </c>
      <c r="G346" s="2" t="s">
        <v>21</v>
      </c>
      <c r="H346">
        <v>37</v>
      </c>
      <c r="I346" s="1" t="s">
        <v>59</v>
      </c>
      <c r="J346" s="2">
        <v>16</v>
      </c>
      <c r="K346" s="2">
        <v>6</v>
      </c>
      <c r="L346" s="2">
        <v>6</v>
      </c>
      <c r="M346" s="2">
        <v>0</v>
      </c>
      <c r="N346" s="2">
        <v>2</v>
      </c>
      <c r="O346">
        <f t="shared" si="20"/>
        <v>4.1333333333333337</v>
      </c>
      <c r="P346">
        <f t="shared" si="21"/>
        <v>1.1469767022723503</v>
      </c>
      <c r="Q346">
        <f t="shared" si="22"/>
        <v>4.7272727272727275</v>
      </c>
      <c r="R346" s="1">
        <f t="shared" si="23"/>
        <v>0.44536177141512329</v>
      </c>
    </row>
    <row r="347" spans="1:18" x14ac:dyDescent="0.2">
      <c r="A347" s="8">
        <v>2024</v>
      </c>
      <c r="B347" t="s">
        <v>4</v>
      </c>
      <c r="C347" t="s">
        <v>29</v>
      </c>
      <c r="D347" t="s">
        <v>26</v>
      </c>
      <c r="E347" t="s">
        <v>23</v>
      </c>
      <c r="F347" t="str">
        <f>VLOOKUP(E347,Courses!E$1:F$21,2,FALSE)</f>
        <v>Science and Technology for Humanity</v>
      </c>
      <c r="G347" s="2" t="s">
        <v>21</v>
      </c>
      <c r="H347">
        <v>37</v>
      </c>
      <c r="I347" s="1" t="s">
        <v>60</v>
      </c>
      <c r="J347" s="2">
        <v>17</v>
      </c>
      <c r="K347" s="2">
        <v>6</v>
      </c>
      <c r="L347" s="2">
        <v>5</v>
      </c>
      <c r="M347" s="2">
        <v>0</v>
      </c>
      <c r="N347" s="2">
        <v>2</v>
      </c>
      <c r="O347">
        <f t="shared" si="20"/>
        <v>4.2</v>
      </c>
      <c r="P347">
        <f t="shared" si="21"/>
        <v>1.1372481406154653</v>
      </c>
      <c r="Q347">
        <f t="shared" si="22"/>
        <v>4.7391304347826084</v>
      </c>
      <c r="R347" s="1">
        <f t="shared" si="23"/>
        <v>0.43910891036356858</v>
      </c>
    </row>
    <row r="348" spans="1:18" x14ac:dyDescent="0.2">
      <c r="A348" s="8">
        <v>2024</v>
      </c>
      <c r="B348" t="s">
        <v>4</v>
      </c>
      <c r="C348" t="s">
        <v>29</v>
      </c>
      <c r="D348" t="s">
        <v>26</v>
      </c>
      <c r="E348" t="s">
        <v>23</v>
      </c>
      <c r="F348" t="str">
        <f>VLOOKUP(E348,Courses!E$1:F$21,2,FALSE)</f>
        <v>Science and Technology for Humanity</v>
      </c>
      <c r="G348" s="2" t="s">
        <v>21</v>
      </c>
      <c r="H348">
        <v>37</v>
      </c>
      <c r="I348" s="1" t="s">
        <v>61</v>
      </c>
      <c r="J348" s="2">
        <v>16</v>
      </c>
      <c r="K348" s="2">
        <v>7</v>
      </c>
      <c r="L348" s="2">
        <v>5</v>
      </c>
      <c r="M348" s="2">
        <v>0</v>
      </c>
      <c r="N348" s="2">
        <v>2</v>
      </c>
      <c r="O348">
        <f t="shared" si="20"/>
        <v>4.166666666666667</v>
      </c>
      <c r="P348">
        <f t="shared" si="21"/>
        <v>1.1279282877125754</v>
      </c>
      <c r="Q348">
        <f t="shared" si="22"/>
        <v>4.6956521739130439</v>
      </c>
      <c r="R348" s="1">
        <f t="shared" si="23"/>
        <v>0.46013066279384185</v>
      </c>
    </row>
    <row r="349" spans="1:18" x14ac:dyDescent="0.2">
      <c r="A349" s="8">
        <v>2024</v>
      </c>
      <c r="B349" t="s">
        <v>4</v>
      </c>
      <c r="C349" t="s">
        <v>29</v>
      </c>
      <c r="D349" t="s">
        <v>26</v>
      </c>
      <c r="E349" t="s">
        <v>23</v>
      </c>
      <c r="F349" t="str">
        <f>VLOOKUP(E349,Courses!E$1:F$21,2,FALSE)</f>
        <v>Science and Technology for Humanity</v>
      </c>
      <c r="G349" s="2" t="s">
        <v>21</v>
      </c>
      <c r="H349">
        <v>37</v>
      </c>
      <c r="I349" s="1" t="s">
        <v>123</v>
      </c>
      <c r="J349" s="2">
        <v>16</v>
      </c>
      <c r="K349" s="2">
        <v>5</v>
      </c>
      <c r="L349" s="2">
        <v>7</v>
      </c>
      <c r="M349" s="2">
        <v>0</v>
      </c>
      <c r="N349" s="2">
        <v>2</v>
      </c>
      <c r="O349">
        <f t="shared" si="20"/>
        <v>4.0999999999999996</v>
      </c>
      <c r="P349">
        <f t="shared" si="21"/>
        <v>1.16476034731041</v>
      </c>
      <c r="Q349">
        <f t="shared" si="22"/>
        <v>4.7619047619047619</v>
      </c>
      <c r="R349" s="1">
        <f t="shared" si="23"/>
        <v>0.42591770999995993</v>
      </c>
    </row>
    <row r="350" spans="1:18" x14ac:dyDescent="0.2">
      <c r="A350" s="8">
        <v>2024</v>
      </c>
      <c r="B350" t="s">
        <v>4</v>
      </c>
      <c r="C350" t="s">
        <v>29</v>
      </c>
      <c r="D350" t="s">
        <v>26</v>
      </c>
      <c r="E350" t="s">
        <v>23</v>
      </c>
      <c r="F350" t="str">
        <f>VLOOKUP(E350,Courses!E$1:F$21,2,FALSE)</f>
        <v>Science and Technology for Humanity</v>
      </c>
      <c r="G350" s="2" t="s">
        <v>21</v>
      </c>
      <c r="H350">
        <v>37</v>
      </c>
      <c r="I350" s="1" t="s">
        <v>62</v>
      </c>
      <c r="J350" s="2">
        <v>17</v>
      </c>
      <c r="K350" s="2">
        <v>5</v>
      </c>
      <c r="L350" s="2">
        <v>6</v>
      </c>
      <c r="M350" s="2">
        <v>0</v>
      </c>
      <c r="N350" s="2">
        <v>2</v>
      </c>
      <c r="O350">
        <f>(J350*5+K350*4+L350*3+M350*2+N350*1)/SUM(J350:N350)</f>
        <v>4.166666666666667</v>
      </c>
      <c r="P350">
        <f t="shared" si="21"/>
        <v>1.1571036638473189</v>
      </c>
      <c r="Q350">
        <f t="shared" si="22"/>
        <v>4.7727272727272725</v>
      </c>
      <c r="R350" s="1">
        <f t="shared" si="23"/>
        <v>0.41907020260422218</v>
      </c>
    </row>
    <row r="351" spans="1:18" x14ac:dyDescent="0.2">
      <c r="A351" s="8">
        <v>2018</v>
      </c>
      <c r="B351" t="s">
        <v>14</v>
      </c>
      <c r="C351" t="s">
        <v>126</v>
      </c>
      <c r="D351" t="s">
        <v>39</v>
      </c>
      <c r="E351" t="s">
        <v>124</v>
      </c>
      <c r="F351" t="str">
        <f>VLOOKUP(E351,Courses!E$1:F$21,2,FALSE)</f>
        <v>Advanced Numerical Methods for Physicist</v>
      </c>
      <c r="G351" t="s">
        <v>34</v>
      </c>
      <c r="H351">
        <v>19</v>
      </c>
      <c r="I351" s="1" t="s">
        <v>55</v>
      </c>
      <c r="J351" s="1">
        <v>4</v>
      </c>
      <c r="K351" s="1">
        <v>3</v>
      </c>
      <c r="L351" s="1">
        <v>2</v>
      </c>
      <c r="M351" s="1">
        <v>2</v>
      </c>
      <c r="N351" s="1">
        <v>1</v>
      </c>
      <c r="O351">
        <f t="shared" ref="O351:O360" si="24">(J351*5+K351*4+L351*3+M351*2+N351*1)/SUM(J351:N351)</f>
        <v>3.5833333333333335</v>
      </c>
      <c r="P351">
        <f t="shared" si="21"/>
        <v>1.3202482931462383</v>
      </c>
      <c r="Q351">
        <f t="shared" si="22"/>
        <v>4.5714285714285712</v>
      </c>
      <c r="R351" s="1">
        <f t="shared" si="23"/>
        <v>0.49487165930539351</v>
      </c>
    </row>
    <row r="352" spans="1:18" x14ac:dyDescent="0.2">
      <c r="A352" s="8">
        <v>2018</v>
      </c>
      <c r="B352" t="s">
        <v>14</v>
      </c>
      <c r="C352" t="s">
        <v>126</v>
      </c>
      <c r="D352" t="s">
        <v>39</v>
      </c>
      <c r="E352" t="s">
        <v>124</v>
      </c>
      <c r="F352" t="str">
        <f>VLOOKUP(E352,Courses!E$1:F$21,2,FALSE)</f>
        <v>Advanced Numerical Methods for Physicist</v>
      </c>
      <c r="G352" t="s">
        <v>34</v>
      </c>
      <c r="H352">
        <v>19</v>
      </c>
      <c r="I352" s="1" t="s">
        <v>56</v>
      </c>
      <c r="J352" s="1">
        <v>4</v>
      </c>
      <c r="K352" s="1">
        <v>2</v>
      </c>
      <c r="L352" s="1">
        <v>2</v>
      </c>
      <c r="M352" s="1">
        <v>2</v>
      </c>
      <c r="N352" s="1">
        <v>2</v>
      </c>
      <c r="O352">
        <f t="shared" si="24"/>
        <v>3.3333333333333335</v>
      </c>
      <c r="P352">
        <f t="shared" si="21"/>
        <v>1.49071198499986</v>
      </c>
      <c r="Q352">
        <f t="shared" si="22"/>
        <v>4.666666666666667</v>
      </c>
      <c r="R352" s="1">
        <f t="shared" si="23"/>
        <v>0.47140452079103168</v>
      </c>
    </row>
    <row r="353" spans="1:18" x14ac:dyDescent="0.2">
      <c r="A353" s="8">
        <v>2018</v>
      </c>
      <c r="B353" t="s">
        <v>14</v>
      </c>
      <c r="C353" t="s">
        <v>126</v>
      </c>
      <c r="D353" t="s">
        <v>39</v>
      </c>
      <c r="E353" t="s">
        <v>124</v>
      </c>
      <c r="F353" t="str">
        <f>VLOOKUP(E353,Courses!E$1:F$21,2,FALSE)</f>
        <v>Advanced Numerical Methods for Physicist</v>
      </c>
      <c r="G353" t="s">
        <v>34</v>
      </c>
      <c r="H353">
        <v>19</v>
      </c>
      <c r="I353" s="1" t="s">
        <v>57</v>
      </c>
      <c r="J353" s="1">
        <v>5</v>
      </c>
      <c r="K353" s="1">
        <v>2</v>
      </c>
      <c r="L353" s="1">
        <v>5</v>
      </c>
      <c r="M353" s="1">
        <v>0</v>
      </c>
      <c r="N353" s="1">
        <v>0</v>
      </c>
      <c r="O353">
        <f t="shared" si="24"/>
        <v>4</v>
      </c>
      <c r="P353">
        <f t="shared" si="21"/>
        <v>0.9128709291752769</v>
      </c>
      <c r="Q353">
        <f t="shared" si="22"/>
        <v>4.7142857142857144</v>
      </c>
      <c r="R353" s="1">
        <f t="shared" si="23"/>
        <v>0.45175395145262565</v>
      </c>
    </row>
    <row r="354" spans="1:18" x14ac:dyDescent="0.2">
      <c r="A354" s="8">
        <v>2018</v>
      </c>
      <c r="B354" t="s">
        <v>14</v>
      </c>
      <c r="C354" t="s">
        <v>126</v>
      </c>
      <c r="D354" t="s">
        <v>39</v>
      </c>
      <c r="E354" t="s">
        <v>124</v>
      </c>
      <c r="F354" t="str">
        <f>VLOOKUP(E354,Courses!E$1:F$21,2,FALSE)</f>
        <v>Advanced Numerical Methods for Physicist</v>
      </c>
      <c r="G354" t="s">
        <v>34</v>
      </c>
      <c r="H354">
        <v>19</v>
      </c>
      <c r="I354" s="1" t="s">
        <v>58</v>
      </c>
      <c r="J354" s="1">
        <v>6</v>
      </c>
      <c r="K354" s="1">
        <v>2</v>
      </c>
      <c r="L354" s="1">
        <v>2</v>
      </c>
      <c r="M354" s="1">
        <v>1</v>
      </c>
      <c r="N354" s="1">
        <v>1</v>
      </c>
      <c r="O354">
        <f t="shared" si="24"/>
        <v>3.9166666666666665</v>
      </c>
      <c r="P354">
        <f t="shared" si="21"/>
        <v>1.3202482931462383</v>
      </c>
      <c r="Q354">
        <f t="shared" si="22"/>
        <v>4.75</v>
      </c>
      <c r="R354" s="1">
        <f t="shared" si="23"/>
        <v>0.4330127018922193</v>
      </c>
    </row>
    <row r="355" spans="1:18" x14ac:dyDescent="0.2">
      <c r="A355" s="8">
        <v>2018</v>
      </c>
      <c r="B355" t="s">
        <v>14</v>
      </c>
      <c r="C355" t="s">
        <v>126</v>
      </c>
      <c r="D355" t="s">
        <v>39</v>
      </c>
      <c r="E355" t="s">
        <v>124</v>
      </c>
      <c r="F355" t="str">
        <f>VLOOKUP(E355,Courses!E$1:F$21,2,FALSE)</f>
        <v>Advanced Numerical Methods for Physicist</v>
      </c>
      <c r="G355" t="s">
        <v>34</v>
      </c>
      <c r="H355">
        <v>19</v>
      </c>
      <c r="I355" s="1" t="s">
        <v>63</v>
      </c>
      <c r="J355" s="1">
        <v>3</v>
      </c>
      <c r="K355" s="1">
        <v>3</v>
      </c>
      <c r="L355" s="1">
        <v>3</v>
      </c>
      <c r="M355" s="1">
        <v>2</v>
      </c>
      <c r="N355" s="1">
        <v>1</v>
      </c>
      <c r="O355">
        <f t="shared" si="24"/>
        <v>3.4166666666666665</v>
      </c>
      <c r="P355">
        <f t="shared" si="21"/>
        <v>1.2555432644432805</v>
      </c>
      <c r="Q355">
        <f t="shared" si="22"/>
        <v>4.5</v>
      </c>
      <c r="R355" s="1">
        <f t="shared" si="23"/>
        <v>0.5</v>
      </c>
    </row>
    <row r="356" spans="1:18" x14ac:dyDescent="0.2">
      <c r="A356" s="8">
        <v>2018</v>
      </c>
      <c r="B356" t="s">
        <v>14</v>
      </c>
      <c r="C356" t="s">
        <v>126</v>
      </c>
      <c r="D356" t="s">
        <v>39</v>
      </c>
      <c r="E356" t="s">
        <v>124</v>
      </c>
      <c r="F356" t="str">
        <f>VLOOKUP(E356,Courses!E$1:F$21,2,FALSE)</f>
        <v>Advanced Numerical Methods for Physicist</v>
      </c>
      <c r="G356" t="s">
        <v>34</v>
      </c>
      <c r="H356">
        <v>19</v>
      </c>
      <c r="I356" s="1" t="s">
        <v>59</v>
      </c>
      <c r="J356" s="1">
        <v>4</v>
      </c>
      <c r="K356" s="1">
        <v>5</v>
      </c>
      <c r="L356" s="1">
        <v>2</v>
      </c>
      <c r="M356" s="1">
        <v>0</v>
      </c>
      <c r="N356" s="1">
        <v>1</v>
      </c>
      <c r="O356">
        <f t="shared" si="24"/>
        <v>3.9166666666666665</v>
      </c>
      <c r="P356">
        <f t="shared" si="21"/>
        <v>1.1149240133549709</v>
      </c>
      <c r="Q356">
        <f t="shared" si="22"/>
        <v>4.4444444444444446</v>
      </c>
      <c r="R356" s="1">
        <f t="shared" si="23"/>
        <v>0.4969039949999533</v>
      </c>
    </row>
    <row r="357" spans="1:18" x14ac:dyDescent="0.2">
      <c r="A357" s="8">
        <v>2018</v>
      </c>
      <c r="B357" t="s">
        <v>14</v>
      </c>
      <c r="C357" t="s">
        <v>126</v>
      </c>
      <c r="D357" t="s">
        <v>39</v>
      </c>
      <c r="E357" t="s">
        <v>124</v>
      </c>
      <c r="F357" t="str">
        <f>VLOOKUP(E357,Courses!E$1:F$21,2,FALSE)</f>
        <v>Advanced Numerical Methods for Physicist</v>
      </c>
      <c r="G357" t="s">
        <v>34</v>
      </c>
      <c r="H357">
        <v>19</v>
      </c>
      <c r="I357" s="1" t="s">
        <v>60</v>
      </c>
      <c r="J357" s="1">
        <v>4</v>
      </c>
      <c r="K357" s="1">
        <v>4</v>
      </c>
      <c r="L357" s="1">
        <v>2</v>
      </c>
      <c r="M357" s="1">
        <v>1</v>
      </c>
      <c r="N357" s="1">
        <v>1</v>
      </c>
      <c r="O357">
        <f t="shared" si="24"/>
        <v>3.75</v>
      </c>
      <c r="P357">
        <f t="shared" si="21"/>
        <v>1.2332207155790618</v>
      </c>
      <c r="Q357">
        <f t="shared" si="22"/>
        <v>4.5</v>
      </c>
      <c r="R357" s="1">
        <f t="shared" si="23"/>
        <v>0.5</v>
      </c>
    </row>
    <row r="358" spans="1:18" x14ac:dyDescent="0.2">
      <c r="A358" s="8">
        <v>2018</v>
      </c>
      <c r="B358" t="s">
        <v>14</v>
      </c>
      <c r="C358" t="s">
        <v>126</v>
      </c>
      <c r="D358" t="s">
        <v>39</v>
      </c>
      <c r="E358" t="s">
        <v>124</v>
      </c>
      <c r="F358" t="str">
        <f>VLOOKUP(E358,Courses!E$1:F$21,2,FALSE)</f>
        <v>Advanced Numerical Methods for Physicist</v>
      </c>
      <c r="G358" t="s">
        <v>34</v>
      </c>
      <c r="H358">
        <v>19</v>
      </c>
      <c r="I358" s="1" t="s">
        <v>61</v>
      </c>
      <c r="J358" s="1">
        <v>4</v>
      </c>
      <c r="K358" s="1">
        <v>4</v>
      </c>
      <c r="L358" s="1">
        <v>1</v>
      </c>
      <c r="M358" s="1">
        <v>0</v>
      </c>
      <c r="N358" s="1">
        <v>3</v>
      </c>
      <c r="O358">
        <f t="shared" si="24"/>
        <v>3.5</v>
      </c>
      <c r="P358">
        <f t="shared" si="21"/>
        <v>1.5545631755148024</v>
      </c>
      <c r="Q358">
        <f t="shared" si="22"/>
        <v>4.5</v>
      </c>
      <c r="R358" s="1">
        <f t="shared" si="23"/>
        <v>0.5</v>
      </c>
    </row>
    <row r="359" spans="1:18" x14ac:dyDescent="0.2">
      <c r="A359" s="8">
        <v>2018</v>
      </c>
      <c r="B359" t="s">
        <v>14</v>
      </c>
      <c r="C359" t="s">
        <v>126</v>
      </c>
      <c r="D359" t="s">
        <v>39</v>
      </c>
      <c r="E359" t="s">
        <v>124</v>
      </c>
      <c r="F359" t="str">
        <f>VLOOKUP(E359,Courses!E$1:F$21,2,FALSE)</f>
        <v>Advanced Numerical Methods for Physicist</v>
      </c>
      <c r="G359" t="s">
        <v>34</v>
      </c>
      <c r="H359">
        <v>19</v>
      </c>
      <c r="I359" s="1" t="s">
        <v>123</v>
      </c>
      <c r="J359" s="1">
        <v>4</v>
      </c>
      <c r="K359" s="1">
        <v>4</v>
      </c>
      <c r="L359" s="1">
        <v>3</v>
      </c>
      <c r="M359" s="1">
        <v>0</v>
      </c>
      <c r="N359" s="1">
        <v>1</v>
      </c>
      <c r="O359">
        <f t="shared" si="24"/>
        <v>3.8333333333333335</v>
      </c>
      <c r="P359">
        <f t="shared" si="21"/>
        <v>1.1426091000668408</v>
      </c>
      <c r="Q359">
        <f t="shared" si="22"/>
        <v>4.5</v>
      </c>
      <c r="R359" s="1">
        <f t="shared" si="23"/>
        <v>0.5</v>
      </c>
    </row>
    <row r="360" spans="1:18" x14ac:dyDescent="0.2">
      <c r="A360" s="8">
        <v>2018</v>
      </c>
      <c r="B360" t="s">
        <v>14</v>
      </c>
      <c r="C360" t="s">
        <v>126</v>
      </c>
      <c r="D360" t="s">
        <v>39</v>
      </c>
      <c r="E360" t="s">
        <v>124</v>
      </c>
      <c r="F360" t="str">
        <f>VLOOKUP(E360,Courses!E$1:F$21,2,FALSE)</f>
        <v>Advanced Numerical Methods for Physicist</v>
      </c>
      <c r="G360" t="s">
        <v>34</v>
      </c>
      <c r="H360">
        <v>19</v>
      </c>
      <c r="I360" s="1" t="s">
        <v>62</v>
      </c>
      <c r="J360" s="1">
        <v>4</v>
      </c>
      <c r="K360" s="1">
        <v>6</v>
      </c>
      <c r="L360" s="1">
        <v>1</v>
      </c>
      <c r="M360" s="1">
        <v>0</v>
      </c>
      <c r="N360" s="1">
        <v>1</v>
      </c>
      <c r="O360">
        <f t="shared" si="24"/>
        <v>4</v>
      </c>
      <c r="P360">
        <f t="shared" si="21"/>
        <v>1.0801234497346435</v>
      </c>
      <c r="Q360">
        <f t="shared" si="22"/>
        <v>4.4000000000000004</v>
      </c>
      <c r="R360" s="1">
        <f t="shared" si="23"/>
        <v>0.48989794855663565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8AA7-DC45-4847-B0AA-C76B27A0E50B}">
  <dimension ref="A1:H21"/>
  <sheetViews>
    <sheetView workbookViewId="0">
      <selection activeCell="F21" sqref="F21"/>
    </sheetView>
  </sheetViews>
  <sheetFormatPr baseColWidth="10" defaultRowHeight="16" x14ac:dyDescent="0.2"/>
  <cols>
    <col min="1" max="1" width="10.83203125" style="8"/>
  </cols>
  <sheetData>
    <row r="1" spans="1:8" x14ac:dyDescent="0.2">
      <c r="A1" s="8" t="s">
        <v>0</v>
      </c>
      <c r="B1" t="s">
        <v>1</v>
      </c>
      <c r="C1" t="s">
        <v>27</v>
      </c>
      <c r="D1" t="s">
        <v>24</v>
      </c>
      <c r="E1" t="s">
        <v>2</v>
      </c>
      <c r="F1" t="s">
        <v>96</v>
      </c>
      <c r="G1" t="s">
        <v>94</v>
      </c>
      <c r="H1" t="s">
        <v>95</v>
      </c>
    </row>
    <row r="2" spans="1:8" x14ac:dyDescent="0.2">
      <c r="A2" s="8">
        <v>2016</v>
      </c>
      <c r="B2" t="s">
        <v>4</v>
      </c>
      <c r="C2" t="s">
        <v>28</v>
      </c>
      <c r="D2" t="s">
        <v>25</v>
      </c>
      <c r="E2" t="s">
        <v>5</v>
      </c>
      <c r="F2" t="s">
        <v>97</v>
      </c>
      <c r="G2">
        <v>2</v>
      </c>
      <c r="H2">
        <v>49</v>
      </c>
    </row>
    <row r="3" spans="1:8" x14ac:dyDescent="0.2">
      <c r="A3" s="8">
        <v>2016</v>
      </c>
      <c r="B3" t="s">
        <v>14</v>
      </c>
      <c r="C3" t="s">
        <v>28</v>
      </c>
      <c r="D3" t="s">
        <v>25</v>
      </c>
      <c r="E3" t="s">
        <v>15</v>
      </c>
      <c r="F3" t="s">
        <v>98</v>
      </c>
      <c r="G3">
        <v>2</v>
      </c>
      <c r="H3">
        <v>44</v>
      </c>
    </row>
    <row r="4" spans="1:8" x14ac:dyDescent="0.2">
      <c r="A4" s="8">
        <v>2016</v>
      </c>
      <c r="B4" t="s">
        <v>14</v>
      </c>
      <c r="C4" t="s">
        <v>28</v>
      </c>
      <c r="D4" t="s">
        <v>39</v>
      </c>
      <c r="E4" t="s">
        <v>38</v>
      </c>
      <c r="F4" t="s">
        <v>99</v>
      </c>
      <c r="G4">
        <v>1</v>
      </c>
      <c r="H4">
        <v>25</v>
      </c>
    </row>
    <row r="5" spans="1:8" x14ac:dyDescent="0.2">
      <c r="A5" s="8">
        <v>2016</v>
      </c>
      <c r="B5" t="s">
        <v>14</v>
      </c>
      <c r="C5" t="s">
        <v>29</v>
      </c>
      <c r="D5" t="s">
        <v>39</v>
      </c>
      <c r="E5" t="s">
        <v>40</v>
      </c>
      <c r="F5" t="s">
        <v>100</v>
      </c>
      <c r="G5">
        <v>1</v>
      </c>
      <c r="H5">
        <v>27</v>
      </c>
    </row>
    <row r="6" spans="1:8" x14ac:dyDescent="0.2">
      <c r="A6" s="8">
        <v>2016</v>
      </c>
      <c r="B6" t="s">
        <v>14</v>
      </c>
      <c r="C6" t="s">
        <v>42</v>
      </c>
      <c r="D6" t="s">
        <v>25</v>
      </c>
      <c r="E6" t="s">
        <v>43</v>
      </c>
      <c r="F6" t="s">
        <v>101</v>
      </c>
      <c r="G6">
        <v>1</v>
      </c>
      <c r="H6">
        <v>46</v>
      </c>
    </row>
    <row r="7" spans="1:8" x14ac:dyDescent="0.2">
      <c r="A7" s="8">
        <v>2017</v>
      </c>
      <c r="B7" t="s">
        <v>4</v>
      </c>
      <c r="C7" t="s">
        <v>28</v>
      </c>
      <c r="D7" t="s">
        <v>39</v>
      </c>
      <c r="E7" t="s">
        <v>44</v>
      </c>
      <c r="F7" t="s">
        <v>102</v>
      </c>
      <c r="G7">
        <v>3</v>
      </c>
      <c r="H7">
        <v>65</v>
      </c>
    </row>
    <row r="8" spans="1:8" x14ac:dyDescent="0.2">
      <c r="A8" s="8">
        <v>2017</v>
      </c>
      <c r="B8" t="s">
        <v>4</v>
      </c>
      <c r="C8" t="s">
        <v>29</v>
      </c>
      <c r="D8" t="s">
        <v>25</v>
      </c>
      <c r="E8" t="s">
        <v>45</v>
      </c>
      <c r="F8" t="s">
        <v>103</v>
      </c>
      <c r="G8">
        <v>1</v>
      </c>
      <c r="H8">
        <v>24</v>
      </c>
    </row>
    <row r="9" spans="1:8" x14ac:dyDescent="0.2">
      <c r="A9" s="8">
        <v>2017</v>
      </c>
      <c r="B9" t="s">
        <v>4</v>
      </c>
      <c r="C9" t="s">
        <v>28</v>
      </c>
      <c r="D9" t="s">
        <v>39</v>
      </c>
      <c r="E9" t="s">
        <v>46</v>
      </c>
      <c r="F9" t="s">
        <v>119</v>
      </c>
      <c r="G9">
        <v>6</v>
      </c>
      <c r="H9">
        <v>177</v>
      </c>
    </row>
    <row r="10" spans="1:8" x14ac:dyDescent="0.2">
      <c r="A10" s="8">
        <v>2017</v>
      </c>
      <c r="B10" t="s">
        <v>14</v>
      </c>
      <c r="C10" t="s">
        <v>28</v>
      </c>
      <c r="D10" t="s">
        <v>39</v>
      </c>
      <c r="E10" t="s">
        <v>53</v>
      </c>
      <c r="F10" t="s">
        <v>99</v>
      </c>
      <c r="G10">
        <v>2</v>
      </c>
      <c r="H10">
        <v>46</v>
      </c>
    </row>
    <row r="11" spans="1:8" x14ac:dyDescent="0.2">
      <c r="A11" s="8">
        <v>2017</v>
      </c>
      <c r="B11" t="s">
        <v>14</v>
      </c>
      <c r="C11" t="s">
        <v>28</v>
      </c>
      <c r="D11" t="s">
        <v>39</v>
      </c>
      <c r="E11" t="s">
        <v>38</v>
      </c>
      <c r="F11" t="s">
        <v>99</v>
      </c>
      <c r="G11">
        <v>2</v>
      </c>
      <c r="H11">
        <v>58</v>
      </c>
    </row>
    <row r="12" spans="1:8" x14ac:dyDescent="0.2">
      <c r="A12" s="8">
        <v>2017</v>
      </c>
      <c r="B12" t="s">
        <v>14</v>
      </c>
      <c r="C12" t="s">
        <v>28</v>
      </c>
      <c r="D12" t="s">
        <v>25</v>
      </c>
      <c r="E12" t="s">
        <v>16</v>
      </c>
      <c r="F12" t="s">
        <v>104</v>
      </c>
      <c r="G12">
        <v>2</v>
      </c>
      <c r="H12">
        <v>45</v>
      </c>
    </row>
    <row r="13" spans="1:8" x14ac:dyDescent="0.2">
      <c r="A13" s="8">
        <v>2018</v>
      </c>
      <c r="B13" t="s">
        <v>4</v>
      </c>
      <c r="C13" t="s">
        <v>28</v>
      </c>
      <c r="D13" t="s">
        <v>39</v>
      </c>
      <c r="E13" t="s">
        <v>44</v>
      </c>
      <c r="F13" t="s">
        <v>102</v>
      </c>
      <c r="G13">
        <v>3</v>
      </c>
      <c r="H13">
        <v>55</v>
      </c>
    </row>
    <row r="14" spans="1:8" x14ac:dyDescent="0.2">
      <c r="A14" s="8">
        <v>2018</v>
      </c>
      <c r="B14" t="s">
        <v>4</v>
      </c>
      <c r="C14" t="s">
        <v>28</v>
      </c>
      <c r="D14" t="s">
        <v>39</v>
      </c>
      <c r="E14" t="s">
        <v>46</v>
      </c>
      <c r="F14" t="s">
        <v>119</v>
      </c>
      <c r="G14">
        <v>1</v>
      </c>
      <c r="H14">
        <v>23</v>
      </c>
    </row>
    <row r="15" spans="1:8" x14ac:dyDescent="0.2">
      <c r="A15" s="8">
        <v>2018</v>
      </c>
      <c r="B15" t="s">
        <v>4</v>
      </c>
      <c r="C15" t="s">
        <v>29</v>
      </c>
      <c r="D15" t="s">
        <v>25</v>
      </c>
      <c r="E15" t="s">
        <v>45</v>
      </c>
      <c r="F15" t="s">
        <v>103</v>
      </c>
      <c r="G15">
        <v>3</v>
      </c>
      <c r="H15">
        <v>70</v>
      </c>
    </row>
    <row r="16" spans="1:8" x14ac:dyDescent="0.2">
      <c r="A16" s="8">
        <v>2018</v>
      </c>
      <c r="B16" t="s">
        <v>14</v>
      </c>
      <c r="C16" t="s">
        <v>28</v>
      </c>
      <c r="D16" t="s">
        <v>25</v>
      </c>
      <c r="E16" t="s">
        <v>16</v>
      </c>
      <c r="F16" t="s">
        <v>104</v>
      </c>
      <c r="G16">
        <v>1</v>
      </c>
      <c r="H16">
        <v>25</v>
      </c>
    </row>
    <row r="17" spans="1:8" x14ac:dyDescent="0.2">
      <c r="A17" s="8">
        <v>2018</v>
      </c>
      <c r="B17" t="s">
        <v>14</v>
      </c>
      <c r="C17" t="s">
        <v>29</v>
      </c>
      <c r="D17" t="s">
        <v>39</v>
      </c>
      <c r="E17" t="s">
        <v>41</v>
      </c>
      <c r="F17" t="s">
        <v>105</v>
      </c>
      <c r="G17">
        <v>2</v>
      </c>
      <c r="H17">
        <v>49</v>
      </c>
    </row>
    <row r="18" spans="1:8" x14ac:dyDescent="0.2">
      <c r="A18" s="8">
        <v>2018</v>
      </c>
      <c r="B18" t="s">
        <v>14</v>
      </c>
      <c r="C18" t="s">
        <v>42</v>
      </c>
      <c r="D18" t="s">
        <v>39</v>
      </c>
      <c r="E18" t="s">
        <v>54</v>
      </c>
      <c r="F18" t="s">
        <v>106</v>
      </c>
      <c r="G18">
        <v>1</v>
      </c>
      <c r="H18">
        <v>19</v>
      </c>
    </row>
    <row r="19" spans="1:8" x14ac:dyDescent="0.2">
      <c r="A19" s="8">
        <v>2023</v>
      </c>
      <c r="B19" t="s">
        <v>4</v>
      </c>
      <c r="C19" t="s">
        <v>29</v>
      </c>
      <c r="D19" t="s">
        <v>26</v>
      </c>
      <c r="E19" t="s">
        <v>23</v>
      </c>
      <c r="F19" t="s">
        <v>107</v>
      </c>
      <c r="G19">
        <v>2</v>
      </c>
      <c r="H19">
        <v>77</v>
      </c>
    </row>
    <row r="20" spans="1:8" x14ac:dyDescent="0.2">
      <c r="A20" s="9">
        <v>2024</v>
      </c>
      <c r="B20" s="1" t="s">
        <v>4</v>
      </c>
      <c r="C20" s="1" t="s">
        <v>29</v>
      </c>
      <c r="D20" s="1" t="s">
        <v>26</v>
      </c>
      <c r="E20" s="1" t="s">
        <v>23</v>
      </c>
      <c r="F20" t="s">
        <v>107</v>
      </c>
      <c r="G20">
        <v>3</v>
      </c>
      <c r="H20">
        <v>113</v>
      </c>
    </row>
    <row r="21" spans="1:8" x14ac:dyDescent="0.2">
      <c r="A21" s="8">
        <v>2018</v>
      </c>
      <c r="B21" t="s">
        <v>14</v>
      </c>
      <c r="C21" t="s">
        <v>42</v>
      </c>
      <c r="D21" t="s">
        <v>39</v>
      </c>
      <c r="E21" t="s">
        <v>124</v>
      </c>
      <c r="F21" t="s">
        <v>125</v>
      </c>
      <c r="G21">
        <v>1</v>
      </c>
      <c r="H2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2E18-FF78-2845-9DE8-6D776AF5D270}">
  <dimension ref="A1:M30"/>
  <sheetViews>
    <sheetView workbookViewId="0">
      <selection activeCell="D27" sqref="D27"/>
    </sheetView>
  </sheetViews>
  <sheetFormatPr baseColWidth="10" defaultRowHeight="16" x14ac:dyDescent="0.2"/>
  <sheetData>
    <row r="1" spans="1:13" x14ac:dyDescent="0.2">
      <c r="A1" s="3" t="s">
        <v>81</v>
      </c>
      <c r="B1" s="3" t="s">
        <v>22</v>
      </c>
      <c r="C1" s="3" t="s">
        <v>80</v>
      </c>
    </row>
    <row r="2" spans="1:13" x14ac:dyDescent="0.2">
      <c r="A2" s="4" t="s">
        <v>55</v>
      </c>
      <c r="B2" s="5" t="s">
        <v>66</v>
      </c>
      <c r="C2" s="3" t="s">
        <v>67</v>
      </c>
    </row>
    <row r="3" spans="1:13" x14ac:dyDescent="0.2">
      <c r="A3" s="4" t="s">
        <v>56</v>
      </c>
      <c r="B3" s="5" t="s">
        <v>68</v>
      </c>
      <c r="C3" s="5" t="s">
        <v>69</v>
      </c>
    </row>
    <row r="4" spans="1:13" x14ac:dyDescent="0.2">
      <c r="A4" s="4" t="s">
        <v>57</v>
      </c>
      <c r="B4" s="5" t="s">
        <v>70</v>
      </c>
      <c r="C4" s="5" t="s">
        <v>71</v>
      </c>
    </row>
    <row r="5" spans="1:13" x14ac:dyDescent="0.2">
      <c r="A5" s="4" t="s">
        <v>58</v>
      </c>
      <c r="B5" s="5" t="s">
        <v>72</v>
      </c>
      <c r="C5" s="5" t="s">
        <v>73</v>
      </c>
    </row>
    <row r="6" spans="1:13" x14ac:dyDescent="0.2">
      <c r="A6" s="4" t="s">
        <v>59</v>
      </c>
      <c r="B6" s="5" t="s">
        <v>76</v>
      </c>
      <c r="C6" s="5" t="s">
        <v>84</v>
      </c>
    </row>
    <row r="7" spans="1:13" x14ac:dyDescent="0.2">
      <c r="A7" s="4" t="s">
        <v>61</v>
      </c>
      <c r="B7" s="5" t="s">
        <v>83</v>
      </c>
      <c r="C7" s="5" t="s">
        <v>85</v>
      </c>
    </row>
    <row r="8" spans="1:13" x14ac:dyDescent="0.2">
      <c r="A8" s="4" t="s">
        <v>62</v>
      </c>
      <c r="B8" s="5" t="s">
        <v>79</v>
      </c>
      <c r="C8" s="5" t="s">
        <v>86</v>
      </c>
    </row>
    <row r="9" spans="1:13" ht="18" x14ac:dyDescent="0.2">
      <c r="A9" s="4" t="s">
        <v>63</v>
      </c>
      <c r="B9" s="5" t="s">
        <v>74</v>
      </c>
      <c r="C9" s="5" t="s">
        <v>75</v>
      </c>
      <c r="E9" s="6"/>
      <c r="F9" s="6"/>
      <c r="G9" s="6"/>
      <c r="H9" s="7"/>
      <c r="I9" s="7"/>
      <c r="J9" s="7"/>
      <c r="K9" s="6"/>
      <c r="L9" s="6"/>
      <c r="M9" s="6"/>
    </row>
    <row r="10" spans="1:13" x14ac:dyDescent="0.2">
      <c r="A10" s="4" t="s">
        <v>60</v>
      </c>
      <c r="B10" s="5" t="s">
        <v>77</v>
      </c>
      <c r="C10" s="5" t="s">
        <v>78</v>
      </c>
    </row>
    <row r="11" spans="1:13" x14ac:dyDescent="0.2">
      <c r="A11" s="4" t="s">
        <v>123</v>
      </c>
      <c r="B11" s="5" t="s">
        <v>82</v>
      </c>
      <c r="C11" s="5" t="s">
        <v>122</v>
      </c>
    </row>
    <row r="12" spans="1:13" x14ac:dyDescent="0.2">
      <c r="A12" s="3" t="s">
        <v>88</v>
      </c>
      <c r="B12" s="3" t="s">
        <v>87</v>
      </c>
      <c r="C12" s="3" t="s">
        <v>89</v>
      </c>
    </row>
    <row r="13" spans="1:13" x14ac:dyDescent="0.2">
      <c r="A13" s="3" t="s">
        <v>32</v>
      </c>
      <c r="B13" s="5" t="s">
        <v>92</v>
      </c>
      <c r="C13" s="3" t="s">
        <v>93</v>
      </c>
    </row>
    <row r="14" spans="1:13" x14ac:dyDescent="0.2">
      <c r="A14" s="3" t="s">
        <v>33</v>
      </c>
      <c r="B14" s="3" t="s">
        <v>91</v>
      </c>
      <c r="C14" s="3" t="s">
        <v>90</v>
      </c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30" spans="6:6" x14ac:dyDescent="0.2">
      <c r="F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2EE6-AB8A-4A4E-BEE3-9339E6953423}">
  <dimension ref="A1:C9"/>
  <sheetViews>
    <sheetView workbookViewId="0"/>
  </sheetViews>
  <sheetFormatPr baseColWidth="10" defaultRowHeight="16" x14ac:dyDescent="0.2"/>
  <sheetData>
    <row r="1" spans="1:3" x14ac:dyDescent="0.2">
      <c r="A1" t="s">
        <v>118</v>
      </c>
      <c r="B1" t="s">
        <v>109</v>
      </c>
      <c r="C1" t="s">
        <v>108</v>
      </c>
    </row>
    <row r="2" spans="1:3" x14ac:dyDescent="0.2">
      <c r="A2" t="s">
        <v>112</v>
      </c>
      <c r="B2">
        <v>85.6</v>
      </c>
      <c r="C2">
        <f>B2/100*5</f>
        <v>4.28</v>
      </c>
    </row>
    <row r="3" spans="1:3" x14ac:dyDescent="0.2">
      <c r="A3" t="s">
        <v>113</v>
      </c>
      <c r="B3">
        <v>85.6</v>
      </c>
      <c r="C3">
        <f>B3/100*5</f>
        <v>4.28</v>
      </c>
    </row>
    <row r="4" spans="1:3" x14ac:dyDescent="0.2">
      <c r="A4" t="s">
        <v>114</v>
      </c>
      <c r="B4">
        <v>86.85</v>
      </c>
      <c r="C4">
        <f t="shared" ref="C4:C9" si="0">B4/100*5</f>
        <v>4.3424999999999994</v>
      </c>
    </row>
    <row r="5" spans="1:3" x14ac:dyDescent="0.2">
      <c r="A5" t="s">
        <v>115</v>
      </c>
      <c r="B5">
        <v>86.85</v>
      </c>
      <c r="C5">
        <f t="shared" si="0"/>
        <v>4.3424999999999994</v>
      </c>
    </row>
    <row r="6" spans="1:3" x14ac:dyDescent="0.2">
      <c r="A6" t="s">
        <v>110</v>
      </c>
      <c r="B6">
        <v>86.08</v>
      </c>
      <c r="C6">
        <f t="shared" si="0"/>
        <v>4.3040000000000003</v>
      </c>
    </row>
    <row r="7" spans="1:3" x14ac:dyDescent="0.2">
      <c r="A7" t="s">
        <v>111</v>
      </c>
      <c r="B7">
        <v>86.08</v>
      </c>
      <c r="C7">
        <f t="shared" si="0"/>
        <v>4.3040000000000003</v>
      </c>
    </row>
    <row r="8" spans="1:3" x14ac:dyDescent="0.2">
      <c r="A8" t="s">
        <v>116</v>
      </c>
      <c r="B8">
        <v>89.86</v>
      </c>
      <c r="C8">
        <f t="shared" si="0"/>
        <v>4.4929999999999994</v>
      </c>
    </row>
    <row r="9" spans="1:3" x14ac:dyDescent="0.2">
      <c r="A9" t="s">
        <v>117</v>
      </c>
      <c r="B9">
        <v>90.47</v>
      </c>
      <c r="C9">
        <f t="shared" si="0"/>
        <v>4.5234999999999994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Courses</vt:lpstr>
      <vt:lpstr>Criteria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Weijia, Joel</dc:creator>
  <cp:lastModifiedBy>Lai Weijia, Joel</cp:lastModifiedBy>
  <dcterms:created xsi:type="dcterms:W3CDTF">2024-12-13T07:03:49Z</dcterms:created>
  <dcterms:modified xsi:type="dcterms:W3CDTF">2024-12-19T08:14:04Z</dcterms:modified>
</cp:coreProperties>
</file>