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el\Desktop\Uni Content (Y2 Onwards)\Projects\CAPCalculator\"/>
    </mc:Choice>
  </mc:AlternateContent>
  <xr:revisionPtr revIDLastSave="0" documentId="13_ncr:1_{72D187BB-95C4-4BBE-B1E3-9E159A5F0E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5" i="1" l="1"/>
  <c r="L82" i="1"/>
  <c r="L81" i="1"/>
  <c r="L80" i="1"/>
  <c r="L79" i="1"/>
  <c r="L78" i="1"/>
  <c r="L77" i="1"/>
  <c r="L76" i="1"/>
  <c r="L75" i="1"/>
  <c r="L74" i="1"/>
  <c r="D85" i="1"/>
  <c r="F82" i="1"/>
  <c r="F81" i="1"/>
  <c r="F80" i="1"/>
  <c r="F79" i="1"/>
  <c r="F78" i="1"/>
  <c r="F77" i="1"/>
  <c r="F76" i="1"/>
  <c r="F75" i="1"/>
  <c r="F74" i="1"/>
  <c r="J67" i="1"/>
  <c r="L64" i="1"/>
  <c r="L63" i="1"/>
  <c r="L62" i="1"/>
  <c r="L61" i="1"/>
  <c r="L60" i="1"/>
  <c r="L59" i="1"/>
  <c r="L58" i="1"/>
  <c r="L57" i="1"/>
  <c r="L56" i="1"/>
  <c r="D67" i="1"/>
  <c r="F64" i="1"/>
  <c r="F63" i="1"/>
  <c r="F62" i="1"/>
  <c r="F61" i="1"/>
  <c r="F60" i="1"/>
  <c r="F59" i="1"/>
  <c r="F58" i="1"/>
  <c r="F57" i="1"/>
  <c r="F56" i="1"/>
  <c r="J49" i="1"/>
  <c r="L46" i="1"/>
  <c r="L45" i="1"/>
  <c r="L44" i="1"/>
  <c r="L43" i="1"/>
  <c r="L42" i="1"/>
  <c r="L41" i="1"/>
  <c r="L40" i="1"/>
  <c r="L39" i="1"/>
  <c r="L38" i="1"/>
  <c r="D49" i="1"/>
  <c r="F46" i="1"/>
  <c r="F45" i="1"/>
  <c r="F44" i="1"/>
  <c r="F43" i="1"/>
  <c r="F42" i="1"/>
  <c r="F41" i="1"/>
  <c r="F40" i="1"/>
  <c r="F39" i="1"/>
  <c r="F38" i="1"/>
  <c r="J31" i="1"/>
  <c r="D31" i="1"/>
  <c r="D32" i="1" s="1"/>
  <c r="D29" i="1"/>
  <c r="J29" i="1" s="1"/>
  <c r="L28" i="1"/>
  <c r="L27" i="1"/>
  <c r="L26" i="1"/>
  <c r="L25" i="1"/>
  <c r="L24" i="1"/>
  <c r="L23" i="1"/>
  <c r="L22" i="1"/>
  <c r="L21" i="1"/>
  <c r="L20" i="1"/>
  <c r="D47" i="1" l="1"/>
  <c r="J47" i="1" s="1"/>
  <c r="D65" i="1" s="1"/>
  <c r="J65" i="1" s="1"/>
  <c r="D83" i="1" s="1"/>
  <c r="J83" i="1" s="1"/>
  <c r="J32" i="1"/>
  <c r="D50" i="1" s="1"/>
  <c r="D30" i="1"/>
  <c r="J30" i="1" s="1"/>
  <c r="D48" i="1" s="1"/>
  <c r="J48" i="1" s="1"/>
  <c r="D66" i="1" s="1"/>
  <c r="J66" i="1" s="1"/>
  <c r="D84" i="1" s="1"/>
  <c r="J84" i="1" s="1"/>
  <c r="F21" i="1"/>
  <c r="F22" i="1"/>
  <c r="F23" i="1"/>
  <c r="F24" i="1"/>
  <c r="F25" i="1"/>
  <c r="F26" i="1"/>
  <c r="F27" i="1"/>
  <c r="F28" i="1"/>
  <c r="F20" i="1"/>
  <c r="J50" i="1" l="1"/>
  <c r="D68" i="1" s="1"/>
  <c r="J68" i="1" s="1"/>
  <c r="D86" i="1" s="1"/>
  <c r="J86" i="1" s="1"/>
  <c r="D34" i="1"/>
  <c r="J33" i="1" s="1"/>
  <c r="D33" i="1"/>
  <c r="J34" i="1" l="1"/>
  <c r="D52" i="1" s="1"/>
  <c r="D51" i="1" l="1"/>
  <c r="J51" i="1"/>
  <c r="J52" i="1"/>
  <c r="D69" i="1" l="1"/>
  <c r="D70" i="1"/>
  <c r="J69" i="1" l="1"/>
  <c r="J70" i="1"/>
  <c r="D88" i="1" l="1"/>
  <c r="D87" i="1"/>
  <c r="J88" i="1" l="1"/>
  <c r="J87" i="1"/>
</calcChain>
</file>

<file path=xl/sharedStrings.xml><?xml version="1.0" encoding="utf-8"?>
<sst xmlns="http://schemas.openxmlformats.org/spreadsheetml/2006/main" count="110" uniqueCount="34">
  <si>
    <t>Semester 1</t>
  </si>
  <si>
    <t>Module Code</t>
  </si>
  <si>
    <t>Grade</t>
  </si>
  <si>
    <t>Number of MCs (Please enter an Integer)</t>
  </si>
  <si>
    <t>Raw CAP</t>
  </si>
  <si>
    <t>Final CAP</t>
  </si>
  <si>
    <t>Total Number of MCs taken</t>
  </si>
  <si>
    <t>Number of MCs After S/U</t>
  </si>
  <si>
    <t>Points</t>
  </si>
  <si>
    <t>A+</t>
  </si>
  <si>
    <t>A</t>
  </si>
  <si>
    <t>A-</t>
  </si>
  <si>
    <t>B+</t>
  </si>
  <si>
    <t>B</t>
  </si>
  <si>
    <t>B-</t>
  </si>
  <si>
    <t>C+</t>
  </si>
  <si>
    <t>C</t>
  </si>
  <si>
    <t>D+</t>
  </si>
  <si>
    <t>D</t>
  </si>
  <si>
    <t>F</t>
  </si>
  <si>
    <t>Grade (Please enter your grade without spaces)</t>
  </si>
  <si>
    <t>S/U Exercised (Please type in "0" if exercising S/U, else type in "1")</t>
  </si>
  <si>
    <t>S/Us Left</t>
  </si>
  <si>
    <t>S/Us Exercised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</si>
  <si>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</si>
  <si>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</si>
  <si>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</si>
  <si>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</si>
  <si>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</si>
  <si>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</si>
  <si>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</si>
  <si>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NUS CAP CALCULATOR</t>
  </si>
  <si>
    <t>S/Us Exercised This Semester</t>
  </si>
  <si>
    <t>S/U Exercised? (S/U used: "0", S/U not used: "1", CS/CU module: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</si>
</sst>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ahnschrift Light Condensed"/>
      <family val="2"/>
    </font>
    <font>
      <b/>
      <sz val="11"/>
      <color theme="1"/>
      <name val="Bahnschrift Light Condensed"/>
      <family val="2"/>
    </font>
    <font>
      <b/>
      <sz val="72"/>
      <color rgb="FFF5B38B"/>
      <name val="Bahnschrift Light Condensed"/>
      <family val="2"/>
    </font>
    <font>
      <b/>
      <sz val="11"/>
      <color rgb="FFF5B38B"/>
      <name val="Bahnschrift Light Condensed"/>
      <family val="2"/>
    </font>
    <font>
      <b/>
      <sz val="11"/>
      <color theme="5" tint="0.39997558519241921"/>
      <name val="Bahnschrift Light Condensed"/>
      <family val="2"/>
    </font>
    <font>
      <sz val="11"/>
      <color theme="5" tint="0.39997558519241921"/>
      <name val="Bahnschrift 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 applyProtection="1">
      <alignment horizontal="center" vertical="top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distributed"/>
    </xf>
    <xf numFmtId="0" fontId="1" fillId="3" borderId="2" xfId="0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center"/>
    </xf>
    <xf numFmtId="0" fontId="6" fillId="3" borderId="4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  <xf numFmtId="0" fontId="4" fillId="4" borderId="16" xfId="0" applyFont="1" applyFill="1" applyBorder="1" applyAlignment="1" applyProtection="1">
      <alignment horizontal="center" vertical="distributed"/>
    </xf>
    <xf numFmtId="0" fontId="4" fillId="4" borderId="17" xfId="0" applyFont="1" applyFill="1" applyBorder="1" applyAlignment="1" applyProtection="1">
      <alignment horizontal="center" vertical="distributed"/>
    </xf>
    <xf numFmtId="0" fontId="1" fillId="2" borderId="16" xfId="0" applyFont="1" applyFill="1" applyBorder="1" applyAlignment="1" applyProtection="1">
      <alignment horizontal="center" vertical="top"/>
      <protection locked="0"/>
    </xf>
    <xf numFmtId="0" fontId="1" fillId="2" borderId="17" xfId="0" applyFont="1" applyFill="1" applyBorder="1" applyAlignment="1" applyProtection="1">
      <alignment horizontal="center" vertical="top"/>
      <protection locked="0"/>
    </xf>
    <xf numFmtId="0" fontId="5" fillId="4" borderId="16" xfId="0" applyFont="1" applyFill="1" applyBorder="1" applyAlignment="1" applyProtection="1">
      <alignment horizontal="center" vertical="distributed"/>
    </xf>
    <xf numFmtId="0" fontId="5" fillId="4" borderId="19" xfId="0" applyFont="1" applyFill="1" applyBorder="1" applyAlignment="1" applyProtection="1">
      <alignment horizontal="center" vertical="distributed"/>
    </xf>
    <xf numFmtId="2" fontId="1" fillId="2" borderId="20" xfId="0" applyNumberFormat="1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4" fillId="4" borderId="19" xfId="0" applyFont="1" applyFill="1" applyBorder="1" applyAlignment="1" applyProtection="1">
      <alignment horizontal="center" vertical="distributed"/>
    </xf>
    <xf numFmtId="0" fontId="4" fillId="4" borderId="13" xfId="0" applyFont="1" applyFill="1" applyBorder="1" applyAlignment="1" applyProtection="1">
      <alignment horizontal="center" vertical="distributed"/>
    </xf>
    <xf numFmtId="0" fontId="4" fillId="4" borderId="15" xfId="0" applyFont="1" applyFill="1" applyBorder="1" applyAlignment="1" applyProtection="1">
      <alignment horizontal="center" vertical="distributed"/>
    </xf>
    <xf numFmtId="0" fontId="1" fillId="2" borderId="16" xfId="0" applyFont="1" applyFill="1" applyBorder="1" applyAlignment="1" applyProtection="1">
      <alignment horizontal="center"/>
    </xf>
    <xf numFmtId="164" fontId="1" fillId="2" borderId="17" xfId="0" applyNumberFormat="1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22" xfId="0" applyNumberFormat="1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4" fillId="4" borderId="13" xfId="0" applyFont="1" applyFill="1" applyBorder="1" applyAlignment="1" applyProtection="1">
      <alignment horizontal="center"/>
    </xf>
    <xf numFmtId="0" fontId="4" fillId="4" borderId="14" xfId="0" applyFont="1" applyFill="1" applyBorder="1" applyAlignment="1" applyProtection="1">
      <alignment horizontal="center"/>
    </xf>
    <xf numFmtId="0" fontId="4" fillId="4" borderId="15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top"/>
    </xf>
    <xf numFmtId="0" fontId="1" fillId="2" borderId="11" xfId="0" applyFont="1" applyFill="1" applyBorder="1" applyAlignment="1" applyProtection="1">
      <alignment horizontal="center" vertical="top"/>
    </xf>
    <xf numFmtId="0" fontId="1" fillId="2" borderId="18" xfId="0" applyFont="1" applyFill="1" applyBorder="1" applyAlignment="1" applyProtection="1">
      <alignment horizontal="center" vertical="top"/>
    </xf>
    <xf numFmtId="0" fontId="1" fillId="2" borderId="12" xfId="0" applyFont="1" applyFill="1" applyBorder="1" applyAlignment="1" applyProtection="1">
      <alignment horizontal="center" vertical="top"/>
    </xf>
    <xf numFmtId="0" fontId="1" fillId="2" borderId="0" xfId="0" applyFont="1" applyFill="1" applyBorder="1" applyAlignment="1" applyProtection="1">
      <alignment horizontal="center" vertical="top"/>
    </xf>
    <xf numFmtId="0" fontId="1" fillId="2" borderId="6" xfId="0" applyFont="1" applyFill="1" applyBorder="1" applyAlignment="1" applyProtection="1">
      <alignment horizontal="center" vertical="top"/>
    </xf>
    <xf numFmtId="0" fontId="1" fillId="2" borderId="21" xfId="0" applyFont="1" applyFill="1" applyBorder="1" applyAlignment="1" applyProtection="1">
      <alignment horizontal="center" vertical="top"/>
    </xf>
    <xf numFmtId="0" fontId="1" fillId="2" borderId="8" xfId="0" applyFont="1" applyFill="1" applyBorder="1" applyAlignment="1" applyProtection="1">
      <alignment horizontal="center" vertical="top"/>
    </xf>
    <xf numFmtId="0" fontId="1" fillId="2" borderId="9" xfId="0" applyFont="1" applyFill="1" applyBorder="1" applyAlignment="1" applyProtection="1">
      <alignment horizontal="center" vertical="top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91"/>
  <sheetViews>
    <sheetView tabSelected="1" zoomScale="70" zoomScaleNormal="70" workbookViewId="0">
      <selection activeCell="D33" sqref="D33"/>
    </sheetView>
  </sheetViews>
  <sheetFormatPr defaultColWidth="8.77734375" defaultRowHeight="13.8" x14ac:dyDescent="0.25"/>
  <cols>
    <col min="1" max="2" width="8.77734375" style="10"/>
    <col min="3" max="3" width="14.44140625" style="10" customWidth="1"/>
    <col min="4" max="4" width="20.109375" style="10" customWidth="1"/>
    <col min="5" max="5" width="22" style="10" customWidth="1"/>
    <col min="6" max="6" width="8.77734375" style="10"/>
    <col min="7" max="7" width="28.109375" style="10" customWidth="1"/>
    <col min="8" max="8" width="4.109375" style="10" customWidth="1"/>
    <col min="9" max="9" width="14.77734375" style="10" customWidth="1"/>
    <col min="10" max="10" width="20.21875" style="10" customWidth="1"/>
    <col min="11" max="11" width="21.77734375" style="10" customWidth="1"/>
    <col min="12" max="12" width="8.77734375" style="10"/>
    <col min="13" max="13" width="28" style="10" customWidth="1"/>
    <col min="14" max="16384" width="8.77734375" style="10"/>
  </cols>
  <sheetData>
    <row r="2" spans="2:15" ht="14.4" thickBot="1" x14ac:dyDescent="0.3"/>
    <row r="3" spans="2:15" ht="14.4" thickBot="1" x14ac:dyDescent="0.3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2:15" x14ac:dyDescent="0.25">
      <c r="B4" s="11"/>
      <c r="C4" s="28" t="s">
        <v>2</v>
      </c>
      <c r="D4" s="29" t="s">
        <v>8</v>
      </c>
      <c r="E4" s="12"/>
      <c r="F4" s="55" t="s">
        <v>31</v>
      </c>
      <c r="G4" s="56"/>
      <c r="H4" s="56"/>
      <c r="I4" s="56"/>
      <c r="J4" s="56"/>
      <c r="K4" s="56"/>
      <c r="L4" s="56"/>
      <c r="M4" s="57"/>
      <c r="N4" s="12"/>
      <c r="O4" s="13"/>
    </row>
    <row r="5" spans="2:15" x14ac:dyDescent="0.25">
      <c r="B5" s="11"/>
      <c r="C5" s="30" t="s">
        <v>9</v>
      </c>
      <c r="D5" s="31">
        <v>5</v>
      </c>
      <c r="E5" s="12"/>
      <c r="F5" s="58"/>
      <c r="G5" s="59"/>
      <c r="H5" s="59"/>
      <c r="I5" s="59"/>
      <c r="J5" s="59"/>
      <c r="K5" s="59"/>
      <c r="L5" s="59"/>
      <c r="M5" s="60"/>
      <c r="N5" s="12"/>
      <c r="O5" s="13"/>
    </row>
    <row r="6" spans="2:15" x14ac:dyDescent="0.25">
      <c r="B6" s="11"/>
      <c r="C6" s="30" t="s">
        <v>10</v>
      </c>
      <c r="D6" s="31">
        <v>5</v>
      </c>
      <c r="E6" s="12"/>
      <c r="F6" s="58"/>
      <c r="G6" s="59"/>
      <c r="H6" s="59"/>
      <c r="I6" s="59"/>
      <c r="J6" s="59"/>
      <c r="K6" s="59"/>
      <c r="L6" s="59"/>
      <c r="M6" s="60"/>
      <c r="N6" s="12"/>
      <c r="O6" s="13"/>
    </row>
    <row r="7" spans="2:15" x14ac:dyDescent="0.25">
      <c r="B7" s="11"/>
      <c r="C7" s="30" t="s">
        <v>11</v>
      </c>
      <c r="D7" s="31">
        <v>4.5</v>
      </c>
      <c r="E7" s="12"/>
      <c r="F7" s="58"/>
      <c r="G7" s="59"/>
      <c r="H7" s="59"/>
      <c r="I7" s="59"/>
      <c r="J7" s="59"/>
      <c r="K7" s="59"/>
      <c r="L7" s="59"/>
      <c r="M7" s="60"/>
      <c r="N7" s="12"/>
      <c r="O7" s="13"/>
    </row>
    <row r="8" spans="2:15" x14ac:dyDescent="0.25">
      <c r="B8" s="11"/>
      <c r="C8" s="30" t="s">
        <v>12</v>
      </c>
      <c r="D8" s="31">
        <v>4</v>
      </c>
      <c r="E8" s="12"/>
      <c r="F8" s="58"/>
      <c r="G8" s="59"/>
      <c r="H8" s="59"/>
      <c r="I8" s="59"/>
      <c r="J8" s="59"/>
      <c r="K8" s="59"/>
      <c r="L8" s="59"/>
      <c r="M8" s="60"/>
      <c r="N8" s="12"/>
      <c r="O8" s="13"/>
    </row>
    <row r="9" spans="2:15" x14ac:dyDescent="0.25">
      <c r="B9" s="11"/>
      <c r="C9" s="30" t="s">
        <v>13</v>
      </c>
      <c r="D9" s="31">
        <v>3.5</v>
      </c>
      <c r="E9" s="12"/>
      <c r="F9" s="58"/>
      <c r="G9" s="59"/>
      <c r="H9" s="59"/>
      <c r="I9" s="59"/>
      <c r="J9" s="59"/>
      <c r="K9" s="59"/>
      <c r="L9" s="59"/>
      <c r="M9" s="60"/>
      <c r="N9" s="12"/>
      <c r="O9" s="13"/>
    </row>
    <row r="10" spans="2:15" x14ac:dyDescent="0.25">
      <c r="B10" s="11"/>
      <c r="C10" s="30" t="s">
        <v>14</v>
      </c>
      <c r="D10" s="31">
        <v>3</v>
      </c>
      <c r="E10" s="12"/>
      <c r="F10" s="58"/>
      <c r="G10" s="59"/>
      <c r="H10" s="59"/>
      <c r="I10" s="59"/>
      <c r="J10" s="59"/>
      <c r="K10" s="59"/>
      <c r="L10" s="59"/>
      <c r="M10" s="60"/>
      <c r="N10" s="12"/>
      <c r="O10" s="13"/>
    </row>
    <row r="11" spans="2:15" x14ac:dyDescent="0.25">
      <c r="B11" s="11"/>
      <c r="C11" s="30" t="s">
        <v>15</v>
      </c>
      <c r="D11" s="31">
        <v>2.5</v>
      </c>
      <c r="E11" s="12"/>
      <c r="F11" s="58"/>
      <c r="G11" s="59"/>
      <c r="H11" s="59"/>
      <c r="I11" s="59"/>
      <c r="J11" s="59"/>
      <c r="K11" s="59"/>
      <c r="L11" s="59"/>
      <c r="M11" s="60"/>
      <c r="N11" s="12"/>
      <c r="O11" s="13"/>
    </row>
    <row r="12" spans="2:15" x14ac:dyDescent="0.25">
      <c r="B12" s="11"/>
      <c r="C12" s="30" t="s">
        <v>16</v>
      </c>
      <c r="D12" s="31">
        <v>2</v>
      </c>
      <c r="E12" s="12"/>
      <c r="F12" s="58"/>
      <c r="G12" s="59"/>
      <c r="H12" s="59"/>
      <c r="I12" s="59"/>
      <c r="J12" s="59"/>
      <c r="K12" s="59"/>
      <c r="L12" s="59"/>
      <c r="M12" s="60"/>
      <c r="N12" s="12"/>
      <c r="O12" s="13"/>
    </row>
    <row r="13" spans="2:15" x14ac:dyDescent="0.25">
      <c r="B13" s="11"/>
      <c r="C13" s="30" t="s">
        <v>17</v>
      </c>
      <c r="D13" s="31">
        <v>1.5</v>
      </c>
      <c r="E13" s="12"/>
      <c r="F13" s="58"/>
      <c r="G13" s="59"/>
      <c r="H13" s="59"/>
      <c r="I13" s="59"/>
      <c r="J13" s="59"/>
      <c r="K13" s="59"/>
      <c r="L13" s="59"/>
      <c r="M13" s="60"/>
      <c r="N13" s="12"/>
      <c r="O13" s="13"/>
    </row>
    <row r="14" spans="2:15" x14ac:dyDescent="0.25">
      <c r="B14" s="11"/>
      <c r="C14" s="30" t="s">
        <v>18</v>
      </c>
      <c r="D14" s="31">
        <v>1</v>
      </c>
      <c r="E14" s="12"/>
      <c r="F14" s="58"/>
      <c r="G14" s="59"/>
      <c r="H14" s="59"/>
      <c r="I14" s="59"/>
      <c r="J14" s="59"/>
      <c r="K14" s="59"/>
      <c r="L14" s="59"/>
      <c r="M14" s="60"/>
      <c r="N14" s="12"/>
      <c r="O14" s="13"/>
    </row>
    <row r="15" spans="2:15" ht="14.4" thickBot="1" x14ac:dyDescent="0.3">
      <c r="B15" s="11"/>
      <c r="C15" s="32" t="s">
        <v>19</v>
      </c>
      <c r="D15" s="33">
        <v>0</v>
      </c>
      <c r="E15" s="12"/>
      <c r="F15" s="61"/>
      <c r="G15" s="62"/>
      <c r="H15" s="62"/>
      <c r="I15" s="62"/>
      <c r="J15" s="62"/>
      <c r="K15" s="62"/>
      <c r="L15" s="62"/>
      <c r="M15" s="63"/>
      <c r="N15" s="12"/>
      <c r="O15" s="13"/>
    </row>
    <row r="16" spans="2:15" x14ac:dyDescent="0.2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 ht="14.4" thickBot="1" x14ac:dyDescent="0.3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 x14ac:dyDescent="0.25">
      <c r="B18" s="11"/>
      <c r="C18" s="43" t="s">
        <v>0</v>
      </c>
      <c r="D18" s="44"/>
      <c r="E18" s="44"/>
      <c r="F18" s="44"/>
      <c r="G18" s="45"/>
      <c r="H18" s="14"/>
      <c r="I18" s="43" t="s">
        <v>24</v>
      </c>
      <c r="J18" s="44"/>
      <c r="K18" s="44"/>
      <c r="L18" s="44"/>
      <c r="M18" s="45"/>
      <c r="N18" s="12"/>
      <c r="O18" s="13"/>
    </row>
    <row r="19" spans="2:15" ht="41.4" x14ac:dyDescent="0.25">
      <c r="B19" s="11"/>
      <c r="C19" s="18" t="s">
        <v>1</v>
      </c>
      <c r="D19" s="6" t="s">
        <v>3</v>
      </c>
      <c r="E19" s="6" t="s">
        <v>20</v>
      </c>
      <c r="F19" s="6" t="s">
        <v>8</v>
      </c>
      <c r="G19" s="19" t="s">
        <v>33</v>
      </c>
      <c r="H19" s="14"/>
      <c r="I19" s="18" t="s">
        <v>1</v>
      </c>
      <c r="J19" s="6" t="s">
        <v>3</v>
      </c>
      <c r="K19" s="6" t="s">
        <v>20</v>
      </c>
      <c r="L19" s="6" t="s">
        <v>8</v>
      </c>
      <c r="M19" s="19" t="s">
        <v>33</v>
      </c>
      <c r="N19" s="12"/>
      <c r="O19" s="13"/>
    </row>
    <row r="20" spans="2:15" x14ac:dyDescent="0.25">
      <c r="B20" s="11"/>
      <c r="C20" s="20"/>
      <c r="D20" s="1"/>
      <c r="E20" s="1"/>
      <c r="F20" s="3">
        <f>IF(E20=0,0,INDEX($C$5:$D$15,MATCH(E20,$C$5:$C$15,0),2))</f>
        <v>0</v>
      </c>
      <c r="G20" s="21"/>
      <c r="H20" s="12"/>
      <c r="I20" s="25"/>
      <c r="J20" s="2"/>
      <c r="K20" s="2"/>
      <c r="L20" s="5">
        <f>IF(K20=0,0,INDEX($C$5:$D$15,MATCH(K20,$C$5:$C$15,0),2))</f>
        <v>0</v>
      </c>
      <c r="M20" s="26"/>
      <c r="N20" s="12"/>
      <c r="O20" s="13"/>
    </row>
    <row r="21" spans="2:15" x14ac:dyDescent="0.25">
      <c r="B21" s="11"/>
      <c r="C21" s="20"/>
      <c r="D21" s="1"/>
      <c r="E21" s="1"/>
      <c r="F21" s="3">
        <f t="shared" ref="F21:F28" si="0">IF(E21=0,0,INDEX($C$5:$D$15,MATCH(E21,$C$5:$C$15,0),2))</f>
        <v>0</v>
      </c>
      <c r="G21" s="21"/>
      <c r="H21" s="12"/>
      <c r="I21" s="25"/>
      <c r="J21" s="2"/>
      <c r="K21" s="2"/>
      <c r="L21" s="5">
        <f t="shared" ref="L21:L28" si="1">IF(K21=0,0,INDEX($C$5:$D$15,MATCH(K21,$C$5:$C$15,0),2))</f>
        <v>0</v>
      </c>
      <c r="M21" s="26"/>
      <c r="N21" s="12"/>
      <c r="O21" s="13"/>
    </row>
    <row r="22" spans="2:15" x14ac:dyDescent="0.25">
      <c r="B22" s="11"/>
      <c r="C22" s="20"/>
      <c r="D22" s="1"/>
      <c r="E22" s="1"/>
      <c r="F22" s="3">
        <f t="shared" si="0"/>
        <v>0</v>
      </c>
      <c r="G22" s="21"/>
      <c r="H22" s="12"/>
      <c r="I22" s="25"/>
      <c r="J22" s="2"/>
      <c r="K22" s="2"/>
      <c r="L22" s="5">
        <f t="shared" si="1"/>
        <v>0</v>
      </c>
      <c r="M22" s="26"/>
      <c r="N22" s="12"/>
      <c r="O22" s="13"/>
    </row>
    <row r="23" spans="2:15" x14ac:dyDescent="0.25">
      <c r="B23" s="11"/>
      <c r="C23" s="20"/>
      <c r="D23" s="1"/>
      <c r="E23" s="1"/>
      <c r="F23" s="3">
        <f t="shared" si="0"/>
        <v>0</v>
      </c>
      <c r="G23" s="21"/>
      <c r="H23" s="12"/>
      <c r="I23" s="25"/>
      <c r="J23" s="2"/>
      <c r="K23" s="2"/>
      <c r="L23" s="5">
        <f t="shared" si="1"/>
        <v>0</v>
      </c>
      <c r="M23" s="26"/>
      <c r="N23" s="12"/>
      <c r="O23" s="13"/>
    </row>
    <row r="24" spans="2:15" x14ac:dyDescent="0.25">
      <c r="B24" s="11"/>
      <c r="C24" s="20"/>
      <c r="D24" s="1"/>
      <c r="E24" s="1"/>
      <c r="F24" s="3">
        <f t="shared" si="0"/>
        <v>0</v>
      </c>
      <c r="G24" s="21"/>
      <c r="H24" s="12"/>
      <c r="I24" s="25"/>
      <c r="J24" s="2"/>
      <c r="K24" s="2"/>
      <c r="L24" s="5">
        <f t="shared" si="1"/>
        <v>0</v>
      </c>
      <c r="M24" s="26"/>
      <c r="N24" s="12"/>
      <c r="O24" s="13"/>
    </row>
    <row r="25" spans="2:15" x14ac:dyDescent="0.25">
      <c r="B25" s="11"/>
      <c r="C25" s="20"/>
      <c r="D25" s="1"/>
      <c r="E25" s="1"/>
      <c r="F25" s="3">
        <f t="shared" si="0"/>
        <v>0</v>
      </c>
      <c r="G25" s="21"/>
      <c r="H25" s="12"/>
      <c r="I25" s="25"/>
      <c r="J25" s="2"/>
      <c r="K25" s="2"/>
      <c r="L25" s="5">
        <f t="shared" si="1"/>
        <v>0</v>
      </c>
      <c r="M25" s="26"/>
      <c r="N25" s="12"/>
      <c r="O25" s="13"/>
    </row>
    <row r="26" spans="2:15" x14ac:dyDescent="0.25">
      <c r="B26" s="11"/>
      <c r="C26" s="20"/>
      <c r="D26" s="1"/>
      <c r="E26" s="1"/>
      <c r="F26" s="3">
        <f t="shared" si="0"/>
        <v>0</v>
      </c>
      <c r="G26" s="21"/>
      <c r="H26" s="12"/>
      <c r="I26" s="25"/>
      <c r="J26" s="2"/>
      <c r="K26" s="2"/>
      <c r="L26" s="5">
        <f t="shared" si="1"/>
        <v>0</v>
      </c>
      <c r="M26" s="26"/>
      <c r="N26" s="12"/>
      <c r="O26" s="13"/>
    </row>
    <row r="27" spans="2:15" x14ac:dyDescent="0.25">
      <c r="B27" s="11"/>
      <c r="C27" s="20"/>
      <c r="D27" s="1"/>
      <c r="E27" s="1"/>
      <c r="F27" s="3">
        <f t="shared" si="0"/>
        <v>0</v>
      </c>
      <c r="G27" s="21"/>
      <c r="H27" s="12"/>
      <c r="I27" s="25"/>
      <c r="J27" s="2"/>
      <c r="K27" s="2"/>
      <c r="L27" s="5">
        <f t="shared" si="1"/>
        <v>0</v>
      </c>
      <c r="M27" s="26"/>
      <c r="N27" s="12"/>
      <c r="O27" s="13"/>
    </row>
    <row r="28" spans="2:15" x14ac:dyDescent="0.25">
      <c r="B28" s="11"/>
      <c r="C28" s="20"/>
      <c r="D28" s="1"/>
      <c r="E28" s="1"/>
      <c r="F28" s="3">
        <f t="shared" si="0"/>
        <v>0</v>
      </c>
      <c r="G28" s="21"/>
      <c r="H28" s="12"/>
      <c r="I28" s="25"/>
      <c r="J28" s="2"/>
      <c r="K28" s="2"/>
      <c r="L28" s="5">
        <f t="shared" si="1"/>
        <v>0</v>
      </c>
      <c r="M28" s="26"/>
      <c r="N28" s="12"/>
      <c r="O28" s="13"/>
    </row>
    <row r="29" spans="2:15" ht="27.6" x14ac:dyDescent="0.25">
      <c r="B29" s="11"/>
      <c r="C29" s="22" t="s">
        <v>6</v>
      </c>
      <c r="D29" s="4">
        <f>SUM(D20:D28)</f>
        <v>0</v>
      </c>
      <c r="E29" s="46"/>
      <c r="F29" s="47"/>
      <c r="G29" s="48"/>
      <c r="H29" s="12"/>
      <c r="I29" s="22" t="s">
        <v>6</v>
      </c>
      <c r="J29" s="4">
        <f>SUM(J20:J28)+D29</f>
        <v>0</v>
      </c>
      <c r="K29" s="34"/>
      <c r="L29" s="35"/>
      <c r="M29" s="36"/>
      <c r="N29" s="12"/>
      <c r="O29" s="13"/>
    </row>
    <row r="30" spans="2:15" ht="27.6" x14ac:dyDescent="0.25">
      <c r="B30" s="11"/>
      <c r="C30" s="22" t="s">
        <v>7</v>
      </c>
      <c r="D30" s="4">
        <f>D29-SUMIF(G20:G28,"0",D20:D28)</f>
        <v>0</v>
      </c>
      <c r="E30" s="49"/>
      <c r="F30" s="50"/>
      <c r="G30" s="51"/>
      <c r="H30" s="12"/>
      <c r="I30" s="22" t="s">
        <v>7</v>
      </c>
      <c r="J30" s="4">
        <f>D30+SUMIF(M20:M28,"1",J20:J28)</f>
        <v>0</v>
      </c>
      <c r="K30" s="37"/>
      <c r="L30" s="38"/>
      <c r="M30" s="39"/>
      <c r="N30" s="12"/>
      <c r="O30" s="13"/>
    </row>
    <row r="31" spans="2:15" ht="27.6" x14ac:dyDescent="0.25">
      <c r="B31" s="11"/>
      <c r="C31" s="22" t="s">
        <v>32</v>
      </c>
      <c r="D31" s="4">
        <f>SUMIF(G20:G28,0,D20:D28)</f>
        <v>0</v>
      </c>
      <c r="E31" s="49"/>
      <c r="F31" s="50"/>
      <c r="G31" s="51"/>
      <c r="H31" s="12"/>
      <c r="I31" s="22" t="s">
        <v>32</v>
      </c>
      <c r="J31" s="4">
        <f>SUMIF(M20:M28,0,J20:J28)</f>
        <v>0</v>
      </c>
      <c r="K31" s="37"/>
      <c r="L31" s="38"/>
      <c r="M31" s="39"/>
      <c r="N31" s="12"/>
      <c r="O31" s="13"/>
    </row>
    <row r="32" spans="2:15" x14ac:dyDescent="0.25">
      <c r="B32" s="11"/>
      <c r="C32" s="22" t="s">
        <v>22</v>
      </c>
      <c r="D32" s="4">
        <f>32-D31</f>
        <v>32</v>
      </c>
      <c r="E32" s="49"/>
      <c r="F32" s="50"/>
      <c r="G32" s="51"/>
      <c r="H32" s="12"/>
      <c r="I32" s="22" t="s">
        <v>22</v>
      </c>
      <c r="J32" s="4">
        <f>D32-J31</f>
        <v>32</v>
      </c>
      <c r="K32" s="37"/>
      <c r="L32" s="38"/>
      <c r="M32" s="39"/>
      <c r="N32" s="12"/>
      <c r="O32" s="13"/>
    </row>
    <row r="33" spans="2:15" x14ac:dyDescent="0.25">
      <c r="B33" s="11"/>
      <c r="C33" s="22" t="s">
        <v>4</v>
      </c>
      <c r="D33" s="5" t="e">
        <f>SUMPRODUCT(F20:F28,D20:D28)/D29</f>
        <v>#DIV/0!</v>
      </c>
      <c r="E33" s="49"/>
      <c r="F33" s="50"/>
      <c r="G33" s="51"/>
      <c r="H33" s="12"/>
      <c r="I33" s="22" t="s">
        <v>4</v>
      </c>
      <c r="J33" s="5" t="e">
        <f>(SUMPRODUCT(L20:L28,J20:J28)+(D34*D30))/(D30+SUM(J20:J28))</f>
        <v>#DIV/0!</v>
      </c>
      <c r="K33" s="37"/>
      <c r="L33" s="38"/>
      <c r="M33" s="39"/>
      <c r="N33" s="12"/>
      <c r="O33" s="13"/>
    </row>
    <row r="34" spans="2:15" ht="14.4" thickBot="1" x14ac:dyDescent="0.3">
      <c r="B34" s="11"/>
      <c r="C34" s="23" t="s">
        <v>5</v>
      </c>
      <c r="D34" s="24" t="e">
        <f>SUMPRODUCT(G20:G28,D20:D28,F20:F28)/SUMPRODUCT(G20:G28,D20:D28)</f>
        <v>#DIV/0!</v>
      </c>
      <c r="E34" s="52"/>
      <c r="F34" s="53"/>
      <c r="G34" s="54"/>
      <c r="H34" s="12"/>
      <c r="I34" s="23" t="s">
        <v>5</v>
      </c>
      <c r="J34" s="24" t="e">
        <f>(SUMPRODUCT(M20:M28,J20:J28,L20:L28)+D34*D30)/J30</f>
        <v>#DIV/0!</v>
      </c>
      <c r="K34" s="40"/>
      <c r="L34" s="41"/>
      <c r="M34" s="42"/>
      <c r="N34" s="12"/>
      <c r="O34" s="13"/>
    </row>
    <row r="35" spans="2:15" ht="14.4" thickBot="1" x14ac:dyDescent="0.3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</row>
    <row r="36" spans="2:15" x14ac:dyDescent="0.25">
      <c r="B36" s="11"/>
      <c r="C36" s="43" t="s">
        <v>25</v>
      </c>
      <c r="D36" s="44"/>
      <c r="E36" s="44"/>
      <c r="F36" s="44"/>
      <c r="G36" s="45"/>
      <c r="H36" s="12"/>
      <c r="I36" s="43" t="s">
        <v>26</v>
      </c>
      <c r="J36" s="44"/>
      <c r="K36" s="44"/>
      <c r="L36" s="44"/>
      <c r="M36" s="45"/>
      <c r="N36" s="12"/>
      <c r="O36" s="13"/>
    </row>
    <row r="37" spans="2:15" ht="28.5" customHeight="1" x14ac:dyDescent="0.25">
      <c r="B37" s="11"/>
      <c r="C37" s="18" t="s">
        <v>1</v>
      </c>
      <c r="D37" s="6" t="s">
        <v>3</v>
      </c>
      <c r="E37" s="6" t="s">
        <v>20</v>
      </c>
      <c r="F37" s="6" t="s">
        <v>8</v>
      </c>
      <c r="G37" s="19" t="s">
        <v>33</v>
      </c>
      <c r="H37" s="12"/>
      <c r="I37" s="18" t="s">
        <v>1</v>
      </c>
      <c r="J37" s="6" t="s">
        <v>3</v>
      </c>
      <c r="K37" s="6" t="s">
        <v>20</v>
      </c>
      <c r="L37" s="6" t="s">
        <v>8</v>
      </c>
      <c r="M37" s="19" t="s">
        <v>33</v>
      </c>
      <c r="N37" s="12"/>
      <c r="O37" s="13"/>
    </row>
    <row r="38" spans="2:15" x14ac:dyDescent="0.25">
      <c r="B38" s="11"/>
      <c r="C38" s="25"/>
      <c r="D38" s="2"/>
      <c r="E38" s="2"/>
      <c r="F38" s="5">
        <f>IF(E38=0,0,INDEX($C$5:$D$15,MATCH(E38,$C$5:$C$15,0),2))</f>
        <v>0</v>
      </c>
      <c r="G38" s="26"/>
      <c r="H38" s="12"/>
      <c r="I38" s="25"/>
      <c r="J38" s="2"/>
      <c r="K38" s="2"/>
      <c r="L38" s="5">
        <f>IF(K38=0,0,INDEX($C$5:$D$15,MATCH(K38,$C$5:$C$15,0),2))</f>
        <v>0</v>
      </c>
      <c r="M38" s="26"/>
      <c r="N38" s="12"/>
      <c r="O38" s="13"/>
    </row>
    <row r="39" spans="2:15" x14ac:dyDescent="0.25">
      <c r="B39" s="11"/>
      <c r="C39" s="25"/>
      <c r="D39" s="2"/>
      <c r="E39" s="2"/>
      <c r="F39" s="5">
        <f t="shared" ref="F39:F46" si="2">IF(E39=0,0,INDEX($C$5:$D$15,MATCH(E39,$C$5:$C$15,0),2))</f>
        <v>0</v>
      </c>
      <c r="G39" s="26"/>
      <c r="H39" s="12"/>
      <c r="I39" s="25"/>
      <c r="J39" s="2"/>
      <c r="K39" s="2"/>
      <c r="L39" s="5">
        <f t="shared" ref="L39:L46" si="3">IF(K39=0,0,INDEX($C$5:$D$15,MATCH(K39,$C$5:$C$15,0),2))</f>
        <v>0</v>
      </c>
      <c r="M39" s="26"/>
      <c r="N39" s="12"/>
      <c r="O39" s="13"/>
    </row>
    <row r="40" spans="2:15" x14ac:dyDescent="0.25">
      <c r="B40" s="11"/>
      <c r="C40" s="25"/>
      <c r="D40" s="2"/>
      <c r="E40" s="2"/>
      <c r="F40" s="5">
        <f t="shared" si="2"/>
        <v>0</v>
      </c>
      <c r="G40" s="26"/>
      <c r="H40" s="12"/>
      <c r="I40" s="25"/>
      <c r="J40" s="2"/>
      <c r="K40" s="2"/>
      <c r="L40" s="5">
        <f t="shared" si="3"/>
        <v>0</v>
      </c>
      <c r="M40" s="26"/>
      <c r="N40" s="12"/>
      <c r="O40" s="13"/>
    </row>
    <row r="41" spans="2:15" x14ac:dyDescent="0.25">
      <c r="B41" s="11"/>
      <c r="C41" s="25"/>
      <c r="D41" s="2"/>
      <c r="E41" s="2"/>
      <c r="F41" s="5">
        <f t="shared" si="2"/>
        <v>0</v>
      </c>
      <c r="G41" s="26"/>
      <c r="H41" s="12"/>
      <c r="I41" s="25"/>
      <c r="J41" s="2"/>
      <c r="K41" s="2"/>
      <c r="L41" s="5">
        <f t="shared" si="3"/>
        <v>0</v>
      </c>
      <c r="M41" s="26"/>
      <c r="N41" s="12"/>
      <c r="O41" s="13"/>
    </row>
    <row r="42" spans="2:15" x14ac:dyDescent="0.25">
      <c r="B42" s="11"/>
      <c r="C42" s="25"/>
      <c r="D42" s="2"/>
      <c r="E42" s="2"/>
      <c r="F42" s="5">
        <f t="shared" si="2"/>
        <v>0</v>
      </c>
      <c r="G42" s="26"/>
      <c r="H42" s="12"/>
      <c r="I42" s="25"/>
      <c r="J42" s="2"/>
      <c r="K42" s="2"/>
      <c r="L42" s="5">
        <f t="shared" si="3"/>
        <v>0</v>
      </c>
      <c r="M42" s="26"/>
      <c r="N42" s="12"/>
      <c r="O42" s="13"/>
    </row>
    <row r="43" spans="2:15" x14ac:dyDescent="0.25">
      <c r="B43" s="11"/>
      <c r="C43" s="25"/>
      <c r="D43" s="2"/>
      <c r="E43" s="2"/>
      <c r="F43" s="5">
        <f t="shared" si="2"/>
        <v>0</v>
      </c>
      <c r="G43" s="26"/>
      <c r="H43" s="12"/>
      <c r="I43" s="25"/>
      <c r="J43" s="2"/>
      <c r="K43" s="2"/>
      <c r="L43" s="5">
        <f t="shared" si="3"/>
        <v>0</v>
      </c>
      <c r="M43" s="26"/>
      <c r="N43" s="12"/>
      <c r="O43" s="13"/>
    </row>
    <row r="44" spans="2:15" x14ac:dyDescent="0.25">
      <c r="B44" s="11"/>
      <c r="C44" s="25"/>
      <c r="D44" s="2"/>
      <c r="E44" s="2"/>
      <c r="F44" s="5">
        <f t="shared" si="2"/>
        <v>0</v>
      </c>
      <c r="G44" s="26"/>
      <c r="H44" s="12"/>
      <c r="I44" s="25"/>
      <c r="J44" s="2"/>
      <c r="K44" s="2"/>
      <c r="L44" s="5">
        <f t="shared" si="3"/>
        <v>0</v>
      </c>
      <c r="M44" s="26"/>
      <c r="N44" s="12"/>
      <c r="O44" s="13"/>
    </row>
    <row r="45" spans="2:15" x14ac:dyDescent="0.25">
      <c r="B45" s="11"/>
      <c r="C45" s="25"/>
      <c r="D45" s="2"/>
      <c r="E45" s="2"/>
      <c r="F45" s="5">
        <f t="shared" si="2"/>
        <v>0</v>
      </c>
      <c r="G45" s="26"/>
      <c r="H45" s="12"/>
      <c r="I45" s="25"/>
      <c r="J45" s="2"/>
      <c r="K45" s="2"/>
      <c r="L45" s="5">
        <f t="shared" si="3"/>
        <v>0</v>
      </c>
      <c r="M45" s="26"/>
      <c r="N45" s="12"/>
      <c r="O45" s="13"/>
    </row>
    <row r="46" spans="2:15" x14ac:dyDescent="0.25">
      <c r="B46" s="11"/>
      <c r="C46" s="25"/>
      <c r="D46" s="2"/>
      <c r="E46" s="2"/>
      <c r="F46" s="5">
        <f t="shared" si="2"/>
        <v>0</v>
      </c>
      <c r="G46" s="26"/>
      <c r="H46" s="12"/>
      <c r="I46" s="25"/>
      <c r="J46" s="2"/>
      <c r="K46" s="2"/>
      <c r="L46" s="5">
        <f t="shared" si="3"/>
        <v>0</v>
      </c>
      <c r="M46" s="26"/>
      <c r="N46" s="12"/>
      <c r="O46" s="13"/>
    </row>
    <row r="47" spans="2:15" ht="27.6" x14ac:dyDescent="0.25">
      <c r="B47" s="11"/>
      <c r="C47" s="18" t="s">
        <v>6</v>
      </c>
      <c r="D47" s="4">
        <f>SUM(D38:D46)+J29</f>
        <v>0</v>
      </c>
      <c r="E47" s="34"/>
      <c r="F47" s="35"/>
      <c r="G47" s="36"/>
      <c r="H47" s="12"/>
      <c r="I47" s="18" t="s">
        <v>6</v>
      </c>
      <c r="J47" s="4">
        <f>SUM(J38:J46)+D47</f>
        <v>0</v>
      </c>
      <c r="K47" s="34"/>
      <c r="L47" s="35"/>
      <c r="M47" s="36"/>
      <c r="N47" s="12"/>
      <c r="O47" s="13"/>
    </row>
    <row r="48" spans="2:15" ht="27.6" x14ac:dyDescent="0.25">
      <c r="B48" s="11"/>
      <c r="C48" s="18" t="s">
        <v>7</v>
      </c>
      <c r="D48" s="4">
        <f>J30+SUMIF(G38:G46,"1",D38:D46)</f>
        <v>0</v>
      </c>
      <c r="E48" s="37"/>
      <c r="F48" s="38"/>
      <c r="G48" s="39"/>
      <c r="H48" s="12"/>
      <c r="I48" s="18" t="s">
        <v>7</v>
      </c>
      <c r="J48" s="4">
        <f>D48+SUMIF(M38:M46,"1",J38:J46)</f>
        <v>0</v>
      </c>
      <c r="K48" s="37"/>
      <c r="L48" s="38"/>
      <c r="M48" s="39"/>
      <c r="N48" s="12"/>
      <c r="O48" s="13"/>
    </row>
    <row r="49" spans="2:15" ht="27.6" x14ac:dyDescent="0.25">
      <c r="B49" s="11"/>
      <c r="C49" s="18" t="s">
        <v>32</v>
      </c>
      <c r="D49" s="4">
        <f>SUMIF(G38:G46,0,D38:D46)</f>
        <v>0</v>
      </c>
      <c r="E49" s="37"/>
      <c r="F49" s="38"/>
      <c r="G49" s="39"/>
      <c r="H49" s="12"/>
      <c r="I49" s="18" t="s">
        <v>32</v>
      </c>
      <c r="J49" s="4">
        <f>SUMIF(M38:M46,0,J38:J46)</f>
        <v>0</v>
      </c>
      <c r="K49" s="37"/>
      <c r="L49" s="38"/>
      <c r="M49" s="39"/>
      <c r="N49" s="12"/>
      <c r="O49" s="13"/>
    </row>
    <row r="50" spans="2:15" x14ac:dyDescent="0.25">
      <c r="B50" s="11"/>
      <c r="C50" s="18" t="s">
        <v>22</v>
      </c>
      <c r="D50" s="4">
        <f>IF(J32-D49 &gt;= 12, 12, J32-D49)</f>
        <v>12</v>
      </c>
      <c r="E50" s="37"/>
      <c r="F50" s="38"/>
      <c r="G50" s="39"/>
      <c r="H50" s="12"/>
      <c r="I50" s="18" t="s">
        <v>22</v>
      </c>
      <c r="J50" s="4">
        <f>D50-J49</f>
        <v>12</v>
      </c>
      <c r="K50" s="37"/>
      <c r="L50" s="38"/>
      <c r="M50" s="39"/>
      <c r="N50" s="12"/>
      <c r="O50" s="13"/>
    </row>
    <row r="51" spans="2:15" x14ac:dyDescent="0.25">
      <c r="B51" s="11"/>
      <c r="C51" s="18" t="s">
        <v>4</v>
      </c>
      <c r="D51" s="5" t="e">
        <f>(SUMPRODUCT(F38:F46,D38:D46)+J30*J34)/(J30+SUM(D38:D46))</f>
        <v>#DIV/0!</v>
      </c>
      <c r="E51" s="37"/>
      <c r="F51" s="38"/>
      <c r="G51" s="39"/>
      <c r="H51" s="12"/>
      <c r="I51" s="18" t="s">
        <v>4</v>
      </c>
      <c r="J51" s="5" t="e">
        <f>(SUMPRODUCT(L38:L46,J38:J46)+D48*D52)/(D48+SUM(J38:J46))</f>
        <v>#DIV/0!</v>
      </c>
      <c r="K51" s="37"/>
      <c r="L51" s="38"/>
      <c r="M51" s="39"/>
      <c r="N51" s="12"/>
      <c r="O51" s="13"/>
    </row>
    <row r="52" spans="2:15" ht="14.4" thickBot="1" x14ac:dyDescent="0.3">
      <c r="B52" s="11"/>
      <c r="C52" s="27" t="s">
        <v>5</v>
      </c>
      <c r="D52" s="24" t="e">
        <f>(SUMPRODUCT(G38:G46,D38:D46,F38:F46)+J34*J30)/D48</f>
        <v>#DIV/0!</v>
      </c>
      <c r="E52" s="40"/>
      <c r="F52" s="41"/>
      <c r="G52" s="42"/>
      <c r="H52" s="12"/>
      <c r="I52" s="27" t="s">
        <v>5</v>
      </c>
      <c r="J52" s="24" t="e">
        <f>(SUMPRODUCT(M38:M46,J38:J46,L38:L46)+D52*D48)/J48</f>
        <v>#DIV/0!</v>
      </c>
      <c r="K52" s="40"/>
      <c r="L52" s="41"/>
      <c r="M52" s="42"/>
      <c r="N52" s="12"/>
      <c r="O52" s="13"/>
    </row>
    <row r="53" spans="2:15" ht="14.4" thickBot="1" x14ac:dyDescent="0.3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</row>
    <row r="54" spans="2:15" x14ac:dyDescent="0.25">
      <c r="B54" s="11"/>
      <c r="C54" s="43" t="s">
        <v>27</v>
      </c>
      <c r="D54" s="44"/>
      <c r="E54" s="44"/>
      <c r="F54" s="44"/>
      <c r="G54" s="45"/>
      <c r="H54" s="12"/>
      <c r="I54" s="43" t="s">
        <v>28</v>
      </c>
      <c r="J54" s="44"/>
      <c r="K54" s="44"/>
      <c r="L54" s="44"/>
      <c r="M54" s="45"/>
      <c r="N54" s="12"/>
      <c r="O54" s="13"/>
    </row>
    <row r="55" spans="2:15" ht="28.95" customHeight="1" x14ac:dyDescent="0.25">
      <c r="B55" s="11"/>
      <c r="C55" s="18" t="s">
        <v>1</v>
      </c>
      <c r="D55" s="6" t="s">
        <v>3</v>
      </c>
      <c r="E55" s="6" t="s">
        <v>20</v>
      </c>
      <c r="F55" s="6" t="s">
        <v>8</v>
      </c>
      <c r="G55" s="19" t="s">
        <v>33</v>
      </c>
      <c r="H55" s="12"/>
      <c r="I55" s="18" t="s">
        <v>1</v>
      </c>
      <c r="J55" s="6" t="s">
        <v>3</v>
      </c>
      <c r="K55" s="6" t="s">
        <v>20</v>
      </c>
      <c r="L55" s="6" t="s">
        <v>8</v>
      </c>
      <c r="M55" s="19" t="s">
        <v>33</v>
      </c>
      <c r="N55" s="12"/>
      <c r="O55" s="13"/>
    </row>
    <row r="56" spans="2:15" x14ac:dyDescent="0.25">
      <c r="B56" s="11"/>
      <c r="C56" s="25"/>
      <c r="D56" s="2"/>
      <c r="E56" s="2"/>
      <c r="F56" s="5">
        <f>IF(E56=0,0,INDEX($C$5:$D$15,MATCH(E56,$C$5:$C$15,0),2))</f>
        <v>0</v>
      </c>
      <c r="G56" s="26"/>
      <c r="H56" s="12"/>
      <c r="I56" s="25"/>
      <c r="J56" s="2"/>
      <c r="K56" s="2"/>
      <c r="L56" s="5">
        <f>IF(K56=0,0,INDEX($C$5:$D$15,MATCH(K56,$C$5:$C$15,0),2))</f>
        <v>0</v>
      </c>
      <c r="M56" s="26"/>
      <c r="N56" s="12"/>
      <c r="O56" s="13"/>
    </row>
    <row r="57" spans="2:15" x14ac:dyDescent="0.25">
      <c r="B57" s="11"/>
      <c r="C57" s="25"/>
      <c r="D57" s="2"/>
      <c r="E57" s="2"/>
      <c r="F57" s="5">
        <f t="shared" ref="F57:F64" si="4">IF(E57=0,0,INDEX($C$5:$D$15,MATCH(E57,$C$5:$C$15,0),2))</f>
        <v>0</v>
      </c>
      <c r="G57" s="26"/>
      <c r="H57" s="12"/>
      <c r="I57" s="25"/>
      <c r="J57" s="2"/>
      <c r="K57" s="2"/>
      <c r="L57" s="5">
        <f t="shared" ref="L57:L64" si="5">IF(K57=0,0,INDEX($C$5:$D$15,MATCH(K57,$C$5:$C$15,0),2))</f>
        <v>0</v>
      </c>
      <c r="M57" s="26"/>
      <c r="N57" s="12"/>
      <c r="O57" s="13"/>
    </row>
    <row r="58" spans="2:15" x14ac:dyDescent="0.25">
      <c r="B58" s="11"/>
      <c r="C58" s="25"/>
      <c r="D58" s="2"/>
      <c r="E58" s="2"/>
      <c r="F58" s="5">
        <f t="shared" si="4"/>
        <v>0</v>
      </c>
      <c r="G58" s="26"/>
      <c r="H58" s="12"/>
      <c r="I58" s="25"/>
      <c r="J58" s="2"/>
      <c r="K58" s="2"/>
      <c r="L58" s="5">
        <f t="shared" si="5"/>
        <v>0</v>
      </c>
      <c r="M58" s="26"/>
      <c r="N58" s="12"/>
      <c r="O58" s="13"/>
    </row>
    <row r="59" spans="2:15" x14ac:dyDescent="0.25">
      <c r="B59" s="11"/>
      <c r="C59" s="25"/>
      <c r="D59" s="2"/>
      <c r="E59" s="2"/>
      <c r="F59" s="5">
        <f t="shared" si="4"/>
        <v>0</v>
      </c>
      <c r="G59" s="26"/>
      <c r="H59" s="12"/>
      <c r="I59" s="25"/>
      <c r="J59" s="2"/>
      <c r="K59" s="2"/>
      <c r="L59" s="5">
        <f t="shared" si="5"/>
        <v>0</v>
      </c>
      <c r="M59" s="26"/>
      <c r="N59" s="12"/>
      <c r="O59" s="13"/>
    </row>
    <row r="60" spans="2:15" x14ac:dyDescent="0.25">
      <c r="B60" s="11"/>
      <c r="C60" s="25"/>
      <c r="D60" s="2"/>
      <c r="E60" s="2"/>
      <c r="F60" s="5">
        <f t="shared" si="4"/>
        <v>0</v>
      </c>
      <c r="G60" s="26"/>
      <c r="H60" s="12"/>
      <c r="I60" s="25"/>
      <c r="J60" s="2"/>
      <c r="K60" s="2"/>
      <c r="L60" s="5">
        <f t="shared" si="5"/>
        <v>0</v>
      </c>
      <c r="M60" s="26"/>
      <c r="N60" s="12"/>
      <c r="O60" s="13"/>
    </row>
    <row r="61" spans="2:15" x14ac:dyDescent="0.25">
      <c r="B61" s="11"/>
      <c r="C61" s="25"/>
      <c r="D61" s="2"/>
      <c r="E61" s="2"/>
      <c r="F61" s="5">
        <f t="shared" si="4"/>
        <v>0</v>
      </c>
      <c r="G61" s="26"/>
      <c r="H61" s="12"/>
      <c r="I61" s="25"/>
      <c r="J61" s="2"/>
      <c r="K61" s="2"/>
      <c r="L61" s="5">
        <f t="shared" si="5"/>
        <v>0</v>
      </c>
      <c r="M61" s="26"/>
      <c r="N61" s="12"/>
      <c r="O61" s="13"/>
    </row>
    <row r="62" spans="2:15" x14ac:dyDescent="0.25">
      <c r="B62" s="11"/>
      <c r="C62" s="25"/>
      <c r="D62" s="2"/>
      <c r="E62" s="2"/>
      <c r="F62" s="5">
        <f t="shared" si="4"/>
        <v>0</v>
      </c>
      <c r="G62" s="26"/>
      <c r="H62" s="12"/>
      <c r="I62" s="25"/>
      <c r="J62" s="2"/>
      <c r="K62" s="2"/>
      <c r="L62" s="5">
        <f t="shared" si="5"/>
        <v>0</v>
      </c>
      <c r="M62" s="26"/>
      <c r="N62" s="12"/>
      <c r="O62" s="13"/>
    </row>
    <row r="63" spans="2:15" x14ac:dyDescent="0.25">
      <c r="B63" s="11"/>
      <c r="C63" s="25"/>
      <c r="D63" s="2"/>
      <c r="E63" s="2"/>
      <c r="F63" s="5">
        <f t="shared" si="4"/>
        <v>0</v>
      </c>
      <c r="G63" s="26"/>
      <c r="H63" s="12"/>
      <c r="I63" s="25"/>
      <c r="J63" s="2"/>
      <c r="K63" s="2"/>
      <c r="L63" s="5">
        <f t="shared" si="5"/>
        <v>0</v>
      </c>
      <c r="M63" s="26"/>
      <c r="N63" s="12"/>
      <c r="O63" s="13"/>
    </row>
    <row r="64" spans="2:15" x14ac:dyDescent="0.25">
      <c r="B64" s="11"/>
      <c r="C64" s="25"/>
      <c r="D64" s="2"/>
      <c r="E64" s="2"/>
      <c r="F64" s="5">
        <f t="shared" si="4"/>
        <v>0</v>
      </c>
      <c r="G64" s="26"/>
      <c r="H64" s="12"/>
      <c r="I64" s="25"/>
      <c r="J64" s="2"/>
      <c r="K64" s="2"/>
      <c r="L64" s="5">
        <f t="shared" si="5"/>
        <v>0</v>
      </c>
      <c r="M64" s="26"/>
      <c r="N64" s="12"/>
      <c r="O64" s="13"/>
    </row>
    <row r="65" spans="2:15" ht="27.6" x14ac:dyDescent="0.25">
      <c r="B65" s="11"/>
      <c r="C65" s="18" t="s">
        <v>6</v>
      </c>
      <c r="D65" s="4">
        <f>SUM(D56:D64)+J47</f>
        <v>0</v>
      </c>
      <c r="E65" s="34"/>
      <c r="F65" s="35"/>
      <c r="G65" s="36"/>
      <c r="H65" s="12"/>
      <c r="I65" s="18" t="s">
        <v>6</v>
      </c>
      <c r="J65" s="4">
        <f>SUM(J56:J64)+D65</f>
        <v>0</v>
      </c>
      <c r="K65" s="34"/>
      <c r="L65" s="35"/>
      <c r="M65" s="36"/>
      <c r="N65" s="12"/>
      <c r="O65" s="13"/>
    </row>
    <row r="66" spans="2:15" ht="27.6" x14ac:dyDescent="0.25">
      <c r="B66" s="11"/>
      <c r="C66" s="18" t="s">
        <v>7</v>
      </c>
      <c r="D66" s="4">
        <f>J48+SUMIF(G56:G64,"1",D56:D64)</f>
        <v>0</v>
      </c>
      <c r="E66" s="37"/>
      <c r="F66" s="38"/>
      <c r="G66" s="39"/>
      <c r="H66" s="12"/>
      <c r="I66" s="18" t="s">
        <v>7</v>
      </c>
      <c r="J66" s="4">
        <f>D66+SUMIF(M56:M64,"1",J56:J64)</f>
        <v>0</v>
      </c>
      <c r="K66" s="37"/>
      <c r="L66" s="38"/>
      <c r="M66" s="39"/>
      <c r="N66" s="12"/>
      <c r="O66" s="13"/>
    </row>
    <row r="67" spans="2:15" x14ac:dyDescent="0.25">
      <c r="B67" s="11"/>
      <c r="C67" s="18" t="s">
        <v>23</v>
      </c>
      <c r="D67" s="4">
        <f>SUMIF(G56:G64,0,D56:D64)</f>
        <v>0</v>
      </c>
      <c r="E67" s="37"/>
      <c r="F67" s="38"/>
      <c r="G67" s="39"/>
      <c r="H67" s="12"/>
      <c r="I67" s="18" t="s">
        <v>23</v>
      </c>
      <c r="J67" s="4">
        <f>SUMIF(M56:M64,0,J56:J64)</f>
        <v>0</v>
      </c>
      <c r="K67" s="37"/>
      <c r="L67" s="38"/>
      <c r="M67" s="39"/>
      <c r="N67" s="12"/>
      <c r="O67" s="13"/>
    </row>
    <row r="68" spans="2:15" x14ac:dyDescent="0.25">
      <c r="B68" s="11"/>
      <c r="C68" s="18" t="s">
        <v>22</v>
      </c>
      <c r="D68" s="4">
        <f>J50-D67</f>
        <v>12</v>
      </c>
      <c r="E68" s="37"/>
      <c r="F68" s="38"/>
      <c r="G68" s="39"/>
      <c r="H68" s="12"/>
      <c r="I68" s="18" t="s">
        <v>22</v>
      </c>
      <c r="J68" s="4">
        <f>D68-J67</f>
        <v>12</v>
      </c>
      <c r="K68" s="37"/>
      <c r="L68" s="38"/>
      <c r="M68" s="39"/>
      <c r="N68" s="12"/>
      <c r="O68" s="13"/>
    </row>
    <row r="69" spans="2:15" x14ac:dyDescent="0.25">
      <c r="B69" s="11"/>
      <c r="C69" s="18" t="s">
        <v>4</v>
      </c>
      <c r="D69" s="5" t="e">
        <f>(SUMPRODUCT(F56:F64,D56:D64)+J48*J52)/(J48+SUM(D56:D64))</f>
        <v>#DIV/0!</v>
      </c>
      <c r="E69" s="37"/>
      <c r="F69" s="38"/>
      <c r="G69" s="39"/>
      <c r="H69" s="12"/>
      <c r="I69" s="18" t="s">
        <v>4</v>
      </c>
      <c r="J69" s="5" t="e">
        <f>(SUMPRODUCT(L56:L64,J56:J64)+D66*D70)/(D66+SUM(J56:J64))</f>
        <v>#DIV/0!</v>
      </c>
      <c r="K69" s="37"/>
      <c r="L69" s="38"/>
      <c r="M69" s="39"/>
      <c r="N69" s="12"/>
      <c r="O69" s="13"/>
    </row>
    <row r="70" spans="2:15" ht="14.4" thickBot="1" x14ac:dyDescent="0.3">
      <c r="B70" s="11"/>
      <c r="C70" s="27" t="s">
        <v>5</v>
      </c>
      <c r="D70" s="24" t="e">
        <f>(SUMPRODUCT(G56:G64,D56:D64,F56:F64)+J48*J52)/D66</f>
        <v>#DIV/0!</v>
      </c>
      <c r="E70" s="40"/>
      <c r="F70" s="41"/>
      <c r="G70" s="42"/>
      <c r="H70" s="12"/>
      <c r="I70" s="27" t="s">
        <v>5</v>
      </c>
      <c r="J70" s="24" t="e">
        <f>(SUMPRODUCT(M56:M64,J56:J64,L56:L64)+D66*D70)/J66</f>
        <v>#DIV/0!</v>
      </c>
      <c r="K70" s="40"/>
      <c r="L70" s="41"/>
      <c r="M70" s="42"/>
      <c r="N70" s="12"/>
      <c r="O70" s="13"/>
    </row>
    <row r="71" spans="2:15" ht="14.4" thickBot="1" x14ac:dyDescent="0.3"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</row>
    <row r="72" spans="2:15" x14ac:dyDescent="0.25">
      <c r="B72" s="11"/>
      <c r="C72" s="43" t="s">
        <v>29</v>
      </c>
      <c r="D72" s="44"/>
      <c r="E72" s="44"/>
      <c r="F72" s="44"/>
      <c r="G72" s="45"/>
      <c r="H72" s="12"/>
      <c r="I72" s="43" t="s">
        <v>30</v>
      </c>
      <c r="J72" s="44"/>
      <c r="K72" s="44"/>
      <c r="L72" s="44"/>
      <c r="M72" s="45"/>
      <c r="N72" s="12"/>
      <c r="O72" s="13"/>
    </row>
    <row r="73" spans="2:15" ht="27.6" x14ac:dyDescent="0.25">
      <c r="B73" s="11"/>
      <c r="C73" s="18" t="s">
        <v>1</v>
      </c>
      <c r="D73" s="6" t="s">
        <v>3</v>
      </c>
      <c r="E73" s="6" t="s">
        <v>20</v>
      </c>
      <c r="F73" s="6" t="s">
        <v>8</v>
      </c>
      <c r="G73" s="19" t="s">
        <v>21</v>
      </c>
      <c r="H73" s="12"/>
      <c r="I73" s="18" t="s">
        <v>1</v>
      </c>
      <c r="J73" s="6" t="s">
        <v>3</v>
      </c>
      <c r="K73" s="6" t="s">
        <v>20</v>
      </c>
      <c r="L73" s="6" t="s">
        <v>8</v>
      </c>
      <c r="M73" s="19" t="s">
        <v>21</v>
      </c>
      <c r="N73" s="12"/>
      <c r="O73" s="13"/>
    </row>
    <row r="74" spans="2:15" x14ac:dyDescent="0.25">
      <c r="B74" s="11"/>
      <c r="C74" s="25"/>
      <c r="D74" s="2"/>
      <c r="E74" s="2"/>
      <c r="F74" s="5">
        <f>IF(E74=0,0,INDEX($C$5:$D$15,MATCH(E74,$C$5:$C$15,0),2))</f>
        <v>0</v>
      </c>
      <c r="G74" s="26"/>
      <c r="H74" s="12"/>
      <c r="I74" s="25"/>
      <c r="J74" s="2"/>
      <c r="K74" s="2"/>
      <c r="L74" s="5">
        <f>IF(K74=0,0,INDEX($C$5:$D$15,MATCH(K74,$C$5:$C$15,0),2))</f>
        <v>0</v>
      </c>
      <c r="M74" s="26"/>
      <c r="N74" s="12"/>
      <c r="O74" s="13"/>
    </row>
    <row r="75" spans="2:15" x14ac:dyDescent="0.25">
      <c r="B75" s="11"/>
      <c r="C75" s="25"/>
      <c r="D75" s="2"/>
      <c r="E75" s="2"/>
      <c r="F75" s="5">
        <f t="shared" ref="F75:F82" si="6">IF(E75=0,0,INDEX($C$5:$D$15,MATCH(E75,$C$5:$C$15,0),2))</f>
        <v>0</v>
      </c>
      <c r="G75" s="26"/>
      <c r="H75" s="12"/>
      <c r="I75" s="25"/>
      <c r="J75" s="2"/>
      <c r="K75" s="2"/>
      <c r="L75" s="5">
        <f t="shared" ref="L75:L82" si="7">IF(K75=0,0,INDEX($C$5:$D$15,MATCH(K75,$C$5:$C$15,0),2))</f>
        <v>0</v>
      </c>
      <c r="M75" s="26"/>
      <c r="N75" s="12"/>
      <c r="O75" s="13"/>
    </row>
    <row r="76" spans="2:15" x14ac:dyDescent="0.25">
      <c r="B76" s="11"/>
      <c r="C76" s="25"/>
      <c r="D76" s="2"/>
      <c r="E76" s="2"/>
      <c r="F76" s="5">
        <f t="shared" si="6"/>
        <v>0</v>
      </c>
      <c r="G76" s="26"/>
      <c r="H76" s="12"/>
      <c r="I76" s="25"/>
      <c r="J76" s="2"/>
      <c r="K76" s="2"/>
      <c r="L76" s="5">
        <f t="shared" si="7"/>
        <v>0</v>
      </c>
      <c r="M76" s="26"/>
      <c r="N76" s="12"/>
      <c r="O76" s="13"/>
    </row>
    <row r="77" spans="2:15" x14ac:dyDescent="0.25">
      <c r="B77" s="11"/>
      <c r="C77" s="25"/>
      <c r="D77" s="2"/>
      <c r="E77" s="2"/>
      <c r="F77" s="5">
        <f t="shared" si="6"/>
        <v>0</v>
      </c>
      <c r="G77" s="26"/>
      <c r="H77" s="12"/>
      <c r="I77" s="25"/>
      <c r="J77" s="2"/>
      <c r="K77" s="2"/>
      <c r="L77" s="5">
        <f t="shared" si="7"/>
        <v>0</v>
      </c>
      <c r="M77" s="26"/>
      <c r="N77" s="12"/>
      <c r="O77" s="13"/>
    </row>
    <row r="78" spans="2:15" x14ac:dyDescent="0.25">
      <c r="B78" s="11"/>
      <c r="C78" s="25"/>
      <c r="D78" s="2"/>
      <c r="E78" s="2"/>
      <c r="F78" s="5">
        <f t="shared" si="6"/>
        <v>0</v>
      </c>
      <c r="G78" s="26"/>
      <c r="H78" s="12"/>
      <c r="I78" s="25"/>
      <c r="J78" s="2"/>
      <c r="K78" s="2"/>
      <c r="L78" s="5">
        <f t="shared" si="7"/>
        <v>0</v>
      </c>
      <c r="M78" s="26"/>
      <c r="N78" s="12"/>
      <c r="O78" s="13"/>
    </row>
    <row r="79" spans="2:15" x14ac:dyDescent="0.25">
      <c r="B79" s="11"/>
      <c r="C79" s="25"/>
      <c r="D79" s="2"/>
      <c r="E79" s="2"/>
      <c r="F79" s="5">
        <f t="shared" si="6"/>
        <v>0</v>
      </c>
      <c r="G79" s="26"/>
      <c r="H79" s="12"/>
      <c r="I79" s="25"/>
      <c r="J79" s="2"/>
      <c r="K79" s="2"/>
      <c r="L79" s="5">
        <f t="shared" si="7"/>
        <v>0</v>
      </c>
      <c r="M79" s="26"/>
      <c r="N79" s="12"/>
      <c r="O79" s="13"/>
    </row>
    <row r="80" spans="2:15" x14ac:dyDescent="0.25">
      <c r="B80" s="11"/>
      <c r="C80" s="25"/>
      <c r="D80" s="2"/>
      <c r="E80" s="2"/>
      <c r="F80" s="5">
        <f t="shared" si="6"/>
        <v>0</v>
      </c>
      <c r="G80" s="26"/>
      <c r="H80" s="12"/>
      <c r="I80" s="25"/>
      <c r="J80" s="2"/>
      <c r="K80" s="2"/>
      <c r="L80" s="5">
        <f t="shared" si="7"/>
        <v>0</v>
      </c>
      <c r="M80" s="26"/>
      <c r="N80" s="12"/>
      <c r="O80" s="13"/>
    </row>
    <row r="81" spans="2:15" x14ac:dyDescent="0.25">
      <c r="B81" s="11"/>
      <c r="C81" s="25"/>
      <c r="D81" s="2"/>
      <c r="E81" s="2"/>
      <c r="F81" s="5">
        <f t="shared" si="6"/>
        <v>0</v>
      </c>
      <c r="G81" s="26"/>
      <c r="H81" s="12"/>
      <c r="I81" s="25"/>
      <c r="J81" s="2"/>
      <c r="K81" s="2"/>
      <c r="L81" s="5">
        <f t="shared" si="7"/>
        <v>0</v>
      </c>
      <c r="M81" s="26"/>
      <c r="N81" s="12"/>
      <c r="O81" s="13"/>
    </row>
    <row r="82" spans="2:15" x14ac:dyDescent="0.25">
      <c r="B82" s="11"/>
      <c r="C82" s="25"/>
      <c r="D82" s="2"/>
      <c r="E82" s="2"/>
      <c r="F82" s="5">
        <f t="shared" si="6"/>
        <v>0</v>
      </c>
      <c r="G82" s="26"/>
      <c r="H82" s="12"/>
      <c r="I82" s="25"/>
      <c r="J82" s="2"/>
      <c r="K82" s="2"/>
      <c r="L82" s="5">
        <f t="shared" si="7"/>
        <v>0</v>
      </c>
      <c r="M82" s="26"/>
      <c r="N82" s="12"/>
      <c r="O82" s="13"/>
    </row>
    <row r="83" spans="2:15" ht="27.6" x14ac:dyDescent="0.25">
      <c r="B83" s="11"/>
      <c r="C83" s="18" t="s">
        <v>6</v>
      </c>
      <c r="D83" s="4">
        <f>SUM(D74:D82)+J65</f>
        <v>0</v>
      </c>
      <c r="E83" s="34"/>
      <c r="F83" s="35"/>
      <c r="G83" s="36"/>
      <c r="H83" s="12"/>
      <c r="I83" s="18" t="s">
        <v>6</v>
      </c>
      <c r="J83" s="4">
        <f>SUM(J74:J82)+D83</f>
        <v>0</v>
      </c>
      <c r="K83" s="34"/>
      <c r="L83" s="35"/>
      <c r="M83" s="36"/>
      <c r="N83" s="12"/>
      <c r="O83" s="13"/>
    </row>
    <row r="84" spans="2:15" ht="27.6" x14ac:dyDescent="0.25">
      <c r="B84" s="11"/>
      <c r="C84" s="18" t="s">
        <v>7</v>
      </c>
      <c r="D84" s="4">
        <f>J66+SUMIF(G74:G82,"1",D74:D82)</f>
        <v>0</v>
      </c>
      <c r="E84" s="37"/>
      <c r="F84" s="38"/>
      <c r="G84" s="39"/>
      <c r="H84" s="12"/>
      <c r="I84" s="18" t="s">
        <v>7</v>
      </c>
      <c r="J84" s="4">
        <f>D84+SUMIF(M74:M82,"1",J74:J82)</f>
        <v>0</v>
      </c>
      <c r="K84" s="37"/>
      <c r="L84" s="38"/>
      <c r="M84" s="39"/>
      <c r="N84" s="12"/>
      <c r="O84" s="13"/>
    </row>
    <row r="85" spans="2:15" x14ac:dyDescent="0.25">
      <c r="B85" s="11"/>
      <c r="C85" s="18" t="s">
        <v>23</v>
      </c>
      <c r="D85" s="4">
        <f>SUMIF(G74:G82,0,D74:D82)</f>
        <v>0</v>
      </c>
      <c r="E85" s="37"/>
      <c r="F85" s="38"/>
      <c r="G85" s="39"/>
      <c r="H85" s="12"/>
      <c r="I85" s="18" t="s">
        <v>23</v>
      </c>
      <c r="J85" s="4">
        <f>SUMIF(M74:M82,0,J74:J82)</f>
        <v>0</v>
      </c>
      <c r="K85" s="37"/>
      <c r="L85" s="38"/>
      <c r="M85" s="39"/>
      <c r="N85" s="12"/>
      <c r="O85" s="13"/>
    </row>
    <row r="86" spans="2:15" x14ac:dyDescent="0.25">
      <c r="B86" s="11"/>
      <c r="C86" s="18" t="s">
        <v>22</v>
      </c>
      <c r="D86" s="4">
        <f>J68-D85</f>
        <v>12</v>
      </c>
      <c r="E86" s="37"/>
      <c r="F86" s="38"/>
      <c r="G86" s="39"/>
      <c r="H86" s="12"/>
      <c r="I86" s="18" t="s">
        <v>22</v>
      </c>
      <c r="J86" s="4">
        <f>D86-J85</f>
        <v>12</v>
      </c>
      <c r="K86" s="37"/>
      <c r="L86" s="38"/>
      <c r="M86" s="39"/>
      <c r="N86" s="12"/>
      <c r="O86" s="13"/>
    </row>
    <row r="87" spans="2:15" x14ac:dyDescent="0.25">
      <c r="B87" s="11"/>
      <c r="C87" s="18" t="s">
        <v>4</v>
      </c>
      <c r="D87" s="5" t="e">
        <f>(SUMPRODUCT(F74:F82,D74:D82)+J66*J70)/(J66+SUM(D74:D82))</f>
        <v>#DIV/0!</v>
      </c>
      <c r="E87" s="37"/>
      <c r="F87" s="38"/>
      <c r="G87" s="39"/>
      <c r="H87" s="12"/>
      <c r="I87" s="18" t="s">
        <v>4</v>
      </c>
      <c r="J87" s="5" t="e">
        <f>(SUMPRODUCT(L74:L82,J74:J82)+D84*D88)/(D84+SUM(J74:J82))</f>
        <v>#DIV/0!</v>
      </c>
      <c r="K87" s="37"/>
      <c r="L87" s="38"/>
      <c r="M87" s="39"/>
      <c r="N87" s="12"/>
      <c r="O87" s="13"/>
    </row>
    <row r="88" spans="2:15" ht="14.4" thickBot="1" x14ac:dyDescent="0.3">
      <c r="B88" s="11"/>
      <c r="C88" s="27" t="s">
        <v>5</v>
      </c>
      <c r="D88" s="24" t="e">
        <f>(SUMPRODUCT(G74:G82,D74:D82,F74:F82)+J66*J70)/D84</f>
        <v>#DIV/0!</v>
      </c>
      <c r="E88" s="40"/>
      <c r="F88" s="41"/>
      <c r="G88" s="42"/>
      <c r="H88" s="12"/>
      <c r="I88" s="27" t="s">
        <v>5</v>
      </c>
      <c r="J88" s="24" t="e">
        <f>(SUMPRODUCT(M74:M82,J74:J82,L74:L82)+D84*D88)/J84</f>
        <v>#DIV/0!</v>
      </c>
      <c r="K88" s="40"/>
      <c r="L88" s="41"/>
      <c r="M88" s="42"/>
      <c r="N88" s="12"/>
      <c r="O88" s="13"/>
    </row>
    <row r="89" spans="2:15" x14ac:dyDescent="0.25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</row>
    <row r="90" spans="2:15" x14ac:dyDescent="0.25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</row>
    <row r="91" spans="2:15" ht="14.4" thickBot="1" x14ac:dyDescent="0.3">
      <c r="B91" s="16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7"/>
    </row>
  </sheetData>
  <sheetProtection algorithmName="SHA-512" hashValue="4LwBYWUfgTzxsMSxxL7RjTfxJjHUt6bahE5mkJ7vgSokSZLHxy8ZVcDg2XcjfSQvUElZ7yacd1rtgx4UXsYCfg==" saltValue="ULbJQwJJ63RrWlkbPU/QKA==" spinCount="100000" sheet="1" objects="1" scenarios="1"/>
  <mergeCells count="17">
    <mergeCell ref="F4:M15"/>
    <mergeCell ref="C36:G36"/>
    <mergeCell ref="I36:M36"/>
    <mergeCell ref="C54:G54"/>
    <mergeCell ref="I54:M54"/>
    <mergeCell ref="E83:G88"/>
    <mergeCell ref="K83:M88"/>
    <mergeCell ref="C72:G72"/>
    <mergeCell ref="I72:M72"/>
    <mergeCell ref="C18:G18"/>
    <mergeCell ref="I18:M18"/>
    <mergeCell ref="E29:G34"/>
    <mergeCell ref="K29:M34"/>
    <mergeCell ref="E47:G52"/>
    <mergeCell ref="K47:M52"/>
    <mergeCell ref="E65:G70"/>
    <mergeCell ref="K65:M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2015-06-05T18:17:20Z</dcterms:created>
  <dcterms:modified xsi:type="dcterms:W3CDTF">2022-05-20T13:49:21Z</dcterms:modified>
</cp:coreProperties>
</file>