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<sst xmlns="http://schemas.openxmlformats.org/spreadsheetml/2006/main" count="55" uniqueCount="55">
  <si>
    <t>Datorer &amp; Tillbehör</t>
  </si>
  <si>
    <t>Antal</t>
  </si>
  <si>
    <t>Pris</t>
  </si>
  <si>
    <t>Summa</t>
  </si>
  <si>
    <t>HP EliteDesk 800 G4 MT</t>
  </si>
  <si>
    <t>https://www.dustin.se/product/5011102210/elitedesk-800-g4-mt-workstation-edition</t>
  </si>
  <si>
    <t xml:space="preserve">HP ProBook 650 G4 </t>
  </si>
  <si>
    <t>https://www.dustin.se/product/5011109499/probook-650-g4</t>
  </si>
  <si>
    <t>Dell UltraSharp U2717D Infinity</t>
  </si>
  <si>
    <t>https://www.dustin.se/product/5010958482/ultrasharp-u2717d-infinity</t>
  </si>
  <si>
    <t>HP UltraSlim Docking Station 2013</t>
  </si>
  <si>
    <t>https://www.dustin.se/product/5010878319/ultraslim-docking-station-2013</t>
  </si>
  <si>
    <t>Wacom Cintiq 16</t>
  </si>
  <si>
    <t>https://www.dustin.se/product/5011114521/cintiq-16</t>
  </si>
  <si>
    <t>Logitech Combo MK850 Performance</t>
  </si>
  <si>
    <t>https://www.dustin.se/product/5011007169/combo-mk850-performance</t>
  </si>
  <si>
    <t>Jabra Evolve 40 MS</t>
  </si>
  <si>
    <t>https://www.dustin.se/product/5010807083/evolve-40-ms-stereo</t>
  </si>
  <si>
    <t>Corsair Gaming MM200</t>
  </si>
  <si>
    <t>https://www.dustin.se/product/5010893128/gaming-mm200-compact-edition</t>
  </si>
  <si>
    <t>Servrar &amp; Tillbehör</t>
  </si>
  <si>
    <t>Dell EMC PowerEdge R640</t>
  </si>
  <si>
    <t>https://www.dustin.se/product/5011080263/emc-poweredge-r640</t>
  </si>
  <si>
    <t>Microsoft Windows Server 2019</t>
  </si>
  <si>
    <t>https://www.dustin.se/product/5011112667/windows-server-2019-standard</t>
  </si>
  <si>
    <t xml:space="preserve">Dell Hårddisk 2.5" </t>
  </si>
  <si>
    <t>https://www.dustin.se/product/5011074034/harddisk</t>
  </si>
  <si>
    <t>Toten 19" Väggskåp 22U</t>
  </si>
  <si>
    <t>https://www.dustin.se/product/5011025296/19-vaggskap-22u-600x450-lasbar-glasdorr-svart</t>
  </si>
  <si>
    <t>APC Smart-UPS x 3000</t>
  </si>
  <si>
    <t>https://www.dustin.se/product/5010782837/smart-ups-x-3000-racktower-lcd</t>
  </si>
  <si>
    <t>Extra tillbehör</t>
  </si>
  <si>
    <t>MakerBot Replicator Z18</t>
  </si>
  <si>
    <t>https://www.dustin.se/product/5010782856/replicator-z18-3d-printer</t>
  </si>
  <si>
    <t xml:space="preserve">BenQ MH534 </t>
  </si>
  <si>
    <t>https://www.dustin.se/product/5011028061/mh534-full-hd</t>
  </si>
  <si>
    <t>Multibrackets Projektorduk Motor</t>
  </si>
  <si>
    <t>https://www.dustin.se/product/5010092139/projektorduk-motor-240x135-169-108</t>
  </si>
  <si>
    <t>HP Designjet T520</t>
  </si>
  <si>
    <t>https://www.dustin.se/product/5011061138/designjet-t520-61cm-a1-24</t>
  </si>
  <si>
    <t>Lasermaskin RS700X</t>
  </si>
  <si>
    <t>https://www.industritorget.se/objekt/Lasermaskin+RS700X/19382/</t>
  </si>
  <si>
    <t>Nätverk</t>
  </si>
  <si>
    <t xml:space="preserve">HPE Aruba 2530 </t>
  </si>
  <si>
    <t>https://www.dustin.se/product/5010660502/aruba-2530-48-port-gigabit-web-managed-switch</t>
  </si>
  <si>
    <t>HPE Msr3024</t>
  </si>
  <si>
    <t>https://www.dustin.se/product/5010901381/msr3024</t>
  </si>
  <si>
    <t>Ubiquiti Unifi NanoHD 5-pack</t>
  </si>
  <si>
    <t>https://www.dustin.se/product/5011076436/unifi-nanohd-5-pack</t>
  </si>
  <si>
    <t>Datorer&amp;Tillbehör per person:</t>
  </si>
  <si>
    <t>Datorer&amp;Tillbehör för alla 20:</t>
  </si>
  <si>
    <t>Servrar&amp;Tillbehör:</t>
  </si>
  <si>
    <t xml:space="preserve">Extra Tillbehör: </t>
  </si>
  <si>
    <t>Nätverk:</t>
  </si>
  <si>
    <t>Total summa: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</si>
</sst>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7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4" xfId="0" applyFont="1" applyNumberFormat="1"/>
    <xf borderId="0" fillId="2" fontId="3" numFmtId="0" xfId="0" applyAlignment="1" applyFont="1">
      <alignment readingOrder="0"/>
    </xf>
    <xf borderId="0" fillId="3" fontId="2" numFmtId="0" xfId="0" applyFill="1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164" xfId="0" applyFont="1" applyNumberFormat="1"/>
    <xf borderId="0" fillId="4" fontId="4" numFmtId="0" xfId="0" applyAlignment="1" applyFont="1">
      <alignment readingOrder="0"/>
    </xf>
    <xf borderId="0" fillId="5" fontId="2" numFmtId="0" xfId="0" applyFill="1" applyFont="1"/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Font="1" applyNumberFormat="1"/>
    <xf borderId="0" fillId="6" fontId="5" numFmtId="0" xfId="0" applyAlignment="1" applyFont="1">
      <alignment readingOrder="0"/>
    </xf>
    <xf borderId="0" fillId="7" fontId="2" numFmtId="0" xfId="0" applyFill="1" applyFont="1"/>
    <xf borderId="0" fillId="8" fontId="1" numFmtId="0" xfId="0" applyAlignment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164" xfId="0" applyFont="1" applyNumberFormat="1"/>
    <xf borderId="0" fillId="8" fontId="6" numFmtId="0" xfId="0" applyAlignment="1" applyFont="1">
      <alignment readingOrder="0"/>
    </xf>
    <xf borderId="0" fillId="9" fontId="2" numFmtId="0" xfId="0" applyFill="1" applyFont="1"/>
    <xf borderId="0" fillId="10" fontId="2" numFmtId="0" xfId="0" applyAlignment="1" applyFill="1" applyFont="1">
      <alignment readingOrder="0"/>
    </xf>
    <xf borderId="0" fillId="10" fontId="2" numFmtId="164" xfId="0" applyFont="1" applyNumberFormat="1"/>
    <xf borderId="0" fillId="1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ustin.se/product/5010901381/msr3024" TargetMode="External"/><Relationship Id="rId11" Type="http://schemas.openxmlformats.org/officeDocument/2006/relationships/hyperlink" Target="https://www.dustin.se/product/5011074034/harddisk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dustin.se/product/5011112667/windows-server-2019-standard" TargetMode="External"/><Relationship Id="rId21" Type="http://schemas.openxmlformats.org/officeDocument/2006/relationships/hyperlink" Target="https://www.dustin.se/product/5011076436/unifi-nanohd-5-pack" TargetMode="External"/><Relationship Id="rId13" Type="http://schemas.openxmlformats.org/officeDocument/2006/relationships/hyperlink" Target="https://www.dustin.se/product/5010782837/smart-ups-x-3000-racktower-lcd" TargetMode="External"/><Relationship Id="rId12" Type="http://schemas.openxmlformats.org/officeDocument/2006/relationships/hyperlink" Target="https://www.dustin.se/product/5011025296/19-vaggskap-22u-600x450-lasbar-glasdorr-svart" TargetMode="Externa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109499/probook-650-g4" TargetMode="External"/><Relationship Id="rId3" Type="http://schemas.openxmlformats.org/officeDocument/2006/relationships/hyperlink" Target="https://www.dustin.se/product/5010958482/ultrasharp-u2717d-infinity" TargetMode="External"/><Relationship Id="rId4" Type="http://schemas.openxmlformats.org/officeDocument/2006/relationships/hyperlink" Target="https://www.dustin.se/product/5010878319/ultraslim-docking-station-2013" TargetMode="External"/><Relationship Id="rId9" Type="http://schemas.openxmlformats.org/officeDocument/2006/relationships/hyperlink" Target="https://www.dustin.se/product/5011080263/emc-poweredge-r640" TargetMode="External"/><Relationship Id="rId15" Type="http://schemas.openxmlformats.org/officeDocument/2006/relationships/hyperlink" Target="https://www.dustin.se/product/5011028061/mh534-full-hd" TargetMode="External"/><Relationship Id="rId14" Type="http://schemas.openxmlformats.org/officeDocument/2006/relationships/hyperlink" Target="https://www.dustin.se/product/5010782856/replicator-z18-3d-printer" TargetMode="External"/><Relationship Id="rId17" Type="http://schemas.openxmlformats.org/officeDocument/2006/relationships/hyperlink" Target="https://www.dustin.se/product/5011061138/designjet-t520-61cm-a1-24" TargetMode="External"/><Relationship Id="rId16" Type="http://schemas.openxmlformats.org/officeDocument/2006/relationships/hyperlink" Target="https://www.dustin.se/product/5010092139/projektorduk-motor-240x135-169-108" TargetMode="External"/><Relationship Id="rId5" Type="http://schemas.openxmlformats.org/officeDocument/2006/relationships/hyperlink" Target="https://www.dustin.se/product/5011114521/cintiq-16" TargetMode="External"/><Relationship Id="rId19" Type="http://schemas.openxmlformats.org/officeDocument/2006/relationships/hyperlink" Target="https://www.dustin.se/product/5010660502/aruba-2530-48-port-gigabit-web-managed-switch" TargetMode="External"/><Relationship Id="rId6" Type="http://schemas.openxmlformats.org/officeDocument/2006/relationships/hyperlink" Target="https://www.dustin.se/product/5011007169/combo-mk850-performance" TargetMode="External"/><Relationship Id="rId18" Type="http://schemas.openxmlformats.org/officeDocument/2006/relationships/hyperlink" Target="https://www.industritorget.se/objekt/Lasermaskin+RS700X/19382/" TargetMode="External"/><Relationship Id="rId7" Type="http://schemas.openxmlformats.org/officeDocument/2006/relationships/hyperlink" Target="https://www.dustin.se/product/5010807083/evolve-40-ms-stereo" TargetMode="External"/><Relationship Id="rId8" Type="http://schemas.openxmlformats.org/officeDocument/2006/relationships/hyperlink" Target="https://www.dustin.se/product/5010893128/gaming-mm200-compact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</row>
    <row r="2">
      <c r="A2" s="3" t="s">
        <v>4</v>
      </c>
      <c r="B2" s="3">
        <v>1.0</v>
      </c>
      <c r="C2" s="4">
        <v>19999.0</v>
      </c>
      <c r="D2" s="5">
        <f t="shared" ref="D2:D9" si="1">sum(B2*C2)</f>
        <v>19999</v>
      </c>
      <c r="E2" s="6" t="s">
        <v>5</v>
      </c>
      <c r="F2" s="2"/>
      <c r="G2" s="2"/>
      <c r="H2" s="2"/>
      <c r="I2" s="2"/>
      <c r="J2" s="2"/>
    </row>
    <row r="3">
      <c r="A3" s="3" t="s">
        <v>6</v>
      </c>
      <c r="B3" s="3">
        <v>1.0</v>
      </c>
      <c r="C3" s="4">
        <v>8999.0</v>
      </c>
      <c r="D3" s="4">
        <f t="shared" si="1"/>
        <v>8999</v>
      </c>
      <c r="E3" s="6" t="s">
        <v>7</v>
      </c>
      <c r="F3" s="2"/>
      <c r="G3" s="2"/>
      <c r="H3" s="2"/>
      <c r="I3" s="2"/>
      <c r="J3" s="2"/>
    </row>
    <row r="4">
      <c r="A4" s="3" t="s">
        <v>8</v>
      </c>
      <c r="B4" s="3">
        <v>2.0</v>
      </c>
      <c r="C4" s="4">
        <v>3399.0</v>
      </c>
      <c r="D4" s="5">
        <f t="shared" si="1"/>
        <v>6798</v>
      </c>
      <c r="E4" s="6" t="s">
        <v>9</v>
      </c>
      <c r="F4" s="2"/>
      <c r="G4" s="2"/>
      <c r="H4" s="2"/>
      <c r="I4" s="2"/>
      <c r="J4" s="2"/>
    </row>
    <row r="5">
      <c r="A5" s="3" t="s">
        <v>10</v>
      </c>
      <c r="B5" s="3">
        <v>1.0</v>
      </c>
      <c r="C5" s="4">
        <v>1499.0</v>
      </c>
      <c r="D5" s="5">
        <f t="shared" si="1"/>
        <v>1499</v>
      </c>
      <c r="E5" s="6" t="s">
        <v>11</v>
      </c>
      <c r="F5" s="2"/>
      <c r="G5" s="2"/>
      <c r="H5" s="2"/>
      <c r="I5" s="2"/>
      <c r="J5" s="2"/>
    </row>
    <row r="6">
      <c r="A6" s="3" t="s">
        <v>12</v>
      </c>
      <c r="B6" s="3">
        <v>1.0</v>
      </c>
      <c r="C6" s="4">
        <v>5995.0</v>
      </c>
      <c r="D6" s="5">
        <f t="shared" si="1"/>
        <v>5995</v>
      </c>
      <c r="E6" s="6" t="s">
        <v>13</v>
      </c>
      <c r="F6" s="2"/>
      <c r="G6" s="2"/>
      <c r="H6" s="2"/>
      <c r="I6" s="2"/>
      <c r="J6" s="2"/>
    </row>
    <row r="7">
      <c r="A7" s="3" t="s">
        <v>14</v>
      </c>
      <c r="B7" s="3">
        <v>1.0</v>
      </c>
      <c r="C7" s="4">
        <v>999.0</v>
      </c>
      <c r="D7" s="5">
        <f t="shared" si="1"/>
        <v>999</v>
      </c>
      <c r="E7" s="6" t="s">
        <v>15</v>
      </c>
      <c r="F7" s="2"/>
      <c r="G7" s="2"/>
      <c r="H7" s="2"/>
      <c r="I7" s="2"/>
      <c r="J7" s="2"/>
    </row>
    <row r="8">
      <c r="A8" s="3" t="s">
        <v>16</v>
      </c>
      <c r="B8" s="3">
        <v>1.0</v>
      </c>
      <c r="C8" s="4">
        <v>749.0</v>
      </c>
      <c r="D8" s="5">
        <f t="shared" si="1"/>
        <v>749</v>
      </c>
      <c r="E8" s="6" t="s">
        <v>17</v>
      </c>
      <c r="F8" s="2"/>
      <c r="G8" s="2"/>
      <c r="H8" s="2"/>
      <c r="I8" s="2"/>
      <c r="J8" s="2"/>
    </row>
    <row r="9">
      <c r="A9" s="3" t="s">
        <v>18</v>
      </c>
      <c r="B9" s="3">
        <v>1.0</v>
      </c>
      <c r="C9" s="4">
        <v>96.0</v>
      </c>
      <c r="D9" s="5">
        <f t="shared" si="1"/>
        <v>96</v>
      </c>
      <c r="E9" s="6" t="s">
        <v>19</v>
      </c>
      <c r="F9" s="2"/>
      <c r="G9" s="2"/>
      <c r="H9" s="2"/>
      <c r="I9" s="2"/>
      <c r="J9" s="2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8" t="s">
        <v>20</v>
      </c>
      <c r="B11" s="9"/>
      <c r="C11" s="9"/>
      <c r="D11" s="9"/>
      <c r="E11" s="9"/>
      <c r="F11" s="9"/>
      <c r="G11" s="9"/>
      <c r="H11" s="9"/>
      <c r="I11" s="9"/>
      <c r="J11" s="9"/>
    </row>
    <row r="12">
      <c r="A12" s="10" t="s">
        <v>21</v>
      </c>
      <c r="B12" s="10">
        <v>2.0</v>
      </c>
      <c r="C12" s="11">
        <v>29995.0</v>
      </c>
      <c r="D12" s="12">
        <f t="shared" ref="D12:D16" si="2">sum(B12*C12)</f>
        <v>59990</v>
      </c>
      <c r="E12" s="13" t="s">
        <v>22</v>
      </c>
      <c r="F12" s="9"/>
      <c r="G12" s="9"/>
      <c r="H12" s="9"/>
      <c r="I12" s="9"/>
      <c r="J12" s="9"/>
    </row>
    <row r="13">
      <c r="A13" s="10" t="s">
        <v>23</v>
      </c>
      <c r="B13" s="10">
        <v>2.0</v>
      </c>
      <c r="C13" s="11">
        <v>7995.0</v>
      </c>
      <c r="D13" s="12">
        <f t="shared" si="2"/>
        <v>15990</v>
      </c>
      <c r="E13" s="13" t="s">
        <v>24</v>
      </c>
      <c r="F13" s="9"/>
      <c r="G13" s="9"/>
      <c r="H13" s="9"/>
      <c r="I13" s="9"/>
      <c r="J13" s="9"/>
    </row>
    <row r="14">
      <c r="A14" s="10" t="s">
        <v>25</v>
      </c>
      <c r="B14" s="10">
        <v>5.0</v>
      </c>
      <c r="C14" s="11">
        <v>3495.0</v>
      </c>
      <c r="D14" s="12">
        <f t="shared" si="2"/>
        <v>17475</v>
      </c>
      <c r="E14" s="13" t="s">
        <v>26</v>
      </c>
      <c r="F14" s="9"/>
      <c r="G14" s="9"/>
      <c r="H14" s="9"/>
      <c r="I14" s="9"/>
      <c r="J14" s="9"/>
    </row>
    <row r="15">
      <c r="A15" s="10" t="s">
        <v>27</v>
      </c>
      <c r="B15" s="10">
        <v>1.0</v>
      </c>
      <c r="C15" s="11">
        <v>2295.0</v>
      </c>
      <c r="D15" s="12">
        <f t="shared" si="2"/>
        <v>2295</v>
      </c>
      <c r="E15" s="13" t="s">
        <v>28</v>
      </c>
      <c r="F15" s="9"/>
      <c r="G15" s="9"/>
      <c r="H15" s="9"/>
      <c r="I15" s="9"/>
      <c r="J15" s="9"/>
    </row>
    <row r="16">
      <c r="A16" s="10" t="s">
        <v>29</v>
      </c>
      <c r="B16" s="10">
        <v>1.0</v>
      </c>
      <c r="C16" s="11">
        <v>24995.0</v>
      </c>
      <c r="D16" s="12">
        <f t="shared" si="2"/>
        <v>24995</v>
      </c>
      <c r="E16" s="13" t="s">
        <v>30</v>
      </c>
      <c r="F16" s="9"/>
      <c r="G16" s="9"/>
      <c r="H16" s="9"/>
      <c r="I16" s="9"/>
      <c r="J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>
      <c r="A18" s="15" t="s">
        <v>31</v>
      </c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7" t="s">
        <v>32</v>
      </c>
      <c r="B19" s="17">
        <v>2.0</v>
      </c>
      <c r="C19" s="18">
        <v>66399.0</v>
      </c>
      <c r="D19" s="19">
        <f t="shared" ref="D19:D23" si="3">sum(B19*C19)</f>
        <v>132798</v>
      </c>
      <c r="E19" s="20" t="s">
        <v>33</v>
      </c>
      <c r="F19" s="16"/>
      <c r="G19" s="16"/>
      <c r="H19" s="16"/>
      <c r="I19" s="16"/>
      <c r="J19" s="16"/>
    </row>
    <row r="20">
      <c r="A20" s="17" t="s">
        <v>34</v>
      </c>
      <c r="B20" s="17">
        <v>2.0</v>
      </c>
      <c r="C20" s="18">
        <v>4999.0</v>
      </c>
      <c r="D20" s="19">
        <f t="shared" si="3"/>
        <v>9998</v>
      </c>
      <c r="E20" s="20" t="s">
        <v>35</v>
      </c>
      <c r="F20" s="16"/>
      <c r="G20" s="16"/>
      <c r="H20" s="16"/>
      <c r="I20" s="16"/>
      <c r="J20" s="16"/>
    </row>
    <row r="21">
      <c r="A21" s="17" t="s">
        <v>36</v>
      </c>
      <c r="B21" s="17">
        <v>2.0</v>
      </c>
      <c r="C21" s="18">
        <v>5099.0</v>
      </c>
      <c r="D21" s="19">
        <f t="shared" si="3"/>
        <v>10198</v>
      </c>
      <c r="E21" s="20" t="s">
        <v>37</v>
      </c>
      <c r="F21" s="16"/>
      <c r="G21" s="16"/>
      <c r="H21" s="16"/>
      <c r="I21" s="16"/>
      <c r="J21" s="16"/>
    </row>
    <row r="22">
      <c r="A22" s="17" t="s">
        <v>38</v>
      </c>
      <c r="B22" s="17">
        <v>1.0</v>
      </c>
      <c r="C22" s="18">
        <v>9999.0</v>
      </c>
      <c r="D22" s="19">
        <f t="shared" si="3"/>
        <v>9999</v>
      </c>
      <c r="E22" s="20" t="s">
        <v>39</v>
      </c>
      <c r="F22" s="16"/>
      <c r="G22" s="16"/>
      <c r="H22" s="16"/>
      <c r="I22" s="16"/>
      <c r="J22" s="16"/>
    </row>
    <row r="23">
      <c r="A23" s="17" t="s">
        <v>40</v>
      </c>
      <c r="B23" s="17">
        <v>1.0</v>
      </c>
      <c r="C23" s="18">
        <v>59000.0</v>
      </c>
      <c r="D23" s="19">
        <f t="shared" si="3"/>
        <v>59000</v>
      </c>
      <c r="E23" s="20" t="s">
        <v>41</v>
      </c>
      <c r="F23" s="16"/>
      <c r="G23" s="16"/>
      <c r="H23" s="16"/>
      <c r="I23" s="16"/>
      <c r="J23" s="1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22" t="s">
        <v>42</v>
      </c>
      <c r="B25" s="23"/>
      <c r="C25" s="23"/>
      <c r="D25" s="23"/>
      <c r="E25" s="23"/>
      <c r="F25" s="23"/>
      <c r="G25" s="23"/>
      <c r="H25" s="23"/>
      <c r="I25" s="23"/>
      <c r="J25" s="23"/>
    </row>
    <row r="26">
      <c r="A26" s="24" t="s">
        <v>43</v>
      </c>
      <c r="B26" s="24">
        <v>2.0</v>
      </c>
      <c r="C26" s="25">
        <v>9495.0</v>
      </c>
      <c r="D26" s="26">
        <f t="shared" ref="D26:D28" si="4">sum(B26*C26)</f>
        <v>18990</v>
      </c>
      <c r="E26" s="27" t="s">
        <v>44</v>
      </c>
      <c r="F26" s="23"/>
      <c r="G26" s="23"/>
      <c r="H26" s="23"/>
      <c r="I26" s="23"/>
      <c r="J26" s="23"/>
    </row>
    <row r="27">
      <c r="A27" s="24" t="s">
        <v>45</v>
      </c>
      <c r="B27" s="24">
        <v>1.0</v>
      </c>
      <c r="C27" s="25">
        <v>20995.0</v>
      </c>
      <c r="D27" s="26">
        <f t="shared" si="4"/>
        <v>20995</v>
      </c>
      <c r="E27" s="27" t="s">
        <v>46</v>
      </c>
      <c r="F27" s="23"/>
      <c r="G27" s="23"/>
      <c r="H27" s="23"/>
      <c r="I27" s="23"/>
      <c r="J27" s="23"/>
    </row>
    <row r="28">
      <c r="A28" s="24" t="s">
        <v>47</v>
      </c>
      <c r="B28" s="24">
        <v>1.0</v>
      </c>
      <c r="C28" s="25">
        <v>6999.0</v>
      </c>
      <c r="D28" s="26">
        <f t="shared" si="4"/>
        <v>6999</v>
      </c>
      <c r="E28" s="27" t="s">
        <v>48</v>
      </c>
      <c r="F28" s="23"/>
      <c r="G28" s="23"/>
      <c r="H28" s="23"/>
      <c r="I28" s="23"/>
      <c r="J28" s="23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1">
      <c r="A31" s="29" t="s">
        <v>49</v>
      </c>
      <c r="B31" s="30">
        <f>sum(D2:D9)</f>
        <v>45134</v>
      </c>
      <c r="C31" s="31"/>
      <c r="D31" s="31"/>
      <c r="E31" s="31"/>
      <c r="F31" s="31"/>
      <c r="G31" s="31"/>
      <c r="H31" s="31"/>
      <c r="I31" s="31"/>
      <c r="J31" s="31"/>
    </row>
    <row r="32">
      <c r="A32" s="29" t="s">
        <v>50</v>
      </c>
      <c r="B32" s="30">
        <f>sum(D2:D9)*20</f>
        <v>902680</v>
      </c>
      <c r="C32" s="31"/>
      <c r="D32" s="31"/>
      <c r="E32" s="31"/>
      <c r="F32" s="31"/>
      <c r="G32" s="31"/>
      <c r="H32" s="31"/>
      <c r="I32" s="31"/>
      <c r="J32" s="31"/>
    </row>
    <row r="33">
      <c r="A33" s="29" t="s">
        <v>51</v>
      </c>
      <c r="B33" s="30">
        <f>sum(D12:D16)</f>
        <v>120745</v>
      </c>
      <c r="C33" s="31"/>
      <c r="D33" s="31"/>
      <c r="E33" s="31"/>
      <c r="F33" s="31"/>
      <c r="G33" s="31"/>
      <c r="H33" s="31"/>
      <c r="I33" s="31"/>
      <c r="J33" s="31"/>
    </row>
    <row r="34">
      <c r="A34" s="29" t="s">
        <v>52</v>
      </c>
      <c r="B34" s="30">
        <f>sum(D19:Z23)</f>
        <v>221993</v>
      </c>
      <c r="C34" s="31"/>
      <c r="D34" s="31"/>
      <c r="E34" s="31"/>
      <c r="F34" s="31"/>
      <c r="G34" s="31"/>
      <c r="H34" s="31"/>
      <c r="I34" s="31"/>
      <c r="J34" s="31"/>
    </row>
    <row r="35">
      <c r="A35" s="29" t="s">
        <v>53</v>
      </c>
      <c r="B35" s="30">
        <f>sum(D26:D28)</f>
        <v>46984</v>
      </c>
      <c r="C35" s="31"/>
      <c r="D35" s="31"/>
      <c r="E35" s="31"/>
      <c r="F35" s="31"/>
      <c r="G35" s="31"/>
      <c r="H35" s="31"/>
      <c r="I35" s="31"/>
      <c r="J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</row>
    <row r="37">
      <c r="A37" s="29" t="s">
        <v>54</v>
      </c>
      <c r="B37" s="30">
        <f>sum(B32:B35)</f>
        <v>1292402</v>
      </c>
      <c r="C37" s="31"/>
      <c r="D37" s="31"/>
      <c r="E37" s="31"/>
      <c r="F37" s="31"/>
      <c r="G37" s="31"/>
      <c r="H37" s="31"/>
      <c r="I37" s="31"/>
      <c r="J37" s="31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2"/>
    <hyperlink r:id="rId10" ref="E13"/>
    <hyperlink r:id="rId11" ref="E14"/>
    <hyperlink r:id="rId12" ref="E15"/>
    <hyperlink r:id="rId13" ref="E16"/>
    <hyperlink r:id="rId14" ref="E19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</hyperlinks>
  <drawing r:id="rId22"/>
</worksheet>
</file>