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"/>
    </mc:Choice>
  </mc:AlternateContent>
  <xr:revisionPtr revIDLastSave="0" documentId="13_ncr:1_{C25BE88A-598F-4088-A535-9283957E3FD9}" xr6:coauthVersionLast="44" xr6:coauthVersionMax="44" xr10:uidLastSave="{00000000-0000-0000-0000-000000000000}"/>
  <bookViews>
    <workbookView xWindow="-120" yWindow="-120" windowWidth="29040" windowHeight="17640" activeTab="1" xr2:uid="{5CDA8E01-4421-4719-9944-95A6066B1E62}"/>
  </bookViews>
  <sheets>
    <sheet name="Schedule" sheetId="7" r:id="rId1"/>
    <sheet name="Dates" sheetId="9" r:id="rId2"/>
    <sheet name="Weeknights" sheetId="5" r:id="rId3"/>
    <sheet name="Friday Nights" sheetId="6" r:id="rId4"/>
    <sheet name="Sat" sheetId="1" r:id="rId5"/>
    <sheet name="Sat No CL" sheetId="3" r:id="rId6"/>
    <sheet name="Sat No ITB" sheetId="4" r:id="rId7"/>
    <sheet name="Sat No CL or ITB" sheetId="8" r:id="rId8"/>
    <sheet name="Game Duration" sheetId="2" r:id="rId9"/>
  </sheets>
  <definedNames>
    <definedName name="GameDuration">'Game Duration'!$A$1:$B$7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7" i="8" l="1"/>
  <c r="E41" i="8"/>
  <c r="E40" i="8"/>
  <c r="E39" i="8"/>
  <c r="E38" i="8"/>
  <c r="E37" i="8"/>
  <c r="D37" i="8"/>
  <c r="E36" i="8"/>
  <c r="E35" i="8"/>
  <c r="E34" i="8"/>
  <c r="E33" i="8"/>
  <c r="D34" i="8" s="1"/>
  <c r="G34" i="8" s="1"/>
  <c r="D33" i="8"/>
  <c r="G33" i="8" s="1"/>
  <c r="E32" i="8"/>
  <c r="E31" i="8"/>
  <c r="E30" i="8"/>
  <c r="E29" i="8"/>
  <c r="D29" i="8"/>
  <c r="G29" i="8" s="1"/>
  <c r="E28" i="8"/>
  <c r="D28" i="8"/>
  <c r="G28" i="8" s="1"/>
  <c r="J28" i="8" s="1"/>
  <c r="E27" i="8"/>
  <c r="E26" i="8"/>
  <c r="E25" i="8"/>
  <c r="E24" i="8"/>
  <c r="J23" i="8"/>
  <c r="G23" i="8"/>
  <c r="I23" i="8" s="1"/>
  <c r="E23" i="8"/>
  <c r="D23" i="8"/>
  <c r="E22" i="8"/>
  <c r="E21" i="8"/>
  <c r="E20" i="8"/>
  <c r="E19" i="8"/>
  <c r="E18" i="8"/>
  <c r="E17" i="8"/>
  <c r="D18" i="8" s="1"/>
  <c r="G18" i="8" s="1"/>
  <c r="D17" i="8"/>
  <c r="G17" i="8" s="1"/>
  <c r="E16" i="8"/>
  <c r="E15" i="8"/>
  <c r="E14" i="8"/>
  <c r="E13" i="8"/>
  <c r="D13" i="8"/>
  <c r="G13" i="8" s="1"/>
  <c r="G12" i="8"/>
  <c r="J12" i="8" s="1"/>
  <c r="E12" i="8"/>
  <c r="D12" i="8"/>
  <c r="E11" i="8"/>
  <c r="E10" i="8"/>
  <c r="E9" i="8"/>
  <c r="E8" i="8"/>
  <c r="J7" i="8"/>
  <c r="G7" i="8"/>
  <c r="I7" i="8" s="1"/>
  <c r="E7" i="8"/>
  <c r="D8" i="8" s="1"/>
  <c r="D7" i="8"/>
  <c r="E6" i="8"/>
  <c r="E5" i="8"/>
  <c r="E4" i="8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E3" i="8"/>
  <c r="A3" i="8"/>
  <c r="G2" i="8"/>
  <c r="H2" i="8" s="1"/>
  <c r="E2" i="8"/>
  <c r="D3" i="8" s="1"/>
  <c r="E17" i="6"/>
  <c r="A17" i="6"/>
  <c r="E16" i="6"/>
  <c r="D16" i="6"/>
  <c r="G16" i="6" s="1"/>
  <c r="I16" i="6" s="1"/>
  <c r="A16" i="6"/>
  <c r="E15" i="6"/>
  <c r="A15" i="6"/>
  <c r="E14" i="6"/>
  <c r="D14" i="6"/>
  <c r="G14" i="6" s="1"/>
  <c r="A14" i="6"/>
  <c r="E13" i="6"/>
  <c r="E12" i="6"/>
  <c r="D12" i="6"/>
  <c r="G12" i="6" s="1"/>
  <c r="E11" i="6"/>
  <c r="E10" i="6"/>
  <c r="D10" i="6"/>
  <c r="G10" i="6" s="1"/>
  <c r="E9" i="6"/>
  <c r="E8" i="6"/>
  <c r="D8" i="6"/>
  <c r="D9" i="6" s="1"/>
  <c r="G9" i="6" s="1"/>
  <c r="E7" i="6"/>
  <c r="E6" i="6"/>
  <c r="D6" i="6"/>
  <c r="G6" i="6" s="1"/>
  <c r="E5" i="6"/>
  <c r="E4" i="6"/>
  <c r="D4" i="6"/>
  <c r="G4" i="6" s="1"/>
  <c r="E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I2" i="6"/>
  <c r="G2" i="6"/>
  <c r="J2" i="6" s="1"/>
  <c r="E2" i="6"/>
  <c r="D3" i="6" s="1"/>
  <c r="G3" i="6" s="1"/>
  <c r="A12" i="5"/>
  <c r="A10" i="5"/>
  <c r="A8" i="5"/>
  <c r="A6" i="5"/>
  <c r="A4" i="5"/>
  <c r="E13" i="5"/>
  <c r="E12" i="5"/>
  <c r="D12" i="5"/>
  <c r="E11" i="5"/>
  <c r="E10" i="5"/>
  <c r="D10" i="5"/>
  <c r="G10" i="5" s="1"/>
  <c r="J10" i="5" s="1"/>
  <c r="E9" i="5"/>
  <c r="E8" i="5"/>
  <c r="D8" i="5"/>
  <c r="G8" i="5" s="1"/>
  <c r="E7" i="5"/>
  <c r="E6" i="5"/>
  <c r="D6" i="5"/>
  <c r="E5" i="5"/>
  <c r="E4" i="5"/>
  <c r="D4" i="5"/>
  <c r="G4" i="5" s="1"/>
  <c r="J4" i="5" s="1"/>
  <c r="E3" i="5"/>
  <c r="A3" i="5"/>
  <c r="G2" i="5"/>
  <c r="H2" i="5" s="1"/>
  <c r="E2" i="5"/>
  <c r="D3" i="5" s="1"/>
  <c r="A17" i="4"/>
  <c r="E42" i="4"/>
  <c r="E41" i="4"/>
  <c r="E40" i="4"/>
  <c r="E39" i="4"/>
  <c r="E38" i="4"/>
  <c r="D38" i="4"/>
  <c r="E37" i="4"/>
  <c r="E36" i="4"/>
  <c r="E35" i="4"/>
  <c r="E34" i="4"/>
  <c r="E33" i="4"/>
  <c r="D33" i="4"/>
  <c r="G33" i="4" s="1"/>
  <c r="E32" i="4"/>
  <c r="E31" i="4"/>
  <c r="E30" i="4"/>
  <c r="E29" i="4"/>
  <c r="E28" i="4"/>
  <c r="D28" i="4"/>
  <c r="G28" i="4" s="1"/>
  <c r="E27" i="4"/>
  <c r="E26" i="4"/>
  <c r="E25" i="4"/>
  <c r="E24" i="4"/>
  <c r="E23" i="4"/>
  <c r="D23" i="4"/>
  <c r="E22" i="4"/>
  <c r="E21" i="4"/>
  <c r="E20" i="4"/>
  <c r="E19" i="4"/>
  <c r="E18" i="4"/>
  <c r="E17" i="4"/>
  <c r="D17" i="4"/>
  <c r="G17" i="4" s="1"/>
  <c r="E16" i="4"/>
  <c r="E15" i="4"/>
  <c r="E14" i="4"/>
  <c r="E13" i="4"/>
  <c r="E12" i="4"/>
  <c r="D12" i="4"/>
  <c r="G12" i="4" s="1"/>
  <c r="J12" i="4" s="1"/>
  <c r="E11" i="4"/>
  <c r="E10" i="4"/>
  <c r="E9" i="4"/>
  <c r="E8" i="4"/>
  <c r="G7" i="4"/>
  <c r="J7" i="4" s="1"/>
  <c r="E7" i="4"/>
  <c r="D7" i="4"/>
  <c r="E6" i="4"/>
  <c r="E5" i="4"/>
  <c r="E4" i="4"/>
  <c r="E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G2" i="4"/>
  <c r="H2" i="4" s="1"/>
  <c r="E2" i="4"/>
  <c r="D3" i="4" s="1"/>
  <c r="G3" i="4" s="1"/>
  <c r="A29" i="3"/>
  <c r="E43" i="3"/>
  <c r="E45" i="1"/>
  <c r="E44" i="1"/>
  <c r="E43" i="1"/>
  <c r="E42" i="1"/>
  <c r="G41" i="1"/>
  <c r="J41" i="1" s="1"/>
  <c r="E41" i="1"/>
  <c r="D41" i="1"/>
  <c r="E40" i="1"/>
  <c r="E39" i="1"/>
  <c r="E38" i="1"/>
  <c r="E37" i="1"/>
  <c r="E36" i="1"/>
  <c r="D36" i="1"/>
  <c r="G36" i="1" s="1"/>
  <c r="E35" i="1"/>
  <c r="E34" i="1"/>
  <c r="E33" i="1"/>
  <c r="E32" i="1"/>
  <c r="E31" i="1"/>
  <c r="D31" i="1"/>
  <c r="E30" i="1"/>
  <c r="E29" i="1"/>
  <c r="E28" i="1"/>
  <c r="E27" i="1"/>
  <c r="E26" i="1"/>
  <c r="G25" i="1"/>
  <c r="J25" i="1" s="1"/>
  <c r="E25" i="1"/>
  <c r="D25" i="1"/>
  <c r="E24" i="1"/>
  <c r="E23" i="1"/>
  <c r="E22" i="1"/>
  <c r="E21" i="1"/>
  <c r="E20" i="1"/>
  <c r="E19" i="1"/>
  <c r="I18" i="1"/>
  <c r="H18" i="1"/>
  <c r="G18" i="1"/>
  <c r="J18" i="1" s="1"/>
  <c r="E18" i="1"/>
  <c r="D19" i="1" s="1"/>
  <c r="D18" i="1"/>
  <c r="E17" i="1"/>
  <c r="E16" i="1"/>
  <c r="E15" i="1"/>
  <c r="E14" i="1"/>
  <c r="E13" i="1"/>
  <c r="E12" i="1"/>
  <c r="D12" i="1"/>
  <c r="G12" i="1" s="1"/>
  <c r="E11" i="1"/>
  <c r="E10" i="1"/>
  <c r="E9" i="1"/>
  <c r="E8" i="1"/>
  <c r="E7" i="1"/>
  <c r="D7" i="1"/>
  <c r="E6" i="1"/>
  <c r="E5" i="1"/>
  <c r="E4" i="1"/>
  <c r="E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I2" i="1"/>
  <c r="H2" i="1"/>
  <c r="G2" i="1"/>
  <c r="J2" i="1" s="1"/>
  <c r="E2" i="1"/>
  <c r="D3" i="1" s="1"/>
  <c r="D39" i="3"/>
  <c r="G39" i="3" s="1"/>
  <c r="H39" i="3" s="1"/>
  <c r="D34" i="3"/>
  <c r="G34" i="3" s="1"/>
  <c r="D29" i="3"/>
  <c r="D24" i="3"/>
  <c r="G24" i="3" s="1"/>
  <c r="J24" i="3" s="1"/>
  <c r="D18" i="3"/>
  <c r="G18" i="3" s="1"/>
  <c r="J18" i="3" s="1"/>
  <c r="D12" i="3"/>
  <c r="G12" i="3" s="1"/>
  <c r="J12" i="3" s="1"/>
  <c r="D7" i="3"/>
  <c r="G7" i="3" s="1"/>
  <c r="H7" i="3" s="1"/>
  <c r="E44" i="3"/>
  <c r="E42" i="3"/>
  <c r="E41" i="3"/>
  <c r="E40" i="3"/>
  <c r="E39" i="3"/>
  <c r="E38" i="3"/>
  <c r="E37" i="3"/>
  <c r="E36" i="3"/>
  <c r="E35" i="3"/>
  <c r="E34" i="3"/>
  <c r="D35" i="3" s="1"/>
  <c r="G35" i="3" s="1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E3" i="3"/>
  <c r="A3" i="3"/>
  <c r="G2" i="3"/>
  <c r="H2" i="3" s="1"/>
  <c r="E2" i="3"/>
  <c r="D3" i="3" s="1"/>
  <c r="G3" i="3" s="1"/>
  <c r="A38" i="8" l="1"/>
  <c r="A39" i="8" s="1"/>
  <c r="A40" i="8" s="1"/>
  <c r="A41" i="8" s="1"/>
  <c r="D14" i="8"/>
  <c r="D15" i="8" s="1"/>
  <c r="D16" i="8" s="1"/>
  <c r="G16" i="8" s="1"/>
  <c r="I2" i="8"/>
  <c r="J2" i="8"/>
  <c r="D38" i="8"/>
  <c r="D30" i="8"/>
  <c r="D31" i="8" s="1"/>
  <c r="G31" i="8" s="1"/>
  <c r="D24" i="8"/>
  <c r="G24" i="8" s="1"/>
  <c r="G3" i="8"/>
  <c r="D4" i="8"/>
  <c r="G15" i="8"/>
  <c r="I17" i="8"/>
  <c r="H17" i="8"/>
  <c r="J17" i="8"/>
  <c r="I33" i="8"/>
  <c r="H33" i="8"/>
  <c r="J33" i="8"/>
  <c r="J13" i="8"/>
  <c r="I13" i="8"/>
  <c r="H13" i="8"/>
  <c r="J18" i="8"/>
  <c r="I18" i="8"/>
  <c r="H18" i="8"/>
  <c r="G8" i="8"/>
  <c r="D9" i="8"/>
  <c r="G38" i="8"/>
  <c r="D39" i="8"/>
  <c r="J29" i="8"/>
  <c r="I29" i="8"/>
  <c r="H29" i="8"/>
  <c r="J34" i="8"/>
  <c r="I34" i="8"/>
  <c r="H34" i="8"/>
  <c r="D8" i="4"/>
  <c r="H7" i="8"/>
  <c r="G14" i="8"/>
  <c r="H23" i="8"/>
  <c r="G30" i="8"/>
  <c r="G37" i="8"/>
  <c r="D19" i="8"/>
  <c r="D35" i="8"/>
  <c r="H12" i="8"/>
  <c r="H28" i="8"/>
  <c r="I12" i="8"/>
  <c r="I28" i="8"/>
  <c r="G8" i="6"/>
  <c r="J8" i="6" s="1"/>
  <c r="D17" i="6"/>
  <c r="G17" i="6" s="1"/>
  <c r="J17" i="6" s="1"/>
  <c r="J14" i="6"/>
  <c r="I14" i="6"/>
  <c r="H14" i="6"/>
  <c r="J16" i="6"/>
  <c r="D15" i="6"/>
  <c r="G15" i="6" s="1"/>
  <c r="H16" i="6"/>
  <c r="J9" i="6"/>
  <c r="H9" i="6"/>
  <c r="I9" i="6"/>
  <c r="H3" i="6"/>
  <c r="J3" i="6"/>
  <c r="I3" i="6"/>
  <c r="J6" i="6"/>
  <c r="I6" i="6"/>
  <c r="H6" i="6"/>
  <c r="I10" i="6"/>
  <c r="J10" i="6"/>
  <c r="H10" i="6"/>
  <c r="I4" i="6"/>
  <c r="H4" i="6"/>
  <c r="J4" i="6"/>
  <c r="I12" i="6"/>
  <c r="H12" i="6"/>
  <c r="J12" i="6"/>
  <c r="H2" i="6"/>
  <c r="D7" i="6"/>
  <c r="G7" i="6" s="1"/>
  <c r="D5" i="6"/>
  <c r="G5" i="6" s="1"/>
  <c r="H8" i="6"/>
  <c r="D13" i="6"/>
  <c r="G13" i="6" s="1"/>
  <c r="I8" i="6"/>
  <c r="D11" i="6"/>
  <c r="G11" i="6" s="1"/>
  <c r="D32" i="1"/>
  <c r="A5" i="5"/>
  <c r="A7" i="5" s="1"/>
  <c r="A9" i="5" s="1"/>
  <c r="A11" i="5" s="1"/>
  <c r="A13" i="5" s="1"/>
  <c r="D13" i="5"/>
  <c r="G13" i="5" s="1"/>
  <c r="J13" i="5" s="1"/>
  <c r="D7" i="5"/>
  <c r="G7" i="5" s="1"/>
  <c r="J7" i="5" s="1"/>
  <c r="D11" i="5"/>
  <c r="D9" i="5"/>
  <c r="G9" i="5" s="1"/>
  <c r="D5" i="5"/>
  <c r="G5" i="5" s="1"/>
  <c r="I2" i="5"/>
  <c r="G6" i="5"/>
  <c r="G12" i="5"/>
  <c r="H12" i="5" s="1"/>
  <c r="G3" i="5"/>
  <c r="H8" i="5"/>
  <c r="I8" i="5"/>
  <c r="J8" i="5"/>
  <c r="G19" i="1"/>
  <c r="J19" i="1" s="1"/>
  <c r="D20" i="1"/>
  <c r="G20" i="1" s="1"/>
  <c r="J20" i="1" s="1"/>
  <c r="J2" i="5"/>
  <c r="D8" i="1"/>
  <c r="D9" i="1" s="1"/>
  <c r="H4" i="5"/>
  <c r="H10" i="5"/>
  <c r="I4" i="5"/>
  <c r="I10" i="5"/>
  <c r="H6" i="5"/>
  <c r="A18" i="4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I2" i="4"/>
  <c r="D13" i="4"/>
  <c r="G13" i="4" s="1"/>
  <c r="J13" i="4" s="1"/>
  <c r="J2" i="4"/>
  <c r="D29" i="4"/>
  <c r="D30" i="4" s="1"/>
  <c r="G30" i="4" s="1"/>
  <c r="D39" i="4"/>
  <c r="G39" i="4" s="1"/>
  <c r="D24" i="4"/>
  <c r="G24" i="4" s="1"/>
  <c r="G38" i="4"/>
  <c r="J38" i="4" s="1"/>
  <c r="D34" i="4"/>
  <c r="G34" i="4" s="1"/>
  <c r="H34" i="4" s="1"/>
  <c r="D18" i="4"/>
  <c r="G18" i="4" s="1"/>
  <c r="I18" i="4" s="1"/>
  <c r="G23" i="4"/>
  <c r="H23" i="4" s="1"/>
  <c r="H33" i="4"/>
  <c r="J33" i="4"/>
  <c r="I33" i="4"/>
  <c r="G8" i="4"/>
  <c r="D9" i="4"/>
  <c r="J28" i="4"/>
  <c r="I28" i="4"/>
  <c r="H28" i="4"/>
  <c r="H17" i="4"/>
  <c r="J17" i="4"/>
  <c r="I17" i="4"/>
  <c r="D31" i="4"/>
  <c r="I3" i="4"/>
  <c r="J3" i="4"/>
  <c r="H3" i="4"/>
  <c r="G3" i="1"/>
  <c r="H3" i="1" s="1"/>
  <c r="D4" i="1"/>
  <c r="G4" i="1" s="1"/>
  <c r="I4" i="1" s="1"/>
  <c r="D42" i="1"/>
  <c r="G42" i="1" s="1"/>
  <c r="D4" i="4"/>
  <c r="H7" i="4"/>
  <c r="I7" i="4"/>
  <c r="H12" i="4"/>
  <c r="D26" i="1"/>
  <c r="G26" i="1" s="1"/>
  <c r="I12" i="4"/>
  <c r="D19" i="3"/>
  <c r="G19" i="3" s="1"/>
  <c r="D40" i="3"/>
  <c r="G40" i="3" s="1"/>
  <c r="I40" i="3" s="1"/>
  <c r="D13" i="3"/>
  <c r="D14" i="3" s="1"/>
  <c r="A25" i="3"/>
  <c r="A26" i="3" s="1"/>
  <c r="A27" i="3" s="1"/>
  <c r="A28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I2" i="3"/>
  <c r="J2" i="3"/>
  <c r="D30" i="3"/>
  <c r="D31" i="3" s="1"/>
  <c r="I12" i="1"/>
  <c r="H12" i="1"/>
  <c r="J12" i="1"/>
  <c r="G8" i="1"/>
  <c r="I36" i="1"/>
  <c r="H36" i="1"/>
  <c r="J36" i="1"/>
  <c r="I19" i="1"/>
  <c r="D33" i="1"/>
  <c r="G32" i="1"/>
  <c r="H20" i="1"/>
  <c r="H25" i="1"/>
  <c r="H41" i="1"/>
  <c r="G7" i="1"/>
  <c r="D13" i="1"/>
  <c r="D21" i="1"/>
  <c r="I25" i="1"/>
  <c r="G31" i="1"/>
  <c r="D37" i="1"/>
  <c r="I41" i="1"/>
  <c r="H34" i="3"/>
  <c r="J34" i="3"/>
  <c r="I34" i="3"/>
  <c r="G29" i="3"/>
  <c r="J29" i="3" s="1"/>
  <c r="D25" i="3"/>
  <c r="D26" i="3" s="1"/>
  <c r="D27" i="3" s="1"/>
  <c r="H12" i="3"/>
  <c r="I12" i="3"/>
  <c r="D8" i="3"/>
  <c r="D9" i="3" s="1"/>
  <c r="I35" i="3"/>
  <c r="J35" i="3"/>
  <c r="H35" i="3"/>
  <c r="I3" i="3"/>
  <c r="H3" i="3"/>
  <c r="J3" i="3"/>
  <c r="D4" i="3"/>
  <c r="I7" i="3"/>
  <c r="D36" i="3"/>
  <c r="I39" i="3"/>
  <c r="J7" i="3"/>
  <c r="J39" i="3"/>
  <c r="H18" i="3"/>
  <c r="H24" i="3"/>
  <c r="I18" i="3"/>
  <c r="I24" i="3"/>
  <c r="D32" i="8" l="1"/>
  <c r="G32" i="8" s="1"/>
  <c r="J32" i="8" s="1"/>
  <c r="D25" i="8"/>
  <c r="G25" i="8" s="1"/>
  <c r="H24" i="8"/>
  <c r="J24" i="8"/>
  <c r="I24" i="8"/>
  <c r="G39" i="8"/>
  <c r="D40" i="8"/>
  <c r="J38" i="8"/>
  <c r="I38" i="8"/>
  <c r="H38" i="8"/>
  <c r="H17" i="6"/>
  <c r="G19" i="8"/>
  <c r="D20" i="8"/>
  <c r="H8" i="8"/>
  <c r="J8" i="8"/>
  <c r="I8" i="8"/>
  <c r="J31" i="8"/>
  <c r="I31" i="8"/>
  <c r="H31" i="8"/>
  <c r="J37" i="8"/>
  <c r="I37" i="8"/>
  <c r="H37" i="8"/>
  <c r="H16" i="8"/>
  <c r="J16" i="8"/>
  <c r="I16" i="8"/>
  <c r="G35" i="8"/>
  <c r="D36" i="8"/>
  <c r="G9" i="8"/>
  <c r="D10" i="8"/>
  <c r="J30" i="8"/>
  <c r="I30" i="8"/>
  <c r="H30" i="8"/>
  <c r="J15" i="8"/>
  <c r="I15" i="8"/>
  <c r="H15" i="8"/>
  <c r="D5" i="8"/>
  <c r="G4" i="8"/>
  <c r="J3" i="1"/>
  <c r="J14" i="8"/>
  <c r="I14" i="8"/>
  <c r="H14" i="8"/>
  <c r="J3" i="8"/>
  <c r="I3" i="8"/>
  <c r="H3" i="8"/>
  <c r="I17" i="6"/>
  <c r="H15" i="6"/>
  <c r="J15" i="6"/>
  <c r="I15" i="6"/>
  <c r="H11" i="6"/>
  <c r="J11" i="6"/>
  <c r="I11" i="6"/>
  <c r="I20" i="1"/>
  <c r="J13" i="6"/>
  <c r="I13" i="6"/>
  <c r="H13" i="6"/>
  <c r="J5" i="6"/>
  <c r="I5" i="6"/>
  <c r="H5" i="6"/>
  <c r="J7" i="6"/>
  <c r="I7" i="6"/>
  <c r="H7" i="6"/>
  <c r="D43" i="1"/>
  <c r="D44" i="1" s="1"/>
  <c r="H13" i="5"/>
  <c r="I13" i="5"/>
  <c r="H7" i="5"/>
  <c r="G11" i="5"/>
  <c r="I11" i="5" s="1"/>
  <c r="I7" i="5"/>
  <c r="J6" i="5"/>
  <c r="I6" i="5"/>
  <c r="J12" i="5"/>
  <c r="I12" i="5"/>
  <c r="I34" i="4"/>
  <c r="I3" i="1"/>
  <c r="H19" i="1"/>
  <c r="D27" i="1"/>
  <c r="I3" i="5"/>
  <c r="H3" i="5"/>
  <c r="J3" i="5"/>
  <c r="G29" i="4"/>
  <c r="I29" i="4" s="1"/>
  <c r="H5" i="5"/>
  <c r="J5" i="5"/>
  <c r="I5" i="5"/>
  <c r="H9" i="5"/>
  <c r="I9" i="5"/>
  <c r="J9" i="5"/>
  <c r="J23" i="4"/>
  <c r="H38" i="4"/>
  <c r="H18" i="4"/>
  <c r="D35" i="4"/>
  <c r="G35" i="4" s="1"/>
  <c r="J18" i="4"/>
  <c r="I23" i="4"/>
  <c r="J34" i="4"/>
  <c r="D14" i="4"/>
  <c r="D15" i="4" s="1"/>
  <c r="D19" i="4"/>
  <c r="D20" i="4" s="1"/>
  <c r="D25" i="4"/>
  <c r="G25" i="4" s="1"/>
  <c r="D40" i="4"/>
  <c r="G40" i="4" s="1"/>
  <c r="I38" i="4"/>
  <c r="H13" i="4"/>
  <c r="I13" i="4"/>
  <c r="D32" i="4"/>
  <c r="G32" i="4" s="1"/>
  <c r="G31" i="4"/>
  <c r="J30" i="4"/>
  <c r="I30" i="4"/>
  <c r="H30" i="4"/>
  <c r="G9" i="4"/>
  <c r="D10" i="4"/>
  <c r="I24" i="4"/>
  <c r="J24" i="4"/>
  <c r="H24" i="4"/>
  <c r="H8" i="4"/>
  <c r="J8" i="4"/>
  <c r="I8" i="4"/>
  <c r="D5" i="4"/>
  <c r="G4" i="4"/>
  <c r="J4" i="1"/>
  <c r="G13" i="3"/>
  <c r="I13" i="3" s="1"/>
  <c r="H4" i="1"/>
  <c r="J29" i="4"/>
  <c r="D5" i="1"/>
  <c r="J39" i="4"/>
  <c r="I39" i="4"/>
  <c r="H39" i="4"/>
  <c r="A44" i="3"/>
  <c r="A43" i="3"/>
  <c r="D41" i="3"/>
  <c r="G41" i="3" s="1"/>
  <c r="H40" i="3"/>
  <c r="J40" i="3"/>
  <c r="D20" i="3"/>
  <c r="D21" i="3" s="1"/>
  <c r="D22" i="3" s="1"/>
  <c r="H29" i="3"/>
  <c r="G30" i="3"/>
  <c r="J30" i="3" s="1"/>
  <c r="D32" i="3"/>
  <c r="D33" i="3" s="1"/>
  <c r="G33" i="3" s="1"/>
  <c r="I33" i="3" s="1"/>
  <c r="G31" i="3"/>
  <c r="J31" i="3" s="1"/>
  <c r="I29" i="3"/>
  <c r="J7" i="1"/>
  <c r="I7" i="1"/>
  <c r="H7" i="1"/>
  <c r="G21" i="1"/>
  <c r="D22" i="1"/>
  <c r="G33" i="1"/>
  <c r="D34" i="1"/>
  <c r="D14" i="1"/>
  <c r="G13" i="1"/>
  <c r="J26" i="1"/>
  <c r="I26" i="1"/>
  <c r="H26" i="1"/>
  <c r="G5" i="1"/>
  <c r="D6" i="1"/>
  <c r="G6" i="1" s="1"/>
  <c r="G9" i="1"/>
  <c r="D10" i="1"/>
  <c r="G37" i="1"/>
  <c r="D38" i="1"/>
  <c r="G27" i="1"/>
  <c r="D28" i="1"/>
  <c r="H31" i="1"/>
  <c r="J31" i="1"/>
  <c r="I31" i="1"/>
  <c r="G43" i="1"/>
  <c r="J8" i="1"/>
  <c r="I8" i="1"/>
  <c r="H8" i="1"/>
  <c r="I32" i="1"/>
  <c r="J32" i="1"/>
  <c r="H32" i="1"/>
  <c r="J42" i="1"/>
  <c r="I42" i="1"/>
  <c r="H42" i="1"/>
  <c r="G26" i="3"/>
  <c r="H26" i="3" s="1"/>
  <c r="G25" i="3"/>
  <c r="I25" i="3" s="1"/>
  <c r="G8" i="3"/>
  <c r="H8" i="3" s="1"/>
  <c r="G9" i="3"/>
  <c r="D10" i="3"/>
  <c r="G36" i="3"/>
  <c r="D37" i="3"/>
  <c r="G14" i="3"/>
  <c r="D15" i="3"/>
  <c r="D28" i="3"/>
  <c r="G27" i="3"/>
  <c r="D5" i="3"/>
  <c r="G4" i="3"/>
  <c r="J19" i="3"/>
  <c r="I19" i="3"/>
  <c r="H19" i="3"/>
  <c r="I32" i="8" l="1"/>
  <c r="H32" i="8"/>
  <c r="D26" i="8"/>
  <c r="G26" i="8" s="1"/>
  <c r="J4" i="8"/>
  <c r="I4" i="8"/>
  <c r="H4" i="8"/>
  <c r="D36" i="4"/>
  <c r="G36" i="4" s="1"/>
  <c r="D6" i="8"/>
  <c r="G6" i="8" s="1"/>
  <c r="G5" i="8"/>
  <c r="G10" i="8"/>
  <c r="D11" i="8"/>
  <c r="G11" i="8" s="1"/>
  <c r="D21" i="8"/>
  <c r="G20" i="8"/>
  <c r="I9" i="8"/>
  <c r="H9" i="8"/>
  <c r="J9" i="8"/>
  <c r="G40" i="8"/>
  <c r="D41" i="8"/>
  <c r="G41" i="8" s="1"/>
  <c r="G36" i="8"/>
  <c r="H39" i="8"/>
  <c r="J39" i="8"/>
  <c r="I39" i="8"/>
  <c r="J35" i="8"/>
  <c r="I35" i="8"/>
  <c r="H35" i="8"/>
  <c r="J19" i="8"/>
  <c r="I19" i="8"/>
  <c r="H19" i="8"/>
  <c r="I25" i="8"/>
  <c r="H25" i="8"/>
  <c r="J25" i="8"/>
  <c r="H29" i="4"/>
  <c r="J13" i="3"/>
  <c r="J11" i="5"/>
  <c r="H11" i="5"/>
  <c r="H25" i="3"/>
  <c r="G32" i="3"/>
  <c r="H32" i="3" s="1"/>
  <c r="G19" i="4"/>
  <c r="H19" i="4" s="1"/>
  <c r="G15" i="4"/>
  <c r="D16" i="4"/>
  <c r="G16" i="4" s="1"/>
  <c r="H16" i="4" s="1"/>
  <c r="D26" i="4"/>
  <c r="D27" i="4" s="1"/>
  <c r="G27" i="4" s="1"/>
  <c r="G14" i="4"/>
  <c r="D41" i="4"/>
  <c r="G41" i="4" s="1"/>
  <c r="J35" i="4"/>
  <c r="I35" i="4"/>
  <c r="H35" i="4"/>
  <c r="D37" i="4"/>
  <c r="G37" i="4" s="1"/>
  <c r="J31" i="4"/>
  <c r="I31" i="4"/>
  <c r="H31" i="4"/>
  <c r="J4" i="4"/>
  <c r="I4" i="4"/>
  <c r="H4" i="4"/>
  <c r="D6" i="4"/>
  <c r="G6" i="4" s="1"/>
  <c r="G5" i="4"/>
  <c r="H40" i="4"/>
  <c r="J40" i="4"/>
  <c r="I40" i="4"/>
  <c r="H32" i="4"/>
  <c r="J32" i="4"/>
  <c r="I32" i="4"/>
  <c r="H13" i="3"/>
  <c r="J19" i="4"/>
  <c r="I19" i="4"/>
  <c r="G10" i="4"/>
  <c r="D11" i="4"/>
  <c r="G11" i="4" s="1"/>
  <c r="H25" i="4"/>
  <c r="I25" i="4"/>
  <c r="J25" i="4"/>
  <c r="D21" i="4"/>
  <c r="G20" i="4"/>
  <c r="I9" i="4"/>
  <c r="H9" i="4"/>
  <c r="J9" i="4"/>
  <c r="G20" i="3"/>
  <c r="H20" i="3" s="1"/>
  <c r="D42" i="3"/>
  <c r="J33" i="3"/>
  <c r="H33" i="3"/>
  <c r="G21" i="3"/>
  <c r="J21" i="3" s="1"/>
  <c r="H30" i="3"/>
  <c r="I30" i="3"/>
  <c r="H31" i="3"/>
  <c r="I31" i="3"/>
  <c r="I26" i="3"/>
  <c r="J26" i="3"/>
  <c r="J25" i="3"/>
  <c r="H9" i="1"/>
  <c r="J9" i="1"/>
  <c r="I9" i="1"/>
  <c r="G22" i="1"/>
  <c r="D23" i="1"/>
  <c r="G10" i="1"/>
  <c r="D11" i="1"/>
  <c r="G11" i="1" s="1"/>
  <c r="J6" i="1"/>
  <c r="I6" i="1"/>
  <c r="H6" i="1"/>
  <c r="J21" i="1"/>
  <c r="I21" i="1"/>
  <c r="H21" i="1"/>
  <c r="G14" i="1"/>
  <c r="D15" i="1"/>
  <c r="J33" i="1"/>
  <c r="I33" i="1"/>
  <c r="H33" i="1"/>
  <c r="G38" i="1"/>
  <c r="D39" i="1"/>
  <c r="H43" i="1"/>
  <c r="I43" i="1"/>
  <c r="J43" i="1"/>
  <c r="G34" i="1"/>
  <c r="D35" i="1"/>
  <c r="G35" i="1" s="1"/>
  <c r="J5" i="1"/>
  <c r="I5" i="1"/>
  <c r="H5" i="1"/>
  <c r="G28" i="1"/>
  <c r="D29" i="1"/>
  <c r="H27" i="1"/>
  <c r="I27" i="1"/>
  <c r="J27" i="1"/>
  <c r="G44" i="1"/>
  <c r="D45" i="1"/>
  <c r="G45" i="1" s="1"/>
  <c r="J37" i="1"/>
  <c r="I37" i="1"/>
  <c r="H37" i="1"/>
  <c r="J13" i="1"/>
  <c r="I13" i="1"/>
  <c r="H13" i="1"/>
  <c r="J8" i="3"/>
  <c r="I8" i="3"/>
  <c r="H41" i="3"/>
  <c r="J41" i="3"/>
  <c r="I41" i="3"/>
  <c r="G28" i="3"/>
  <c r="G22" i="3"/>
  <c r="D23" i="3"/>
  <c r="G37" i="3"/>
  <c r="D38" i="3"/>
  <c r="G38" i="3" s="1"/>
  <c r="J36" i="3"/>
  <c r="I36" i="3"/>
  <c r="H36" i="3"/>
  <c r="D6" i="3"/>
  <c r="G6" i="3" s="1"/>
  <c r="G5" i="3"/>
  <c r="J27" i="3"/>
  <c r="I27" i="3"/>
  <c r="H27" i="3"/>
  <c r="G15" i="3"/>
  <c r="D16" i="3"/>
  <c r="G10" i="3"/>
  <c r="D11" i="3"/>
  <c r="G11" i="3" s="1"/>
  <c r="J4" i="3"/>
  <c r="I4" i="3"/>
  <c r="H4" i="3"/>
  <c r="H14" i="3"/>
  <c r="J14" i="3"/>
  <c r="I14" i="3"/>
  <c r="H9" i="3"/>
  <c r="J9" i="3"/>
  <c r="I9" i="3"/>
  <c r="D27" i="8" l="1"/>
  <c r="G27" i="8" s="1"/>
  <c r="J27" i="8" s="1"/>
  <c r="J41" i="8"/>
  <c r="I41" i="8"/>
  <c r="H41" i="8"/>
  <c r="J10" i="8"/>
  <c r="I10" i="8"/>
  <c r="H10" i="8"/>
  <c r="I40" i="8"/>
  <c r="H40" i="8"/>
  <c r="J40" i="8"/>
  <c r="J5" i="8"/>
  <c r="I5" i="8"/>
  <c r="H5" i="8"/>
  <c r="J11" i="8"/>
  <c r="I11" i="8"/>
  <c r="H11" i="8"/>
  <c r="J26" i="8"/>
  <c r="I26" i="8"/>
  <c r="H26" i="8"/>
  <c r="J6" i="8"/>
  <c r="I6" i="8"/>
  <c r="H6" i="8"/>
  <c r="J20" i="8"/>
  <c r="I20" i="8"/>
  <c r="H20" i="8"/>
  <c r="I21" i="3"/>
  <c r="J16" i="4"/>
  <c r="J36" i="8"/>
  <c r="I36" i="8"/>
  <c r="H36" i="8"/>
  <c r="D22" i="8"/>
  <c r="G22" i="8" s="1"/>
  <c r="G21" i="8"/>
  <c r="G26" i="4"/>
  <c r="I26" i="4" s="1"/>
  <c r="I16" i="4"/>
  <c r="J32" i="3"/>
  <c r="I32" i="3"/>
  <c r="H21" i="3"/>
  <c r="J20" i="3"/>
  <c r="I20" i="3"/>
  <c r="J14" i="4"/>
  <c r="I14" i="4"/>
  <c r="H14" i="4"/>
  <c r="J15" i="4"/>
  <c r="H15" i="4"/>
  <c r="I15" i="4"/>
  <c r="D42" i="4"/>
  <c r="G42" i="4" s="1"/>
  <c r="H41" i="4"/>
  <c r="I41" i="4"/>
  <c r="J41" i="4"/>
  <c r="G42" i="3"/>
  <c r="I42" i="3" s="1"/>
  <c r="D43" i="3"/>
  <c r="J5" i="4"/>
  <c r="I5" i="4"/>
  <c r="H5" i="4"/>
  <c r="D22" i="4"/>
  <c r="G22" i="4" s="1"/>
  <c r="G21" i="4"/>
  <c r="J27" i="4"/>
  <c r="I27" i="4"/>
  <c r="H27" i="4"/>
  <c r="J6" i="4"/>
  <c r="I6" i="4"/>
  <c r="H6" i="4"/>
  <c r="J20" i="4"/>
  <c r="I20" i="4"/>
  <c r="H20" i="4"/>
  <c r="I11" i="4"/>
  <c r="H11" i="4"/>
  <c r="J11" i="4"/>
  <c r="H10" i="4"/>
  <c r="J10" i="4"/>
  <c r="I10" i="4"/>
  <c r="J37" i="4"/>
  <c r="I37" i="4"/>
  <c r="H37" i="4"/>
  <c r="J36" i="4"/>
  <c r="I36" i="4"/>
  <c r="H36" i="4"/>
  <c r="H11" i="1"/>
  <c r="J11" i="1"/>
  <c r="I11" i="1"/>
  <c r="G29" i="1"/>
  <c r="D30" i="1"/>
  <c r="G30" i="1" s="1"/>
  <c r="J14" i="1"/>
  <c r="H14" i="1"/>
  <c r="I14" i="1"/>
  <c r="I10" i="1"/>
  <c r="J10" i="1"/>
  <c r="H10" i="1"/>
  <c r="D16" i="1"/>
  <c r="G15" i="1"/>
  <c r="I28" i="1"/>
  <c r="J28" i="1"/>
  <c r="H28" i="1"/>
  <c r="D24" i="1"/>
  <c r="G24" i="1" s="1"/>
  <c r="G23" i="1"/>
  <c r="D40" i="1"/>
  <c r="G40" i="1" s="1"/>
  <c r="G39" i="1"/>
  <c r="J22" i="1"/>
  <c r="I22" i="1"/>
  <c r="H22" i="1"/>
  <c r="H34" i="1"/>
  <c r="J34" i="1"/>
  <c r="I34" i="1"/>
  <c r="J45" i="1"/>
  <c r="I45" i="1"/>
  <c r="H45" i="1"/>
  <c r="J38" i="1"/>
  <c r="I38" i="1"/>
  <c r="H38" i="1"/>
  <c r="I44" i="1"/>
  <c r="H44" i="1"/>
  <c r="J44" i="1"/>
  <c r="H35" i="1"/>
  <c r="I35" i="1"/>
  <c r="J35" i="1"/>
  <c r="G23" i="3"/>
  <c r="J5" i="3"/>
  <c r="I5" i="3"/>
  <c r="H5" i="3"/>
  <c r="H22" i="3"/>
  <c r="I22" i="3"/>
  <c r="J22" i="3"/>
  <c r="J37" i="3"/>
  <c r="I37" i="3"/>
  <c r="H37" i="3"/>
  <c r="J6" i="3"/>
  <c r="I6" i="3"/>
  <c r="H6" i="3"/>
  <c r="I10" i="3"/>
  <c r="H10" i="3"/>
  <c r="J10" i="3"/>
  <c r="I28" i="3"/>
  <c r="H28" i="3"/>
  <c r="J28" i="3"/>
  <c r="G16" i="3"/>
  <c r="D17" i="3"/>
  <c r="G17" i="3" s="1"/>
  <c r="J11" i="3"/>
  <c r="I11" i="3"/>
  <c r="H11" i="3"/>
  <c r="I15" i="3"/>
  <c r="H15" i="3"/>
  <c r="J15" i="3"/>
  <c r="J38" i="3"/>
  <c r="I38" i="3"/>
  <c r="H38" i="3"/>
  <c r="H27" i="8" l="1"/>
  <c r="I27" i="8"/>
  <c r="J22" i="8"/>
  <c r="I22" i="8"/>
  <c r="H22" i="8"/>
  <c r="J21" i="8"/>
  <c r="I21" i="8"/>
  <c r="H21" i="8"/>
  <c r="J26" i="4"/>
  <c r="H26" i="4"/>
  <c r="J42" i="3"/>
  <c r="H42" i="3"/>
  <c r="J22" i="4"/>
  <c r="I22" i="4"/>
  <c r="H22" i="4"/>
  <c r="G43" i="3"/>
  <c r="D44" i="3"/>
  <c r="G44" i="3" s="1"/>
  <c r="J44" i="3" s="1"/>
  <c r="I42" i="4"/>
  <c r="H42" i="4"/>
  <c r="J42" i="4"/>
  <c r="J21" i="4"/>
  <c r="I21" i="4"/>
  <c r="H21" i="4"/>
  <c r="J30" i="1"/>
  <c r="I30" i="1"/>
  <c r="H30" i="1"/>
  <c r="J39" i="1"/>
  <c r="H39" i="1"/>
  <c r="I39" i="1"/>
  <c r="D17" i="1"/>
  <c r="G17" i="1" s="1"/>
  <c r="G16" i="1"/>
  <c r="J29" i="1"/>
  <c r="I29" i="1"/>
  <c r="H29" i="1"/>
  <c r="J40" i="1"/>
  <c r="I40" i="1"/>
  <c r="H40" i="1"/>
  <c r="H15" i="1"/>
  <c r="J15" i="1"/>
  <c r="I15" i="1"/>
  <c r="J23" i="1"/>
  <c r="I23" i="1"/>
  <c r="H23" i="1"/>
  <c r="J24" i="1"/>
  <c r="I24" i="1"/>
  <c r="H24" i="1"/>
  <c r="I17" i="3"/>
  <c r="H17" i="3"/>
  <c r="J17" i="3"/>
  <c r="H16" i="3"/>
  <c r="I16" i="3"/>
  <c r="J16" i="3"/>
  <c r="H23" i="3"/>
  <c r="I23" i="3"/>
  <c r="J23" i="3"/>
  <c r="I44" i="3" l="1"/>
  <c r="H44" i="3"/>
  <c r="H43" i="3"/>
  <c r="J43" i="3"/>
  <c r="I43" i="3"/>
  <c r="H17" i="1"/>
  <c r="J17" i="1"/>
  <c r="I17" i="1"/>
  <c r="I16" i="1"/>
  <c r="J16" i="1"/>
  <c r="H16" i="1"/>
</calcChain>
</file>

<file path=xl/sharedStrings.xml><?xml version="1.0" encoding="utf-8"?>
<sst xmlns="http://schemas.openxmlformats.org/spreadsheetml/2006/main" count="498" uniqueCount="29">
  <si>
    <t>id</t>
  </si>
  <si>
    <t>field</t>
  </si>
  <si>
    <t>game</t>
  </si>
  <si>
    <t>time</t>
  </si>
  <si>
    <t>duration</t>
  </si>
  <si>
    <t>league</t>
  </si>
  <si>
    <t>weekday</t>
  </si>
  <si>
    <t>Saturday</t>
  </si>
  <si>
    <t>Sunday</t>
  </si>
  <si>
    <t>Friday</t>
  </si>
  <si>
    <t>Major</t>
  </si>
  <si>
    <t>Minor</t>
  </si>
  <si>
    <t>CP</t>
  </si>
  <si>
    <t>TB</t>
  </si>
  <si>
    <t>Pee Wee</t>
  </si>
  <si>
    <t>Coach Pitch</t>
  </si>
  <si>
    <t>ITB</t>
  </si>
  <si>
    <t>CL</t>
  </si>
  <si>
    <t>TB Field</t>
  </si>
  <si>
    <t>Field 5</t>
  </si>
  <si>
    <t>Field 6</t>
  </si>
  <si>
    <t>Field 7</t>
  </si>
  <si>
    <t>Field 8</t>
  </si>
  <si>
    <t>start</t>
  </si>
  <si>
    <t>Date</t>
  </si>
  <si>
    <t>Format</t>
  </si>
  <si>
    <t>Weekday</t>
  </si>
  <si>
    <t>Friday Nights</t>
  </si>
  <si>
    <t>Sat No ITB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</si>
</sst>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167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7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7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E41D-9F49-4B9D-8ECF-4DEA44A24FA1}">
  <dimension ref="A1"/>
  <sheetViews>
    <sheetView workbookViewId="0">
      <selection activeCell="D32" sqref="D3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C436-7ED2-4D81-B31E-AFB0C6DC2466}">
  <dimension ref="A1:B152"/>
  <sheetViews>
    <sheetView tabSelected="1" topLeftCell="A4" workbookViewId="0">
      <selection activeCell="B34" sqref="B34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s="1">
        <v>43862</v>
      </c>
      <c r="B2" t="s">
        <v>28</v>
      </c>
    </row>
    <row r="3" spans="1:2" x14ac:dyDescent="0.25">
      <c r="A3" s="1">
        <v>43892</v>
      </c>
      <c r="B3" t="s">
        <v>26</v>
      </c>
    </row>
    <row r="4" spans="1:2" x14ac:dyDescent="0.25">
      <c r="A4" s="1">
        <v>43893</v>
      </c>
      <c r="B4" t="s">
        <v>26</v>
      </c>
    </row>
    <row r="5" spans="1:2" x14ac:dyDescent="0.25">
      <c r="A5" s="1">
        <v>43894</v>
      </c>
      <c r="B5" t="s">
        <v>26</v>
      </c>
    </row>
    <row r="6" spans="1:2" x14ac:dyDescent="0.25">
      <c r="A6" s="1">
        <v>43895</v>
      </c>
      <c r="B6" t="s">
        <v>26</v>
      </c>
    </row>
    <row r="7" spans="1:2" x14ac:dyDescent="0.25">
      <c r="A7" s="1">
        <v>43908</v>
      </c>
      <c r="B7" t="s">
        <v>26</v>
      </c>
    </row>
    <row r="8" spans="1:2" x14ac:dyDescent="0.25">
      <c r="A8" s="1">
        <v>43909</v>
      </c>
      <c r="B8" t="s">
        <v>26</v>
      </c>
    </row>
    <row r="9" spans="1:2" x14ac:dyDescent="0.25">
      <c r="A9" s="1">
        <v>43910</v>
      </c>
      <c r="B9" t="s">
        <v>27</v>
      </c>
    </row>
    <row r="10" spans="1:2" x14ac:dyDescent="0.25">
      <c r="A10" s="1">
        <v>43911</v>
      </c>
      <c r="B10" t="s">
        <v>7</v>
      </c>
    </row>
    <row r="11" spans="1:2" x14ac:dyDescent="0.25">
      <c r="A11" s="1">
        <v>43914</v>
      </c>
      <c r="B11" t="s">
        <v>26</v>
      </c>
    </row>
    <row r="12" spans="1:2" x14ac:dyDescent="0.25">
      <c r="A12" s="1">
        <v>43915</v>
      </c>
      <c r="B12" t="s">
        <v>26</v>
      </c>
    </row>
    <row r="13" spans="1:2" x14ac:dyDescent="0.25">
      <c r="A13" s="1">
        <v>43917</v>
      </c>
      <c r="B13" t="s">
        <v>27</v>
      </c>
    </row>
    <row r="14" spans="1:2" x14ac:dyDescent="0.25">
      <c r="A14" s="1">
        <v>43918</v>
      </c>
      <c r="B14" t="s">
        <v>7</v>
      </c>
    </row>
    <row r="15" spans="1:2" x14ac:dyDescent="0.25">
      <c r="A15" s="1">
        <v>43922</v>
      </c>
      <c r="B15" t="s">
        <v>26</v>
      </c>
    </row>
    <row r="16" spans="1:2" x14ac:dyDescent="0.25">
      <c r="A16" s="1">
        <v>43923</v>
      </c>
      <c r="B16" t="s">
        <v>26</v>
      </c>
    </row>
    <row r="17" spans="1:2" x14ac:dyDescent="0.25">
      <c r="A17" s="1">
        <v>43924</v>
      </c>
      <c r="B17" t="s">
        <v>27</v>
      </c>
    </row>
    <row r="18" spans="1:2" x14ac:dyDescent="0.25">
      <c r="A18" s="1">
        <v>43925</v>
      </c>
      <c r="B18" t="s">
        <v>7</v>
      </c>
    </row>
    <row r="19" spans="1:2" x14ac:dyDescent="0.25">
      <c r="A19" s="1">
        <v>43936</v>
      </c>
      <c r="B19" t="s">
        <v>26</v>
      </c>
    </row>
    <row r="20" spans="1:2" x14ac:dyDescent="0.25">
      <c r="A20" s="1">
        <v>43937</v>
      </c>
      <c r="B20" t="s">
        <v>26</v>
      </c>
    </row>
    <row r="21" spans="1:2" x14ac:dyDescent="0.25">
      <c r="A21" s="1">
        <v>43938</v>
      </c>
      <c r="B21" t="s">
        <v>27</v>
      </c>
    </row>
    <row r="22" spans="1:2" x14ac:dyDescent="0.25">
      <c r="A22" s="1">
        <v>43939</v>
      </c>
      <c r="B22" t="s">
        <v>7</v>
      </c>
    </row>
    <row r="23" spans="1:2" x14ac:dyDescent="0.25">
      <c r="A23" s="1">
        <v>43944</v>
      </c>
      <c r="B23" t="s">
        <v>26</v>
      </c>
    </row>
    <row r="24" spans="1:2" x14ac:dyDescent="0.25">
      <c r="A24" s="1">
        <v>43945</v>
      </c>
      <c r="B24" t="s">
        <v>27</v>
      </c>
    </row>
    <row r="25" spans="1:2" x14ac:dyDescent="0.25">
      <c r="A25" s="1">
        <v>43946</v>
      </c>
      <c r="B25" t="s">
        <v>7</v>
      </c>
    </row>
    <row r="26" spans="1:2" x14ac:dyDescent="0.25">
      <c r="A26" s="1">
        <v>43951</v>
      </c>
      <c r="B26" t="s">
        <v>26</v>
      </c>
    </row>
    <row r="27" spans="1:2" x14ac:dyDescent="0.25">
      <c r="A27" s="1">
        <v>43952</v>
      </c>
      <c r="B27" t="s">
        <v>27</v>
      </c>
    </row>
    <row r="28" spans="1:2" x14ac:dyDescent="0.25">
      <c r="A28" s="1">
        <v>43953</v>
      </c>
      <c r="B28" t="s">
        <v>7</v>
      </c>
    </row>
    <row r="29" spans="1:2" x14ac:dyDescent="0.25">
      <c r="A29" s="1">
        <v>43958</v>
      </c>
      <c r="B29" t="s">
        <v>26</v>
      </c>
    </row>
    <row r="30" spans="1:2" x14ac:dyDescent="0.25">
      <c r="A30" s="1">
        <v>43959</v>
      </c>
      <c r="B30" t="s">
        <v>27</v>
      </c>
    </row>
    <row r="31" spans="1:2" x14ac:dyDescent="0.25">
      <c r="A31" s="1">
        <v>43960</v>
      </c>
      <c r="B31" t="s">
        <v>7</v>
      </c>
    </row>
    <row r="32" spans="1:2" x14ac:dyDescent="0.25">
      <c r="A32" s="1">
        <v>43965</v>
      </c>
      <c r="B32" t="s">
        <v>26</v>
      </c>
    </row>
    <row r="33" spans="1:2" x14ac:dyDescent="0.25">
      <c r="A33" s="1">
        <v>43967</v>
      </c>
      <c r="B33" t="s">
        <v>7</v>
      </c>
    </row>
    <row r="34" spans="1:2" x14ac:dyDescent="0.25">
      <c r="A34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</sheetData>
  <sortState xmlns:xlrd2="http://schemas.microsoft.com/office/spreadsheetml/2017/richdata2" ref="A2:B152">
    <sortCondition ref="A2:A1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0883-3674-47EA-8A5E-9AD59924C716}">
  <dimension ref="A1:L13"/>
  <sheetViews>
    <sheetView workbookViewId="0">
      <selection activeCell="F13" sqref="F13"/>
    </sheetView>
  </sheetViews>
  <sheetFormatPr defaultRowHeight="15" x14ac:dyDescent="0.25"/>
  <cols>
    <col min="4" max="4" width="16.140625" bestFit="1" customWidth="1"/>
    <col min="6" max="6" width="11.140625" bestFit="1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23</v>
      </c>
    </row>
    <row r="2" spans="1:12" x14ac:dyDescent="0.25">
      <c r="A2" s="3">
        <v>1</v>
      </c>
      <c r="B2" s="4" t="s">
        <v>10</v>
      </c>
      <c r="C2" s="4"/>
      <c r="D2" s="5">
        <v>43888.75</v>
      </c>
      <c r="E2" s="4">
        <f>VLOOKUP(F2,GameDuration,2,FALSE)</f>
        <v>120</v>
      </c>
      <c r="F2" s="4" t="s">
        <v>10</v>
      </c>
      <c r="G2" s="4">
        <f>WEEKDAY(D2)</f>
        <v>5</v>
      </c>
      <c r="H2" s="4">
        <f t="shared" ref="H2:H13" si="0">IF(G2=7,10,0)</f>
        <v>0</v>
      </c>
      <c r="I2" s="4">
        <f t="shared" ref="I2:I13" si="1">IF(G2=1,8,0)</f>
        <v>0</v>
      </c>
      <c r="J2" s="6">
        <f t="shared" ref="J2:J13" si="2">IF(G2=6,5,0)</f>
        <v>0</v>
      </c>
    </row>
    <row r="3" spans="1:12" ht="15.75" thickBot="1" x14ac:dyDescent="0.3">
      <c r="A3" s="7">
        <f>A2+1</f>
        <v>2</v>
      </c>
      <c r="B3" s="8" t="s">
        <v>10</v>
      </c>
      <c r="C3" s="8"/>
      <c r="D3" s="9">
        <f>D2+E2/60/24</f>
        <v>43888.833333333336</v>
      </c>
      <c r="E3" s="8">
        <f>VLOOKUP(F3,GameDuration,2,FALSE)</f>
        <v>120</v>
      </c>
      <c r="F3" s="8" t="s">
        <v>10</v>
      </c>
      <c r="G3" s="8">
        <f>WEEKDAY(D3)</f>
        <v>5</v>
      </c>
      <c r="H3" s="8">
        <f t="shared" si="0"/>
        <v>0</v>
      </c>
      <c r="I3" s="8">
        <f t="shared" si="1"/>
        <v>0</v>
      </c>
      <c r="J3" s="10">
        <f t="shared" si="2"/>
        <v>0</v>
      </c>
    </row>
    <row r="4" spans="1:12" x14ac:dyDescent="0.25">
      <c r="A4" s="3">
        <f>A3+1</f>
        <v>3</v>
      </c>
      <c r="B4" s="4" t="s">
        <v>11</v>
      </c>
      <c r="C4" s="4"/>
      <c r="D4" s="5">
        <f>D$2</f>
        <v>43888.75</v>
      </c>
      <c r="E4" s="4">
        <f>VLOOKUP(F4,GameDuration,2,FALSE)</f>
        <v>120</v>
      </c>
      <c r="F4" s="4" t="s">
        <v>11</v>
      </c>
      <c r="G4" s="4">
        <f>WEEKDAY(D4)</f>
        <v>5</v>
      </c>
      <c r="H4" s="4">
        <f t="shared" si="0"/>
        <v>0</v>
      </c>
      <c r="I4" s="4">
        <f t="shared" si="1"/>
        <v>0</v>
      </c>
      <c r="J4" s="6">
        <f t="shared" si="2"/>
        <v>0</v>
      </c>
    </row>
    <row r="5" spans="1:12" ht="15.75" thickBot="1" x14ac:dyDescent="0.3">
      <c r="A5" s="7">
        <f t="shared" ref="A5:A13" si="3">A4+1</f>
        <v>4</v>
      </c>
      <c r="B5" s="8" t="s">
        <v>11</v>
      </c>
      <c r="C5" s="8"/>
      <c r="D5" s="9">
        <f>D4+E4/60/24</f>
        <v>43888.833333333336</v>
      </c>
      <c r="E5" s="8">
        <f>VLOOKUP(F5,GameDuration,2,FALSE)</f>
        <v>120</v>
      </c>
      <c r="F5" s="8" t="s">
        <v>11</v>
      </c>
      <c r="G5" s="8">
        <f>WEEKDAY(D5)</f>
        <v>5</v>
      </c>
      <c r="H5" s="8">
        <f t="shared" si="0"/>
        <v>0</v>
      </c>
      <c r="I5" s="8">
        <f t="shared" si="1"/>
        <v>0</v>
      </c>
      <c r="J5" s="10">
        <f t="shared" si="2"/>
        <v>0</v>
      </c>
    </row>
    <row r="6" spans="1:12" x14ac:dyDescent="0.25">
      <c r="A6" s="3">
        <f>A5+1</f>
        <v>5</v>
      </c>
      <c r="B6" s="4" t="s">
        <v>12</v>
      </c>
      <c r="C6" s="4"/>
      <c r="D6" s="5">
        <f>D$2</f>
        <v>43888.75</v>
      </c>
      <c r="E6" s="4">
        <f>VLOOKUP(F6,GameDuration,2,FALSE)</f>
        <v>105</v>
      </c>
      <c r="F6" s="4" t="s">
        <v>15</v>
      </c>
      <c r="G6" s="4">
        <f>WEEKDAY(D6)</f>
        <v>5</v>
      </c>
      <c r="H6" s="4">
        <f t="shared" si="0"/>
        <v>0</v>
      </c>
      <c r="I6" s="4">
        <f t="shared" si="1"/>
        <v>0</v>
      </c>
      <c r="J6" s="6">
        <f t="shared" si="2"/>
        <v>0</v>
      </c>
    </row>
    <row r="7" spans="1:12" ht="15.75" thickBot="1" x14ac:dyDescent="0.3">
      <c r="A7" s="7">
        <f t="shared" si="3"/>
        <v>6</v>
      </c>
      <c r="B7" s="8" t="s">
        <v>12</v>
      </c>
      <c r="C7" s="8"/>
      <c r="D7" s="9">
        <f>D6+E6/60/24</f>
        <v>43888.822916666664</v>
      </c>
      <c r="E7" s="8">
        <f>VLOOKUP(F7,GameDuration,2,FALSE)</f>
        <v>105</v>
      </c>
      <c r="F7" s="8" t="s">
        <v>15</v>
      </c>
      <c r="G7" s="8">
        <f>WEEKDAY(D7)</f>
        <v>5</v>
      </c>
      <c r="H7" s="8">
        <f t="shared" si="0"/>
        <v>0</v>
      </c>
      <c r="I7" s="8">
        <f t="shared" si="1"/>
        <v>0</v>
      </c>
      <c r="J7" s="10">
        <f t="shared" si="2"/>
        <v>0</v>
      </c>
    </row>
    <row r="8" spans="1:12" x14ac:dyDescent="0.25">
      <c r="A8" s="3">
        <f>A7+1</f>
        <v>7</v>
      </c>
      <c r="B8" s="4" t="s">
        <v>18</v>
      </c>
      <c r="C8" s="4"/>
      <c r="D8" s="5">
        <f>D$2</f>
        <v>43888.75</v>
      </c>
      <c r="E8" s="4">
        <f>VLOOKUP(F8,GameDuration,2,FALSE)</f>
        <v>90</v>
      </c>
      <c r="F8" s="4" t="s">
        <v>13</v>
      </c>
      <c r="G8" s="4">
        <f>WEEKDAY(D8)</f>
        <v>5</v>
      </c>
      <c r="H8" s="4">
        <f t="shared" si="0"/>
        <v>0</v>
      </c>
      <c r="I8" s="4">
        <f t="shared" si="1"/>
        <v>0</v>
      </c>
      <c r="J8" s="6">
        <f t="shared" si="2"/>
        <v>0</v>
      </c>
    </row>
    <row r="9" spans="1:12" ht="15.75" thickBot="1" x14ac:dyDescent="0.3">
      <c r="A9" s="7">
        <f t="shared" si="3"/>
        <v>8</v>
      </c>
      <c r="B9" s="8" t="s">
        <v>18</v>
      </c>
      <c r="C9" s="8"/>
      <c r="D9" s="9">
        <f>D8+E8/60/24</f>
        <v>43888.8125</v>
      </c>
      <c r="E9" s="8">
        <f>VLOOKUP(F9,GameDuration,2,FALSE)</f>
        <v>90</v>
      </c>
      <c r="F9" s="8" t="s">
        <v>13</v>
      </c>
      <c r="G9" s="8">
        <f>WEEKDAY(D9)</f>
        <v>5</v>
      </c>
      <c r="H9" s="8">
        <f t="shared" si="0"/>
        <v>0</v>
      </c>
      <c r="I9" s="8">
        <f t="shared" si="1"/>
        <v>0</v>
      </c>
      <c r="J9" s="10">
        <f t="shared" si="2"/>
        <v>0</v>
      </c>
    </row>
    <row r="10" spans="1:12" x14ac:dyDescent="0.25">
      <c r="A10" s="3">
        <f>A9+1</f>
        <v>9</v>
      </c>
      <c r="B10" s="4" t="s">
        <v>19</v>
      </c>
      <c r="C10" s="4"/>
      <c r="D10" s="5">
        <f>D$2</f>
        <v>43888.75</v>
      </c>
      <c r="E10" s="4">
        <f>VLOOKUP(F10,GameDuration,2,FALSE)</f>
        <v>90</v>
      </c>
      <c r="F10" s="4" t="s">
        <v>13</v>
      </c>
      <c r="G10" s="4">
        <f>WEEKDAY(D10)</f>
        <v>5</v>
      </c>
      <c r="H10" s="4">
        <f t="shared" si="0"/>
        <v>0</v>
      </c>
      <c r="I10" s="4">
        <f t="shared" si="1"/>
        <v>0</v>
      </c>
      <c r="J10" s="6">
        <f t="shared" si="2"/>
        <v>0</v>
      </c>
    </row>
    <row r="11" spans="1:12" ht="15.75" thickBot="1" x14ac:dyDescent="0.3">
      <c r="A11" s="7">
        <f t="shared" si="3"/>
        <v>10</v>
      </c>
      <c r="B11" s="8" t="s">
        <v>19</v>
      </c>
      <c r="C11" s="8"/>
      <c r="D11" s="9">
        <f>D10+E10/60/24</f>
        <v>43888.8125</v>
      </c>
      <c r="E11" s="8">
        <f>VLOOKUP(F11,GameDuration,2,FALSE)</f>
        <v>105</v>
      </c>
      <c r="F11" s="8" t="s">
        <v>15</v>
      </c>
      <c r="G11" s="8">
        <f>WEEKDAY(D11)</f>
        <v>5</v>
      </c>
      <c r="H11" s="8">
        <f t="shared" si="0"/>
        <v>0</v>
      </c>
      <c r="I11" s="8">
        <f t="shared" si="1"/>
        <v>0</v>
      </c>
      <c r="J11" s="10">
        <f t="shared" si="2"/>
        <v>0</v>
      </c>
    </row>
    <row r="12" spans="1:12" x14ac:dyDescent="0.25">
      <c r="A12" s="3">
        <f>A11+1</f>
        <v>11</v>
      </c>
      <c r="B12" s="4" t="s">
        <v>20</v>
      </c>
      <c r="C12" s="4"/>
      <c r="D12" s="5">
        <f>D$2</f>
        <v>43888.75</v>
      </c>
      <c r="E12" s="4">
        <f>VLOOKUP(F12,GameDuration,2,FALSE)</f>
        <v>105</v>
      </c>
      <c r="F12" s="4" t="s">
        <v>14</v>
      </c>
      <c r="G12" s="4">
        <f>WEEKDAY(D12)</f>
        <v>5</v>
      </c>
      <c r="H12" s="4">
        <f t="shared" si="0"/>
        <v>0</v>
      </c>
      <c r="I12" s="4">
        <f t="shared" si="1"/>
        <v>0</v>
      </c>
      <c r="J12" s="6">
        <f t="shared" si="2"/>
        <v>0</v>
      </c>
    </row>
    <row r="13" spans="1:12" ht="15.75" thickBot="1" x14ac:dyDescent="0.3">
      <c r="A13" s="11">
        <f t="shared" si="3"/>
        <v>12</v>
      </c>
      <c r="B13" s="12" t="s">
        <v>20</v>
      </c>
      <c r="C13" s="12"/>
      <c r="D13" s="13">
        <f>D12+E12/60/24</f>
        <v>43888.822916666664</v>
      </c>
      <c r="E13" s="12">
        <f>VLOOKUP(F13,GameDuration,2,FALSE)</f>
        <v>105</v>
      </c>
      <c r="F13" s="12" t="s">
        <v>14</v>
      </c>
      <c r="G13" s="12">
        <f>WEEKDAY(D13)</f>
        <v>5</v>
      </c>
      <c r="H13" s="12">
        <f t="shared" si="0"/>
        <v>0</v>
      </c>
      <c r="I13" s="12">
        <f t="shared" si="1"/>
        <v>0</v>
      </c>
      <c r="J13" s="14">
        <f t="shared" si="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AEF9-4A9D-419A-809C-5CB0DDA555B8}">
  <dimension ref="A1:L17"/>
  <sheetViews>
    <sheetView workbookViewId="0">
      <selection activeCell="G33" sqref="G33"/>
    </sheetView>
  </sheetViews>
  <sheetFormatPr defaultRowHeight="15" x14ac:dyDescent="0.25"/>
  <cols>
    <col min="4" max="4" width="16.140625" bestFit="1" customWidth="1"/>
    <col min="6" max="6" width="11.140625" bestFit="1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23</v>
      </c>
    </row>
    <row r="2" spans="1:12" x14ac:dyDescent="0.25">
      <c r="A2" s="3">
        <v>1</v>
      </c>
      <c r="B2" s="4" t="s">
        <v>10</v>
      </c>
      <c r="C2" s="4"/>
      <c r="D2" s="5">
        <v>43889.75</v>
      </c>
      <c r="E2" s="4">
        <f>VLOOKUP(F2,GameDuration,2,FALSE)</f>
        <v>120</v>
      </c>
      <c r="F2" s="4" t="s">
        <v>10</v>
      </c>
      <c r="G2" s="4">
        <f>WEEKDAY(D2)</f>
        <v>6</v>
      </c>
      <c r="H2" s="4">
        <f t="shared" ref="H2:H17" si="0">IF(G2=7,10,0)</f>
        <v>0</v>
      </c>
      <c r="I2" s="4">
        <f t="shared" ref="I2:I13" si="1">IF(G2=1,8,0)</f>
        <v>0</v>
      </c>
      <c r="J2" s="6">
        <f t="shared" ref="J2:J13" si="2">IF(G2=6,5,0)</f>
        <v>5</v>
      </c>
    </row>
    <row r="3" spans="1:12" ht="15.75" thickBot="1" x14ac:dyDescent="0.3">
      <c r="A3" s="7">
        <f>A2+1</f>
        <v>2</v>
      </c>
      <c r="B3" s="8" t="s">
        <v>10</v>
      </c>
      <c r="C3" s="8"/>
      <c r="D3" s="9">
        <f>D2+E2/60/24</f>
        <v>43889.833333333336</v>
      </c>
      <c r="E3" s="8">
        <f>VLOOKUP(F3,GameDuration,2,FALSE)</f>
        <v>120</v>
      </c>
      <c r="F3" s="8" t="s">
        <v>10</v>
      </c>
      <c r="G3" s="8">
        <f>WEEKDAY(D3)</f>
        <v>6</v>
      </c>
      <c r="H3" s="8">
        <f t="shared" si="0"/>
        <v>0</v>
      </c>
      <c r="I3" s="8">
        <f t="shared" si="1"/>
        <v>0</v>
      </c>
      <c r="J3" s="10">
        <f t="shared" si="2"/>
        <v>5</v>
      </c>
    </row>
    <row r="4" spans="1:12" x14ac:dyDescent="0.25">
      <c r="A4" s="3">
        <f>A3+1</f>
        <v>3</v>
      </c>
      <c r="B4" s="4" t="s">
        <v>11</v>
      </c>
      <c r="C4" s="4"/>
      <c r="D4" s="5">
        <f>D$2</f>
        <v>43889.75</v>
      </c>
      <c r="E4" s="4">
        <f>VLOOKUP(F4,GameDuration,2,FALSE)</f>
        <v>120</v>
      </c>
      <c r="F4" s="4" t="s">
        <v>11</v>
      </c>
      <c r="G4" s="4">
        <f>WEEKDAY(D4)</f>
        <v>6</v>
      </c>
      <c r="H4" s="4">
        <f t="shared" si="0"/>
        <v>0</v>
      </c>
      <c r="I4" s="4">
        <f t="shared" si="1"/>
        <v>0</v>
      </c>
      <c r="J4" s="6">
        <f t="shared" si="2"/>
        <v>5</v>
      </c>
    </row>
    <row r="5" spans="1:12" ht="15.75" thickBot="1" x14ac:dyDescent="0.3">
      <c r="A5" s="7">
        <f t="shared" ref="A5:A13" si="3">A4+1</f>
        <v>4</v>
      </c>
      <c r="B5" s="8" t="s">
        <v>11</v>
      </c>
      <c r="C5" s="8"/>
      <c r="D5" s="9">
        <f>D4+E4/60/24</f>
        <v>43889.833333333336</v>
      </c>
      <c r="E5" s="8">
        <f>VLOOKUP(F5,GameDuration,2,FALSE)</f>
        <v>120</v>
      </c>
      <c r="F5" s="8" t="s">
        <v>11</v>
      </c>
      <c r="G5" s="8">
        <f>WEEKDAY(D5)</f>
        <v>6</v>
      </c>
      <c r="H5" s="8">
        <f t="shared" si="0"/>
        <v>0</v>
      </c>
      <c r="I5" s="8">
        <f t="shared" si="1"/>
        <v>0</v>
      </c>
      <c r="J5" s="10">
        <f t="shared" si="2"/>
        <v>5</v>
      </c>
    </row>
    <row r="6" spans="1:12" x14ac:dyDescent="0.25">
      <c r="A6" s="3">
        <f>A5+1</f>
        <v>5</v>
      </c>
      <c r="B6" s="4" t="s">
        <v>12</v>
      </c>
      <c r="C6" s="4"/>
      <c r="D6" s="5">
        <f>D$2</f>
        <v>43889.75</v>
      </c>
      <c r="E6" s="4">
        <f>VLOOKUP(F6,GameDuration,2,FALSE)</f>
        <v>105</v>
      </c>
      <c r="F6" s="4" t="s">
        <v>15</v>
      </c>
      <c r="G6" s="4">
        <f>WEEKDAY(D6)</f>
        <v>6</v>
      </c>
      <c r="H6" s="4">
        <f t="shared" si="0"/>
        <v>0</v>
      </c>
      <c r="I6" s="4">
        <f t="shared" si="1"/>
        <v>0</v>
      </c>
      <c r="J6" s="6">
        <f t="shared" si="2"/>
        <v>5</v>
      </c>
    </row>
    <row r="7" spans="1:12" ht="15.75" thickBot="1" x14ac:dyDescent="0.3">
      <c r="A7" s="7">
        <f t="shared" si="3"/>
        <v>6</v>
      </c>
      <c r="B7" s="8" t="s">
        <v>12</v>
      </c>
      <c r="C7" s="8"/>
      <c r="D7" s="9">
        <f>D6+E6/60/24</f>
        <v>43889.822916666664</v>
      </c>
      <c r="E7" s="8">
        <f>VLOOKUP(F7,GameDuration,2,FALSE)</f>
        <v>105</v>
      </c>
      <c r="F7" s="8" t="s">
        <v>15</v>
      </c>
      <c r="G7" s="8">
        <f>WEEKDAY(D7)</f>
        <v>6</v>
      </c>
      <c r="H7" s="8">
        <f t="shared" si="0"/>
        <v>0</v>
      </c>
      <c r="I7" s="8">
        <f t="shared" si="1"/>
        <v>0</v>
      </c>
      <c r="J7" s="10">
        <f t="shared" si="2"/>
        <v>5</v>
      </c>
    </row>
    <row r="8" spans="1:12" x14ac:dyDescent="0.25">
      <c r="A8" s="3">
        <f>A7+1</f>
        <v>7</v>
      </c>
      <c r="B8" s="4" t="s">
        <v>18</v>
      </c>
      <c r="C8" s="4"/>
      <c r="D8" s="5">
        <f>D$2</f>
        <v>43889.75</v>
      </c>
      <c r="E8" s="4">
        <f>VLOOKUP(F8,GameDuration,2,FALSE)</f>
        <v>90</v>
      </c>
      <c r="F8" s="4" t="s">
        <v>13</v>
      </c>
      <c r="G8" s="4">
        <f>WEEKDAY(D8)</f>
        <v>6</v>
      </c>
      <c r="H8" s="4">
        <f t="shared" si="0"/>
        <v>0</v>
      </c>
      <c r="I8" s="4">
        <f t="shared" si="1"/>
        <v>0</v>
      </c>
      <c r="J8" s="6">
        <f t="shared" si="2"/>
        <v>5</v>
      </c>
    </row>
    <row r="9" spans="1:12" ht="15.75" thickBot="1" x14ac:dyDescent="0.3">
      <c r="A9" s="7">
        <f t="shared" si="3"/>
        <v>8</v>
      </c>
      <c r="B9" s="8" t="s">
        <v>18</v>
      </c>
      <c r="C9" s="8"/>
      <c r="D9" s="9">
        <f>D8+E8/60/24</f>
        <v>43889.8125</v>
      </c>
      <c r="E9" s="8">
        <f>VLOOKUP(F9,GameDuration,2,FALSE)</f>
        <v>90</v>
      </c>
      <c r="F9" s="8" t="s">
        <v>13</v>
      </c>
      <c r="G9" s="8">
        <f>WEEKDAY(D9)</f>
        <v>6</v>
      </c>
      <c r="H9" s="8">
        <f t="shared" si="0"/>
        <v>0</v>
      </c>
      <c r="I9" s="8">
        <f t="shared" si="1"/>
        <v>0</v>
      </c>
      <c r="J9" s="10">
        <f t="shared" si="2"/>
        <v>5</v>
      </c>
    </row>
    <row r="10" spans="1:12" x14ac:dyDescent="0.25">
      <c r="A10" s="3">
        <f>A9+1</f>
        <v>9</v>
      </c>
      <c r="B10" s="4" t="s">
        <v>19</v>
      </c>
      <c r="C10" s="4"/>
      <c r="D10" s="5">
        <f>D$2</f>
        <v>43889.75</v>
      </c>
      <c r="E10" s="4">
        <f>VLOOKUP(F10,GameDuration,2,FALSE)</f>
        <v>90</v>
      </c>
      <c r="F10" s="4" t="s">
        <v>13</v>
      </c>
      <c r="G10" s="4">
        <f>WEEKDAY(D10)</f>
        <v>6</v>
      </c>
      <c r="H10" s="4">
        <f t="shared" si="0"/>
        <v>0</v>
      </c>
      <c r="I10" s="4">
        <f t="shared" si="1"/>
        <v>0</v>
      </c>
      <c r="J10" s="6">
        <f t="shared" si="2"/>
        <v>5</v>
      </c>
    </row>
    <row r="11" spans="1:12" ht="15.75" thickBot="1" x14ac:dyDescent="0.3">
      <c r="A11" s="7">
        <f t="shared" si="3"/>
        <v>10</v>
      </c>
      <c r="B11" s="8" t="s">
        <v>19</v>
      </c>
      <c r="C11" s="8"/>
      <c r="D11" s="9">
        <f>D10+E10/60/24</f>
        <v>43889.8125</v>
      </c>
      <c r="E11" s="8">
        <f>VLOOKUP(F11,GameDuration,2,FALSE)</f>
        <v>105</v>
      </c>
      <c r="F11" s="8" t="s">
        <v>15</v>
      </c>
      <c r="G11" s="8">
        <f>WEEKDAY(D11)</f>
        <v>6</v>
      </c>
      <c r="H11" s="8">
        <f t="shared" si="0"/>
        <v>0</v>
      </c>
      <c r="I11" s="8">
        <f t="shared" si="1"/>
        <v>0</v>
      </c>
      <c r="J11" s="10">
        <f t="shared" si="2"/>
        <v>5</v>
      </c>
    </row>
    <row r="12" spans="1:12" x14ac:dyDescent="0.25">
      <c r="A12" s="3">
        <f>A11+1</f>
        <v>11</v>
      </c>
      <c r="B12" s="4" t="s">
        <v>20</v>
      </c>
      <c r="C12" s="4"/>
      <c r="D12" s="5">
        <f>D$2</f>
        <v>43889.75</v>
      </c>
      <c r="E12" s="4">
        <f>VLOOKUP(F12,GameDuration,2,FALSE)</f>
        <v>105</v>
      </c>
      <c r="F12" s="4" t="s">
        <v>14</v>
      </c>
      <c r="G12" s="4">
        <f>WEEKDAY(D12)</f>
        <v>6</v>
      </c>
      <c r="H12" s="4">
        <f t="shared" si="0"/>
        <v>0</v>
      </c>
      <c r="I12" s="4">
        <f t="shared" si="1"/>
        <v>0</v>
      </c>
      <c r="J12" s="6">
        <f t="shared" si="2"/>
        <v>5</v>
      </c>
    </row>
    <row r="13" spans="1:12" ht="15.75" thickBot="1" x14ac:dyDescent="0.3">
      <c r="A13" s="11">
        <f t="shared" si="3"/>
        <v>12</v>
      </c>
      <c r="B13" s="12" t="s">
        <v>20</v>
      </c>
      <c r="C13" s="12"/>
      <c r="D13" s="13">
        <f>D12+E12/60/24</f>
        <v>43889.822916666664</v>
      </c>
      <c r="E13" s="12">
        <f>VLOOKUP(F13,GameDuration,2,FALSE)</f>
        <v>105</v>
      </c>
      <c r="F13" s="12" t="s">
        <v>14</v>
      </c>
      <c r="G13" s="12">
        <f>WEEKDAY(D13)</f>
        <v>6</v>
      </c>
      <c r="H13" s="12">
        <f t="shared" si="0"/>
        <v>0</v>
      </c>
      <c r="I13" s="12">
        <f t="shared" si="1"/>
        <v>0</v>
      </c>
      <c r="J13" s="14">
        <f t="shared" si="2"/>
        <v>5</v>
      </c>
    </row>
    <row r="14" spans="1:12" x14ac:dyDescent="0.25">
      <c r="A14" s="3">
        <f>A13+1</f>
        <v>13</v>
      </c>
      <c r="B14" s="4" t="s">
        <v>21</v>
      </c>
      <c r="C14" s="4"/>
      <c r="D14" s="5">
        <f>D$2</f>
        <v>43889.75</v>
      </c>
      <c r="E14" s="4">
        <f>VLOOKUP(F14,GameDuration,2,FALSE)</f>
        <v>90</v>
      </c>
      <c r="F14" s="4" t="s">
        <v>13</v>
      </c>
      <c r="G14" s="4">
        <f>WEEKDAY(D14)</f>
        <v>6</v>
      </c>
      <c r="H14" s="4">
        <f t="shared" si="0"/>
        <v>0</v>
      </c>
      <c r="I14" s="4">
        <f t="shared" ref="I14:I17" si="4">IF(G14=1,8,0)</f>
        <v>0</v>
      </c>
      <c r="J14" s="6">
        <f t="shared" ref="J14:J17" si="5">IF(G14=6,5,0)</f>
        <v>5</v>
      </c>
    </row>
    <row r="15" spans="1:12" ht="15.75" thickBot="1" x14ac:dyDescent="0.3">
      <c r="A15" s="7">
        <f t="shared" ref="A15:A17" si="6">A14+1</f>
        <v>14</v>
      </c>
      <c r="B15" s="8" t="s">
        <v>21</v>
      </c>
      <c r="C15" s="8"/>
      <c r="D15" s="9">
        <f>D14+E14/60/24</f>
        <v>43889.8125</v>
      </c>
      <c r="E15" s="8">
        <f>VLOOKUP(F15,GameDuration,2,FALSE)</f>
        <v>105</v>
      </c>
      <c r="F15" s="8" t="s">
        <v>15</v>
      </c>
      <c r="G15" s="8">
        <f>WEEKDAY(D15)</f>
        <v>6</v>
      </c>
      <c r="H15" s="8">
        <f t="shared" si="0"/>
        <v>0</v>
      </c>
      <c r="I15" s="8">
        <f t="shared" si="4"/>
        <v>0</v>
      </c>
      <c r="J15" s="10">
        <f t="shared" si="5"/>
        <v>5</v>
      </c>
    </row>
    <row r="16" spans="1:12" x14ac:dyDescent="0.25">
      <c r="A16" s="3">
        <f>A15+1</f>
        <v>15</v>
      </c>
      <c r="B16" s="4" t="s">
        <v>22</v>
      </c>
      <c r="C16" s="4"/>
      <c r="D16" s="5">
        <f>D$2</f>
        <v>43889.75</v>
      </c>
      <c r="E16" s="4">
        <f>VLOOKUP(F16,GameDuration,2,FALSE)</f>
        <v>90</v>
      </c>
      <c r="F16" s="4" t="s">
        <v>13</v>
      </c>
      <c r="G16" s="4">
        <f>WEEKDAY(D16)</f>
        <v>6</v>
      </c>
      <c r="H16" s="4">
        <f t="shared" si="0"/>
        <v>0</v>
      </c>
      <c r="I16" s="4">
        <f t="shared" si="4"/>
        <v>0</v>
      </c>
      <c r="J16" s="6">
        <f t="shared" si="5"/>
        <v>5</v>
      </c>
    </row>
    <row r="17" spans="1:10" ht="15.75" thickBot="1" x14ac:dyDescent="0.3">
      <c r="A17" s="11">
        <f t="shared" ref="A17" si="7">A16+1</f>
        <v>16</v>
      </c>
      <c r="B17" s="12" t="s">
        <v>22</v>
      </c>
      <c r="C17" s="12"/>
      <c r="D17" s="13">
        <f>D16+E16/60/24</f>
        <v>43889.8125</v>
      </c>
      <c r="E17" s="12">
        <f>VLOOKUP(F17,GameDuration,2,FALSE)</f>
        <v>105</v>
      </c>
      <c r="F17" s="12" t="s">
        <v>15</v>
      </c>
      <c r="G17" s="12">
        <f>WEEKDAY(D17)</f>
        <v>6</v>
      </c>
      <c r="H17" s="12">
        <f t="shared" si="0"/>
        <v>0</v>
      </c>
      <c r="I17" s="12">
        <f t="shared" si="4"/>
        <v>0</v>
      </c>
      <c r="J17" s="14">
        <f t="shared" si="5"/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C139-F64F-45B3-B63D-5FE547060AAB}">
  <dimension ref="A1:J45"/>
  <sheetViews>
    <sheetView workbookViewId="0">
      <selection activeCell="P30" sqref="P30"/>
    </sheetView>
  </sheetViews>
  <sheetFormatPr defaultRowHeight="15" x14ac:dyDescent="0.25"/>
  <cols>
    <col min="4" max="4" width="16.140625" bestFit="1" customWidth="1"/>
    <col min="6" max="6" width="11.140625" bestFit="1" customWidth="1"/>
  </cols>
  <sheetData>
    <row r="1" spans="1:1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4" t="s">
        <v>10</v>
      </c>
      <c r="C2" s="4"/>
      <c r="D2" s="5">
        <v>43890.375</v>
      </c>
      <c r="E2" s="4">
        <f>VLOOKUP(F2,GameDuration,2,FALSE)</f>
        <v>120</v>
      </c>
      <c r="F2" s="4" t="s">
        <v>10</v>
      </c>
      <c r="G2" s="4">
        <f>WEEKDAY(D2)</f>
        <v>7</v>
      </c>
      <c r="H2" s="4">
        <f t="shared" ref="H2:H45" si="0">IF(G2=7,10,0)</f>
        <v>10</v>
      </c>
      <c r="I2" s="4">
        <f t="shared" ref="I2:I45" si="1">IF(G2=1,8,0)</f>
        <v>0</v>
      </c>
      <c r="J2" s="6">
        <f t="shared" ref="J2:J45" si="2">IF(G2=6,5,0)</f>
        <v>0</v>
      </c>
    </row>
    <row r="3" spans="1:10" x14ac:dyDescent="0.25">
      <c r="A3" s="7">
        <f>A2+1</f>
        <v>2</v>
      </c>
      <c r="B3" s="8" t="s">
        <v>10</v>
      </c>
      <c r="C3" s="8"/>
      <c r="D3" s="9">
        <f>D2+E2/60/24</f>
        <v>43890.458333333336</v>
      </c>
      <c r="E3" s="8">
        <f>VLOOKUP(F3,GameDuration,2,FALSE)</f>
        <v>120</v>
      </c>
      <c r="F3" s="8" t="s">
        <v>10</v>
      </c>
      <c r="G3" s="8">
        <f>WEEKDAY(D3)</f>
        <v>7</v>
      </c>
      <c r="H3" s="8">
        <f t="shared" si="0"/>
        <v>10</v>
      </c>
      <c r="I3" s="8">
        <f t="shared" si="1"/>
        <v>0</v>
      </c>
      <c r="J3" s="10">
        <f t="shared" si="2"/>
        <v>0</v>
      </c>
    </row>
    <row r="4" spans="1:10" x14ac:dyDescent="0.25">
      <c r="A4" s="7">
        <f t="shared" ref="A4:A45" si="3">A3+1</f>
        <v>3</v>
      </c>
      <c r="B4" s="8" t="s">
        <v>10</v>
      </c>
      <c r="C4" s="8"/>
      <c r="D4" s="9">
        <f>D3+E3/60/24</f>
        <v>43890.541666666672</v>
      </c>
      <c r="E4" s="8">
        <f>VLOOKUP(F4,GameDuration,2,FALSE)</f>
        <v>120</v>
      </c>
      <c r="F4" s="8" t="s">
        <v>10</v>
      </c>
      <c r="G4" s="8">
        <f>WEEKDAY(D4)</f>
        <v>7</v>
      </c>
      <c r="H4" s="8">
        <f t="shared" si="0"/>
        <v>10</v>
      </c>
      <c r="I4" s="8">
        <f t="shared" si="1"/>
        <v>0</v>
      </c>
      <c r="J4" s="10">
        <f t="shared" si="2"/>
        <v>0</v>
      </c>
    </row>
    <row r="5" spans="1:10" x14ac:dyDescent="0.25">
      <c r="A5" s="7">
        <f t="shared" si="3"/>
        <v>4</v>
      </c>
      <c r="B5" s="8" t="s">
        <v>10</v>
      </c>
      <c r="C5" s="8"/>
      <c r="D5" s="9">
        <f>D4+E4/60/24</f>
        <v>43890.625000000007</v>
      </c>
      <c r="E5" s="8">
        <f>VLOOKUP(F5,GameDuration,2,FALSE)</f>
        <v>120</v>
      </c>
      <c r="F5" s="8" t="s">
        <v>10</v>
      </c>
      <c r="G5" s="8">
        <f>WEEKDAY(D5)</f>
        <v>7</v>
      </c>
      <c r="H5" s="8">
        <f t="shared" si="0"/>
        <v>10</v>
      </c>
      <c r="I5" s="8">
        <f t="shared" si="1"/>
        <v>0</v>
      </c>
      <c r="J5" s="10">
        <f t="shared" si="2"/>
        <v>0</v>
      </c>
    </row>
    <row r="6" spans="1:10" ht="15.75" thickBot="1" x14ac:dyDescent="0.3">
      <c r="A6" s="11">
        <f t="shared" si="3"/>
        <v>5</v>
      </c>
      <c r="B6" s="12" t="s">
        <v>10</v>
      </c>
      <c r="C6" s="12"/>
      <c r="D6" s="13">
        <f>D5+E5/60/24</f>
        <v>43890.708333333343</v>
      </c>
      <c r="E6" s="12">
        <f>VLOOKUP(F6,GameDuration,2,FALSE)</f>
        <v>120</v>
      </c>
      <c r="F6" s="12" t="s">
        <v>10</v>
      </c>
      <c r="G6" s="12">
        <f>WEEKDAY(D6)</f>
        <v>7</v>
      </c>
      <c r="H6" s="12">
        <f t="shared" si="0"/>
        <v>10</v>
      </c>
      <c r="I6" s="12">
        <f t="shared" si="1"/>
        <v>0</v>
      </c>
      <c r="J6" s="14">
        <f t="shared" si="2"/>
        <v>0</v>
      </c>
    </row>
    <row r="7" spans="1:10" x14ac:dyDescent="0.25">
      <c r="A7" s="3">
        <f t="shared" si="3"/>
        <v>6</v>
      </c>
      <c r="B7" s="4" t="s">
        <v>11</v>
      </c>
      <c r="C7" s="4"/>
      <c r="D7" s="5">
        <f>D$2</f>
        <v>43890.375</v>
      </c>
      <c r="E7" s="4">
        <f>VLOOKUP(F7,GameDuration,2,FALSE)</f>
        <v>120</v>
      </c>
      <c r="F7" s="4" t="s">
        <v>11</v>
      </c>
      <c r="G7" s="4">
        <f>WEEKDAY(D7)</f>
        <v>7</v>
      </c>
      <c r="H7" s="4">
        <f t="shared" si="0"/>
        <v>10</v>
      </c>
      <c r="I7" s="4">
        <f t="shared" si="1"/>
        <v>0</v>
      </c>
      <c r="J7" s="6">
        <f t="shared" si="2"/>
        <v>0</v>
      </c>
    </row>
    <row r="8" spans="1:10" x14ac:dyDescent="0.25">
      <c r="A8" s="7">
        <f t="shared" si="3"/>
        <v>7</v>
      </c>
      <c r="B8" s="8" t="s">
        <v>11</v>
      </c>
      <c r="C8" s="8"/>
      <c r="D8" s="9">
        <f>D7+E7/60/24</f>
        <v>43890.458333333336</v>
      </c>
      <c r="E8" s="8">
        <f>VLOOKUP(F8,GameDuration,2,FALSE)</f>
        <v>120</v>
      </c>
      <c r="F8" s="8" t="s">
        <v>11</v>
      </c>
      <c r="G8" s="8">
        <f>WEEKDAY(D8)</f>
        <v>7</v>
      </c>
      <c r="H8" s="8">
        <f t="shared" si="0"/>
        <v>10</v>
      </c>
      <c r="I8" s="8">
        <f t="shared" si="1"/>
        <v>0</v>
      </c>
      <c r="J8" s="10">
        <f t="shared" si="2"/>
        <v>0</v>
      </c>
    </row>
    <row r="9" spans="1:10" x14ac:dyDescent="0.25">
      <c r="A9" s="7">
        <f t="shared" si="3"/>
        <v>8</v>
      </c>
      <c r="B9" s="8" t="s">
        <v>11</v>
      </c>
      <c r="C9" s="8"/>
      <c r="D9" s="9">
        <f t="shared" ref="D9:D11" si="4">D8+E8/60/24</f>
        <v>43890.541666666672</v>
      </c>
      <c r="E9" s="8">
        <f>VLOOKUP(F9,GameDuration,2,FALSE)</f>
        <v>120</v>
      </c>
      <c r="F9" s="8" t="s">
        <v>11</v>
      </c>
      <c r="G9" s="8">
        <f>WEEKDAY(D9)</f>
        <v>7</v>
      </c>
      <c r="H9" s="8">
        <f t="shared" si="0"/>
        <v>10</v>
      </c>
      <c r="I9" s="8">
        <f t="shared" si="1"/>
        <v>0</v>
      </c>
      <c r="J9" s="10">
        <f t="shared" si="2"/>
        <v>0</v>
      </c>
    </row>
    <row r="10" spans="1:10" x14ac:dyDescent="0.25">
      <c r="A10" s="7">
        <f t="shared" si="3"/>
        <v>9</v>
      </c>
      <c r="B10" s="8" t="s">
        <v>11</v>
      </c>
      <c r="C10" s="8"/>
      <c r="D10" s="9">
        <f t="shared" si="4"/>
        <v>43890.625000000007</v>
      </c>
      <c r="E10" s="8">
        <f>VLOOKUP(F10,GameDuration,2,FALSE)</f>
        <v>120</v>
      </c>
      <c r="F10" s="8" t="s">
        <v>11</v>
      </c>
      <c r="G10" s="8">
        <f>WEEKDAY(D10)</f>
        <v>7</v>
      </c>
      <c r="H10" s="8">
        <f t="shared" si="0"/>
        <v>10</v>
      </c>
      <c r="I10" s="8">
        <f t="shared" si="1"/>
        <v>0</v>
      </c>
      <c r="J10" s="10">
        <f t="shared" si="2"/>
        <v>0</v>
      </c>
    </row>
    <row r="11" spans="1:10" ht="15.75" thickBot="1" x14ac:dyDescent="0.3">
      <c r="A11" s="11">
        <f t="shared" si="3"/>
        <v>10</v>
      </c>
      <c r="B11" s="12" t="s">
        <v>11</v>
      </c>
      <c r="C11" s="12"/>
      <c r="D11" s="9">
        <f t="shared" si="4"/>
        <v>43890.708333333343</v>
      </c>
      <c r="E11" s="12">
        <f>VLOOKUP(F11,GameDuration,2,FALSE)</f>
        <v>120</v>
      </c>
      <c r="F11" s="12" t="s">
        <v>11</v>
      </c>
      <c r="G11" s="12">
        <f>WEEKDAY(D11)</f>
        <v>7</v>
      </c>
      <c r="H11" s="12">
        <f t="shared" si="0"/>
        <v>10</v>
      </c>
      <c r="I11" s="12">
        <f t="shared" si="1"/>
        <v>0</v>
      </c>
      <c r="J11" s="14">
        <f t="shared" si="2"/>
        <v>0</v>
      </c>
    </row>
    <row r="12" spans="1:10" x14ac:dyDescent="0.25">
      <c r="A12" s="3">
        <f t="shared" si="3"/>
        <v>11</v>
      </c>
      <c r="B12" s="4" t="s">
        <v>12</v>
      </c>
      <c r="C12" s="4"/>
      <c r="D12" s="5">
        <f>D$2</f>
        <v>43890.375</v>
      </c>
      <c r="E12" s="4">
        <f>VLOOKUP(F12,GameDuration,2,FALSE)</f>
        <v>60</v>
      </c>
      <c r="F12" s="4" t="s">
        <v>16</v>
      </c>
      <c r="G12" s="4">
        <f>WEEKDAY(D12)</f>
        <v>7</v>
      </c>
      <c r="H12" s="4">
        <f t="shared" si="0"/>
        <v>10</v>
      </c>
      <c r="I12" s="4">
        <f t="shared" si="1"/>
        <v>0</v>
      </c>
      <c r="J12" s="6">
        <f t="shared" si="2"/>
        <v>0</v>
      </c>
    </row>
    <row r="13" spans="1:10" x14ac:dyDescent="0.25">
      <c r="A13" s="7">
        <f t="shared" si="3"/>
        <v>12</v>
      </c>
      <c r="B13" s="8" t="s">
        <v>12</v>
      </c>
      <c r="C13" s="8"/>
      <c r="D13" s="9">
        <f>D12+E12/60/24</f>
        <v>43890.416666666664</v>
      </c>
      <c r="E13" s="8">
        <f>VLOOKUP(F13,GameDuration,2,FALSE)</f>
        <v>105</v>
      </c>
      <c r="F13" s="8" t="s">
        <v>15</v>
      </c>
      <c r="G13" s="8">
        <f>WEEKDAY(D13)</f>
        <v>7</v>
      </c>
      <c r="H13" s="8">
        <f t="shared" si="0"/>
        <v>10</v>
      </c>
      <c r="I13" s="8">
        <f t="shared" si="1"/>
        <v>0</v>
      </c>
      <c r="J13" s="10">
        <f t="shared" si="2"/>
        <v>0</v>
      </c>
    </row>
    <row r="14" spans="1:10" x14ac:dyDescent="0.25">
      <c r="A14" s="7">
        <f t="shared" si="3"/>
        <v>13</v>
      </c>
      <c r="B14" s="8" t="s">
        <v>12</v>
      </c>
      <c r="C14" s="8"/>
      <c r="D14" s="9">
        <f t="shared" ref="D14:D17" si="5">D13+E13/60/24</f>
        <v>43890.489583333328</v>
      </c>
      <c r="E14" s="8">
        <f>VLOOKUP(F14,GameDuration,2,FALSE)</f>
        <v>105</v>
      </c>
      <c r="F14" s="8" t="s">
        <v>15</v>
      </c>
      <c r="G14" s="8">
        <f>WEEKDAY(D14)</f>
        <v>7</v>
      </c>
      <c r="H14" s="8">
        <f t="shared" si="0"/>
        <v>10</v>
      </c>
      <c r="I14" s="8">
        <f t="shared" si="1"/>
        <v>0</v>
      </c>
      <c r="J14" s="10">
        <f t="shared" si="2"/>
        <v>0</v>
      </c>
    </row>
    <row r="15" spans="1:10" x14ac:dyDescent="0.25">
      <c r="A15" s="7">
        <f t="shared" si="3"/>
        <v>14</v>
      </c>
      <c r="B15" s="8" t="s">
        <v>12</v>
      </c>
      <c r="C15" s="8"/>
      <c r="D15" s="9">
        <f t="shared" si="5"/>
        <v>43890.562499999993</v>
      </c>
      <c r="E15" s="8">
        <f>VLOOKUP(F15,GameDuration,2,FALSE)</f>
        <v>105</v>
      </c>
      <c r="F15" s="8" t="s">
        <v>15</v>
      </c>
      <c r="G15" s="8">
        <f>WEEKDAY(D15)</f>
        <v>7</v>
      </c>
      <c r="H15" s="8">
        <f t="shared" si="0"/>
        <v>10</v>
      </c>
      <c r="I15" s="8">
        <f t="shared" si="1"/>
        <v>0</v>
      </c>
      <c r="J15" s="10">
        <f t="shared" si="2"/>
        <v>0</v>
      </c>
    </row>
    <row r="16" spans="1:10" x14ac:dyDescent="0.25">
      <c r="A16" s="7">
        <f t="shared" si="3"/>
        <v>15</v>
      </c>
      <c r="B16" s="8" t="s">
        <v>12</v>
      </c>
      <c r="C16" s="8"/>
      <c r="D16" s="9">
        <f t="shared" si="5"/>
        <v>43890.635416666657</v>
      </c>
      <c r="E16" s="8">
        <f>VLOOKUP(F16,GameDuration,2,FALSE)</f>
        <v>105</v>
      </c>
      <c r="F16" s="8" t="s">
        <v>15</v>
      </c>
      <c r="G16" s="8">
        <f t="shared" ref="G16:G17" si="6">WEEKDAY(D16)</f>
        <v>7</v>
      </c>
      <c r="H16" s="8">
        <f t="shared" si="0"/>
        <v>10</v>
      </c>
      <c r="I16" s="8">
        <f t="shared" si="1"/>
        <v>0</v>
      </c>
      <c r="J16" s="10">
        <f t="shared" si="2"/>
        <v>0</v>
      </c>
    </row>
    <row r="17" spans="1:10" ht="15.75" thickBot="1" x14ac:dyDescent="0.3">
      <c r="A17" s="11">
        <f t="shared" si="3"/>
        <v>16</v>
      </c>
      <c r="B17" s="12" t="s">
        <v>12</v>
      </c>
      <c r="C17" s="12"/>
      <c r="D17" s="13">
        <f t="shared" si="5"/>
        <v>43890.708333333321</v>
      </c>
      <c r="E17" s="12">
        <f>VLOOKUP(F17,GameDuration,2,FALSE)</f>
        <v>105</v>
      </c>
      <c r="F17" s="12" t="s">
        <v>15</v>
      </c>
      <c r="G17" s="12">
        <f t="shared" si="6"/>
        <v>7</v>
      </c>
      <c r="H17" s="12">
        <f t="shared" si="0"/>
        <v>10</v>
      </c>
      <c r="I17" s="12">
        <f t="shared" si="1"/>
        <v>0</v>
      </c>
      <c r="J17" s="14">
        <f t="shared" si="2"/>
        <v>0</v>
      </c>
    </row>
    <row r="18" spans="1:10" x14ac:dyDescent="0.25">
      <c r="A18" s="3">
        <f t="shared" si="3"/>
        <v>17</v>
      </c>
      <c r="B18" s="4" t="s">
        <v>18</v>
      </c>
      <c r="C18" s="4"/>
      <c r="D18" s="5">
        <f>D$2</f>
        <v>43890.375</v>
      </c>
      <c r="E18" s="4">
        <f>VLOOKUP(F18,GameDuration,2,FALSE)</f>
        <v>60</v>
      </c>
      <c r="F18" s="4" t="s">
        <v>17</v>
      </c>
      <c r="G18" s="4">
        <f>WEEKDAY(D18)</f>
        <v>7</v>
      </c>
      <c r="H18" s="4">
        <f t="shared" si="0"/>
        <v>10</v>
      </c>
      <c r="I18" s="4">
        <f t="shared" si="1"/>
        <v>0</v>
      </c>
      <c r="J18" s="6">
        <f t="shared" si="2"/>
        <v>0</v>
      </c>
    </row>
    <row r="19" spans="1:10" x14ac:dyDescent="0.25">
      <c r="A19" s="7">
        <f t="shared" si="3"/>
        <v>18</v>
      </c>
      <c r="B19" s="8" t="s">
        <v>18</v>
      </c>
      <c r="C19" s="8"/>
      <c r="D19" s="9">
        <f>D18+E18/60/24</f>
        <v>43890.416666666664</v>
      </c>
      <c r="E19" s="8">
        <f>VLOOKUP(F19,GameDuration,2,FALSE)</f>
        <v>60</v>
      </c>
      <c r="F19" s="8" t="s">
        <v>16</v>
      </c>
      <c r="G19" s="8">
        <f>WEEKDAY(D19)</f>
        <v>7</v>
      </c>
      <c r="H19" s="8">
        <f t="shared" si="0"/>
        <v>10</v>
      </c>
      <c r="I19" s="8">
        <f t="shared" si="1"/>
        <v>0</v>
      </c>
      <c r="J19" s="10">
        <f t="shared" si="2"/>
        <v>0</v>
      </c>
    </row>
    <row r="20" spans="1:10" x14ac:dyDescent="0.25">
      <c r="A20" s="7">
        <f t="shared" si="3"/>
        <v>19</v>
      </c>
      <c r="B20" s="8" t="s">
        <v>18</v>
      </c>
      <c r="C20" s="8"/>
      <c r="D20" s="9">
        <f t="shared" ref="D20:D24" si="7">D19+E19/60/24</f>
        <v>43890.458333333328</v>
      </c>
      <c r="E20" s="8">
        <f>VLOOKUP(F20,GameDuration,2,FALSE)</f>
        <v>90</v>
      </c>
      <c r="F20" s="8" t="s">
        <v>13</v>
      </c>
      <c r="G20" s="8">
        <f>WEEKDAY(D20)</f>
        <v>7</v>
      </c>
      <c r="H20" s="8">
        <f t="shared" si="0"/>
        <v>10</v>
      </c>
      <c r="I20" s="8">
        <f t="shared" si="1"/>
        <v>0</v>
      </c>
      <c r="J20" s="10">
        <f t="shared" si="2"/>
        <v>0</v>
      </c>
    </row>
    <row r="21" spans="1:10" x14ac:dyDescent="0.25">
      <c r="A21" s="7">
        <f t="shared" si="3"/>
        <v>20</v>
      </c>
      <c r="B21" s="8" t="s">
        <v>18</v>
      </c>
      <c r="C21" s="8"/>
      <c r="D21" s="9">
        <f t="shared" si="7"/>
        <v>43890.520833333328</v>
      </c>
      <c r="E21" s="8">
        <f>VLOOKUP(F21,GameDuration,2,FALSE)</f>
        <v>90</v>
      </c>
      <c r="F21" s="8" t="s">
        <v>13</v>
      </c>
      <c r="G21" s="8">
        <f>WEEKDAY(D21)</f>
        <v>7</v>
      </c>
      <c r="H21" s="8">
        <f t="shared" si="0"/>
        <v>10</v>
      </c>
      <c r="I21" s="8">
        <f t="shared" si="1"/>
        <v>0</v>
      </c>
      <c r="J21" s="10">
        <f t="shared" si="2"/>
        <v>0</v>
      </c>
    </row>
    <row r="22" spans="1:10" x14ac:dyDescent="0.25">
      <c r="A22" s="7">
        <f t="shared" si="3"/>
        <v>21</v>
      </c>
      <c r="B22" s="8" t="s">
        <v>18</v>
      </c>
      <c r="C22" s="8"/>
      <c r="D22" s="9">
        <f t="shared" si="7"/>
        <v>43890.583333333328</v>
      </c>
      <c r="E22" s="8">
        <f>VLOOKUP(F22,GameDuration,2,FALSE)</f>
        <v>90</v>
      </c>
      <c r="F22" s="8" t="s">
        <v>13</v>
      </c>
      <c r="G22" s="8">
        <f t="shared" ref="G22:G24" si="8">WEEKDAY(D22)</f>
        <v>7</v>
      </c>
      <c r="H22" s="8">
        <f t="shared" si="0"/>
        <v>10</v>
      </c>
      <c r="I22" s="8">
        <f t="shared" si="1"/>
        <v>0</v>
      </c>
      <c r="J22" s="10">
        <f t="shared" si="2"/>
        <v>0</v>
      </c>
    </row>
    <row r="23" spans="1:10" x14ac:dyDescent="0.25">
      <c r="A23" s="7">
        <f t="shared" si="3"/>
        <v>22</v>
      </c>
      <c r="B23" s="8" t="s">
        <v>18</v>
      </c>
      <c r="C23" s="8"/>
      <c r="D23" s="9">
        <f t="shared" si="7"/>
        <v>43890.645833333328</v>
      </c>
      <c r="E23" s="8">
        <f>VLOOKUP(F23,GameDuration,2,FALSE)</f>
        <v>90</v>
      </c>
      <c r="F23" s="8" t="s">
        <v>13</v>
      </c>
      <c r="G23" s="8">
        <f t="shared" si="8"/>
        <v>7</v>
      </c>
      <c r="H23" s="8">
        <f t="shared" si="0"/>
        <v>10</v>
      </c>
      <c r="I23" s="8">
        <f t="shared" si="1"/>
        <v>0</v>
      </c>
      <c r="J23" s="10">
        <f t="shared" si="2"/>
        <v>0</v>
      </c>
    </row>
    <row r="24" spans="1:10" ht="15.75" thickBot="1" x14ac:dyDescent="0.3">
      <c r="A24" s="11">
        <f t="shared" si="3"/>
        <v>23</v>
      </c>
      <c r="B24" s="12" t="s">
        <v>18</v>
      </c>
      <c r="C24" s="12"/>
      <c r="D24" s="9">
        <f t="shared" si="7"/>
        <v>43890.708333333328</v>
      </c>
      <c r="E24" s="12">
        <f>VLOOKUP(F24,GameDuration,2,FALSE)</f>
        <v>90</v>
      </c>
      <c r="F24" s="12" t="s">
        <v>13</v>
      </c>
      <c r="G24" s="12">
        <f t="shared" si="8"/>
        <v>7</v>
      </c>
      <c r="H24" s="12">
        <f t="shared" si="0"/>
        <v>10</v>
      </c>
      <c r="I24" s="12">
        <f t="shared" si="1"/>
        <v>0</v>
      </c>
      <c r="J24" s="14">
        <f t="shared" si="2"/>
        <v>0</v>
      </c>
    </row>
    <row r="25" spans="1:10" x14ac:dyDescent="0.25">
      <c r="A25" s="3">
        <f t="shared" si="3"/>
        <v>24</v>
      </c>
      <c r="B25" s="4" t="s">
        <v>19</v>
      </c>
      <c r="C25" s="4"/>
      <c r="D25" s="5">
        <f>D$2</f>
        <v>43890.375</v>
      </c>
      <c r="E25" s="4">
        <f>VLOOKUP(F25,GameDuration,2,FALSE)</f>
        <v>60</v>
      </c>
      <c r="F25" s="4" t="s">
        <v>16</v>
      </c>
      <c r="G25" s="4">
        <f>WEEKDAY(D25)</f>
        <v>7</v>
      </c>
      <c r="H25" s="4">
        <f t="shared" si="0"/>
        <v>10</v>
      </c>
      <c r="I25" s="4">
        <f t="shared" si="1"/>
        <v>0</v>
      </c>
      <c r="J25" s="6">
        <f t="shared" si="2"/>
        <v>0</v>
      </c>
    </row>
    <row r="26" spans="1:10" x14ac:dyDescent="0.25">
      <c r="A26" s="7">
        <f t="shared" si="3"/>
        <v>25</v>
      </c>
      <c r="B26" s="8" t="s">
        <v>19</v>
      </c>
      <c r="C26" s="8"/>
      <c r="D26" s="9">
        <f>D25+E25/60/24</f>
        <v>43890.416666666664</v>
      </c>
      <c r="E26" s="8">
        <f>VLOOKUP(F26,GameDuration,2,FALSE)</f>
        <v>90</v>
      </c>
      <c r="F26" s="8" t="s">
        <v>13</v>
      </c>
      <c r="G26" s="8">
        <f>WEEKDAY(D26)</f>
        <v>7</v>
      </c>
      <c r="H26" s="8">
        <f t="shared" si="0"/>
        <v>10</v>
      </c>
      <c r="I26" s="8">
        <f t="shared" si="1"/>
        <v>0</v>
      </c>
      <c r="J26" s="10">
        <f t="shared" si="2"/>
        <v>0</v>
      </c>
    </row>
    <row r="27" spans="1:10" x14ac:dyDescent="0.25">
      <c r="A27" s="7">
        <f t="shared" si="3"/>
        <v>26</v>
      </c>
      <c r="B27" s="8" t="s">
        <v>19</v>
      </c>
      <c r="C27" s="8"/>
      <c r="D27" s="9">
        <f t="shared" ref="D27:D30" si="9">D26+E26/60/24</f>
        <v>43890.479166666664</v>
      </c>
      <c r="E27" s="8">
        <f>VLOOKUP(F27,GameDuration,2,FALSE)</f>
        <v>105</v>
      </c>
      <c r="F27" s="8" t="s">
        <v>15</v>
      </c>
      <c r="G27" s="8">
        <f>WEEKDAY(D27)</f>
        <v>7</v>
      </c>
      <c r="H27" s="8">
        <f t="shared" si="0"/>
        <v>10</v>
      </c>
      <c r="I27" s="8">
        <f t="shared" si="1"/>
        <v>0</v>
      </c>
      <c r="J27" s="10">
        <f t="shared" si="2"/>
        <v>0</v>
      </c>
    </row>
    <row r="28" spans="1:10" x14ac:dyDescent="0.25">
      <c r="A28" s="7">
        <f t="shared" si="3"/>
        <v>27</v>
      </c>
      <c r="B28" s="8" t="s">
        <v>19</v>
      </c>
      <c r="C28" s="8"/>
      <c r="D28" s="9">
        <f t="shared" si="9"/>
        <v>43890.552083333328</v>
      </c>
      <c r="E28" s="8">
        <f>VLOOKUP(F28,GameDuration,2,FALSE)</f>
        <v>105</v>
      </c>
      <c r="F28" s="8" t="s">
        <v>15</v>
      </c>
      <c r="G28" s="8">
        <f>WEEKDAY(D28)</f>
        <v>7</v>
      </c>
      <c r="H28" s="8">
        <f t="shared" si="0"/>
        <v>10</v>
      </c>
      <c r="I28" s="8">
        <f t="shared" si="1"/>
        <v>0</v>
      </c>
      <c r="J28" s="10">
        <f t="shared" si="2"/>
        <v>0</v>
      </c>
    </row>
    <row r="29" spans="1:10" x14ac:dyDescent="0.25">
      <c r="A29" s="7">
        <f t="shared" si="3"/>
        <v>28</v>
      </c>
      <c r="B29" s="8" t="s">
        <v>19</v>
      </c>
      <c r="C29" s="8"/>
      <c r="D29" s="9">
        <f t="shared" si="9"/>
        <v>43890.624999999993</v>
      </c>
      <c r="E29" s="8">
        <f>VLOOKUP(F29,GameDuration,2,FALSE)</f>
        <v>105</v>
      </c>
      <c r="F29" s="8" t="s">
        <v>15</v>
      </c>
      <c r="G29" s="8">
        <f t="shared" ref="G29:G30" si="10">WEEKDAY(D29)</f>
        <v>7</v>
      </c>
      <c r="H29" s="8">
        <f t="shared" si="0"/>
        <v>10</v>
      </c>
      <c r="I29" s="8">
        <f t="shared" si="1"/>
        <v>0</v>
      </c>
      <c r="J29" s="10">
        <f t="shared" si="2"/>
        <v>0</v>
      </c>
    </row>
    <row r="30" spans="1:10" ht="15.75" thickBot="1" x14ac:dyDescent="0.3">
      <c r="A30" s="11">
        <f t="shared" si="3"/>
        <v>29</v>
      </c>
      <c r="B30" s="12" t="s">
        <v>19</v>
      </c>
      <c r="C30" s="12"/>
      <c r="D30" s="13">
        <f t="shared" si="9"/>
        <v>43890.697916666657</v>
      </c>
      <c r="E30" s="12">
        <f>VLOOKUP(F30,GameDuration,2,FALSE)</f>
        <v>105</v>
      </c>
      <c r="F30" s="12" t="s">
        <v>15</v>
      </c>
      <c r="G30" s="12">
        <f t="shared" si="10"/>
        <v>7</v>
      </c>
      <c r="H30" s="12">
        <f t="shared" si="0"/>
        <v>10</v>
      </c>
      <c r="I30" s="12">
        <f t="shared" si="1"/>
        <v>0</v>
      </c>
      <c r="J30" s="14">
        <f t="shared" si="2"/>
        <v>0</v>
      </c>
    </row>
    <row r="31" spans="1:10" x14ac:dyDescent="0.25">
      <c r="A31" s="3">
        <f t="shared" si="3"/>
        <v>30</v>
      </c>
      <c r="B31" s="4" t="s">
        <v>20</v>
      </c>
      <c r="C31" s="4"/>
      <c r="D31" s="5">
        <f>D$2</f>
        <v>43890.375</v>
      </c>
      <c r="E31" s="4">
        <f>VLOOKUP(F31,GameDuration,2,FALSE)</f>
        <v>105</v>
      </c>
      <c r="F31" s="4" t="s">
        <v>15</v>
      </c>
      <c r="G31" s="4">
        <f>WEEKDAY(D31)</f>
        <v>7</v>
      </c>
      <c r="H31" s="4">
        <f t="shared" si="0"/>
        <v>10</v>
      </c>
      <c r="I31" s="4">
        <f t="shared" si="1"/>
        <v>0</v>
      </c>
      <c r="J31" s="6">
        <f t="shared" si="2"/>
        <v>0</v>
      </c>
    </row>
    <row r="32" spans="1:10" x14ac:dyDescent="0.25">
      <c r="A32" s="7">
        <f t="shared" si="3"/>
        <v>31</v>
      </c>
      <c r="B32" s="8" t="s">
        <v>20</v>
      </c>
      <c r="C32" s="8"/>
      <c r="D32" s="9">
        <f>D31+E31/60/24</f>
        <v>43890.447916666664</v>
      </c>
      <c r="E32" s="8">
        <f>VLOOKUP(F32,GameDuration,2,FALSE)</f>
        <v>105</v>
      </c>
      <c r="F32" s="8" t="s">
        <v>14</v>
      </c>
      <c r="G32" s="8">
        <f>WEEKDAY(D32)</f>
        <v>7</v>
      </c>
      <c r="H32" s="8">
        <f t="shared" si="0"/>
        <v>10</v>
      </c>
      <c r="I32" s="8">
        <f t="shared" si="1"/>
        <v>0</v>
      </c>
      <c r="J32" s="10">
        <f t="shared" si="2"/>
        <v>0</v>
      </c>
    </row>
    <row r="33" spans="1:10" x14ac:dyDescent="0.25">
      <c r="A33" s="7">
        <f t="shared" si="3"/>
        <v>32</v>
      </c>
      <c r="B33" s="8" t="s">
        <v>20</v>
      </c>
      <c r="C33" s="8"/>
      <c r="D33" s="9">
        <f t="shared" ref="D33:D35" si="11">D32+E32/60/24</f>
        <v>43890.520833333328</v>
      </c>
      <c r="E33" s="8">
        <f>VLOOKUP(F33,GameDuration,2,FALSE)</f>
        <v>105</v>
      </c>
      <c r="F33" s="8" t="s">
        <v>14</v>
      </c>
      <c r="G33" s="8">
        <f>WEEKDAY(D33)</f>
        <v>7</v>
      </c>
      <c r="H33" s="8">
        <f t="shared" si="0"/>
        <v>10</v>
      </c>
      <c r="I33" s="8">
        <f t="shared" si="1"/>
        <v>0</v>
      </c>
      <c r="J33" s="10">
        <f t="shared" si="2"/>
        <v>0</v>
      </c>
    </row>
    <row r="34" spans="1:10" x14ac:dyDescent="0.25">
      <c r="A34" s="7">
        <f t="shared" si="3"/>
        <v>33</v>
      </c>
      <c r="B34" s="8" t="s">
        <v>20</v>
      </c>
      <c r="C34" s="8"/>
      <c r="D34" s="9">
        <f t="shared" si="11"/>
        <v>43890.593749999993</v>
      </c>
      <c r="E34" s="8">
        <f>VLOOKUP(F34,GameDuration,2,FALSE)</f>
        <v>105</v>
      </c>
      <c r="F34" s="8" t="s">
        <v>14</v>
      </c>
      <c r="G34" s="8">
        <f>WEEKDAY(D34)</f>
        <v>7</v>
      </c>
      <c r="H34" s="8">
        <f t="shared" si="0"/>
        <v>10</v>
      </c>
      <c r="I34" s="8">
        <f t="shared" si="1"/>
        <v>0</v>
      </c>
      <c r="J34" s="10">
        <f t="shared" si="2"/>
        <v>0</v>
      </c>
    </row>
    <row r="35" spans="1:10" ht="15.75" thickBot="1" x14ac:dyDescent="0.3">
      <c r="A35" s="11">
        <f t="shared" si="3"/>
        <v>34</v>
      </c>
      <c r="B35" s="12" t="s">
        <v>20</v>
      </c>
      <c r="C35" s="12"/>
      <c r="D35" s="13">
        <f t="shared" si="11"/>
        <v>43890.666666666657</v>
      </c>
      <c r="E35" s="12">
        <f>VLOOKUP(F35,GameDuration,2,FALSE)</f>
        <v>105</v>
      </c>
      <c r="F35" s="12" t="s">
        <v>14</v>
      </c>
      <c r="G35" s="12">
        <f t="shared" ref="G35" si="12">WEEKDAY(D35)</f>
        <v>7</v>
      </c>
      <c r="H35" s="12">
        <f t="shared" si="0"/>
        <v>10</v>
      </c>
      <c r="I35" s="12">
        <f t="shared" si="1"/>
        <v>0</v>
      </c>
      <c r="J35" s="14">
        <f t="shared" si="2"/>
        <v>0</v>
      </c>
    </row>
    <row r="36" spans="1:10" x14ac:dyDescent="0.25">
      <c r="A36" s="3">
        <f t="shared" si="3"/>
        <v>35</v>
      </c>
      <c r="B36" s="4" t="s">
        <v>21</v>
      </c>
      <c r="C36" s="4"/>
      <c r="D36" s="5">
        <f>D$2</f>
        <v>43890.375</v>
      </c>
      <c r="E36" s="4">
        <f>VLOOKUP(F36,GameDuration,2,FALSE)</f>
        <v>60</v>
      </c>
      <c r="F36" s="4" t="s">
        <v>16</v>
      </c>
      <c r="G36" s="4">
        <f>WEEKDAY(D36)</f>
        <v>7</v>
      </c>
      <c r="H36" s="4">
        <f t="shared" si="0"/>
        <v>10</v>
      </c>
      <c r="I36" s="4">
        <f t="shared" si="1"/>
        <v>0</v>
      </c>
      <c r="J36" s="6">
        <f t="shared" si="2"/>
        <v>0</v>
      </c>
    </row>
    <row r="37" spans="1:10" x14ac:dyDescent="0.25">
      <c r="A37" s="7">
        <f t="shared" si="3"/>
        <v>36</v>
      </c>
      <c r="B37" s="8" t="s">
        <v>21</v>
      </c>
      <c r="C37" s="8"/>
      <c r="D37" s="9">
        <f>D36+E36/60/24</f>
        <v>43890.416666666664</v>
      </c>
      <c r="E37" s="8">
        <f>VLOOKUP(F37,GameDuration,2,FALSE)</f>
        <v>105</v>
      </c>
      <c r="F37" s="8" t="s">
        <v>14</v>
      </c>
      <c r="G37" s="8">
        <f>WEEKDAY(D37)</f>
        <v>7</v>
      </c>
      <c r="H37" s="8">
        <f t="shared" si="0"/>
        <v>10</v>
      </c>
      <c r="I37" s="8">
        <f t="shared" si="1"/>
        <v>0</v>
      </c>
      <c r="J37" s="10">
        <f t="shared" si="2"/>
        <v>0</v>
      </c>
    </row>
    <row r="38" spans="1:10" x14ac:dyDescent="0.25">
      <c r="A38" s="7">
        <f t="shared" si="3"/>
        <v>37</v>
      </c>
      <c r="B38" s="8" t="s">
        <v>21</v>
      </c>
      <c r="C38" s="8"/>
      <c r="D38" s="9">
        <f t="shared" ref="D38:D40" si="13">D37+E37/60/24</f>
        <v>43890.489583333328</v>
      </c>
      <c r="E38" s="8">
        <f>VLOOKUP(F38,GameDuration,2,FALSE)</f>
        <v>105</v>
      </c>
      <c r="F38" s="8" t="s">
        <v>14</v>
      </c>
      <c r="G38" s="8">
        <f>WEEKDAY(D38)</f>
        <v>7</v>
      </c>
      <c r="H38" s="8">
        <f t="shared" si="0"/>
        <v>10</v>
      </c>
      <c r="I38" s="8">
        <f t="shared" si="1"/>
        <v>0</v>
      </c>
      <c r="J38" s="10">
        <f t="shared" si="2"/>
        <v>0</v>
      </c>
    </row>
    <row r="39" spans="1:10" x14ac:dyDescent="0.25">
      <c r="A39" s="7">
        <f t="shared" si="3"/>
        <v>38</v>
      </c>
      <c r="B39" s="8" t="s">
        <v>21</v>
      </c>
      <c r="C39" s="8"/>
      <c r="D39" s="9">
        <f t="shared" si="13"/>
        <v>43890.562499999993</v>
      </c>
      <c r="E39" s="8">
        <f>VLOOKUP(F39,GameDuration,2,FALSE)</f>
        <v>120</v>
      </c>
      <c r="F39" s="8" t="s">
        <v>11</v>
      </c>
      <c r="G39" s="8">
        <f>WEEKDAY(D39)</f>
        <v>7</v>
      </c>
      <c r="H39" s="8">
        <f t="shared" si="0"/>
        <v>10</v>
      </c>
      <c r="I39" s="8">
        <f t="shared" si="1"/>
        <v>0</v>
      </c>
      <c r="J39" s="10">
        <f t="shared" si="2"/>
        <v>0</v>
      </c>
    </row>
    <row r="40" spans="1:10" ht="15.75" thickBot="1" x14ac:dyDescent="0.3">
      <c r="A40" s="11">
        <f t="shared" si="3"/>
        <v>39</v>
      </c>
      <c r="B40" s="12" t="s">
        <v>21</v>
      </c>
      <c r="C40" s="12"/>
      <c r="D40" s="13">
        <f t="shared" si="13"/>
        <v>43890.645833333328</v>
      </c>
      <c r="E40" s="12">
        <f>VLOOKUP(F40,GameDuration,2,FALSE)</f>
        <v>120</v>
      </c>
      <c r="F40" s="12" t="s">
        <v>11</v>
      </c>
      <c r="G40" s="12">
        <f t="shared" ref="G40" si="14">WEEKDAY(D40)</f>
        <v>7</v>
      </c>
      <c r="H40" s="12">
        <f t="shared" si="0"/>
        <v>10</v>
      </c>
      <c r="I40" s="12">
        <f t="shared" si="1"/>
        <v>0</v>
      </c>
      <c r="J40" s="14">
        <f t="shared" si="2"/>
        <v>0</v>
      </c>
    </row>
    <row r="41" spans="1:10" x14ac:dyDescent="0.25">
      <c r="A41" s="3">
        <f t="shared" si="3"/>
        <v>40</v>
      </c>
      <c r="B41" s="4" t="s">
        <v>22</v>
      </c>
      <c r="C41" s="4"/>
      <c r="D41" s="5">
        <f>D$2</f>
        <v>43890.375</v>
      </c>
      <c r="E41" s="4">
        <f>VLOOKUP(F41,GameDuration,2,FALSE)</f>
        <v>90</v>
      </c>
      <c r="F41" s="4" t="s">
        <v>13</v>
      </c>
      <c r="G41" s="4">
        <f>WEEKDAY(D41)</f>
        <v>7</v>
      </c>
      <c r="H41" s="4">
        <f t="shared" si="0"/>
        <v>10</v>
      </c>
      <c r="I41" s="4">
        <f t="shared" si="1"/>
        <v>0</v>
      </c>
      <c r="J41" s="6">
        <f t="shared" si="2"/>
        <v>0</v>
      </c>
    </row>
    <row r="42" spans="1:10" x14ac:dyDescent="0.25">
      <c r="A42" s="7">
        <f t="shared" si="3"/>
        <v>41</v>
      </c>
      <c r="B42" s="8" t="s">
        <v>22</v>
      </c>
      <c r="C42" s="8"/>
      <c r="D42" s="9">
        <f>D41+E41/60/24</f>
        <v>43890.4375</v>
      </c>
      <c r="E42" s="8">
        <f>VLOOKUP(F42,GameDuration,2,FALSE)</f>
        <v>90</v>
      </c>
      <c r="F42" s="8" t="s">
        <v>13</v>
      </c>
      <c r="G42" s="8">
        <f>WEEKDAY(D42)</f>
        <v>7</v>
      </c>
      <c r="H42" s="8">
        <f t="shared" si="0"/>
        <v>10</v>
      </c>
      <c r="I42" s="8">
        <f t="shared" si="1"/>
        <v>0</v>
      </c>
      <c r="J42" s="10">
        <f t="shared" si="2"/>
        <v>0</v>
      </c>
    </row>
    <row r="43" spans="1:10" x14ac:dyDescent="0.25">
      <c r="A43" s="7">
        <f t="shared" si="3"/>
        <v>42</v>
      </c>
      <c r="B43" s="8" t="s">
        <v>22</v>
      </c>
      <c r="C43" s="8"/>
      <c r="D43" s="9">
        <f t="shared" ref="D43:D45" si="15">D42+E42/60/24</f>
        <v>43890.5</v>
      </c>
      <c r="E43" s="8">
        <f>VLOOKUP(F43,GameDuration,2,FALSE)</f>
        <v>105</v>
      </c>
      <c r="F43" s="8" t="s">
        <v>14</v>
      </c>
      <c r="G43" s="8">
        <f>WEEKDAY(D43)</f>
        <v>7</v>
      </c>
      <c r="H43" s="8">
        <f t="shared" si="0"/>
        <v>10</v>
      </c>
      <c r="I43" s="8">
        <f t="shared" si="1"/>
        <v>0</v>
      </c>
      <c r="J43" s="10">
        <f t="shared" si="2"/>
        <v>0</v>
      </c>
    </row>
    <row r="44" spans="1:10" x14ac:dyDescent="0.25">
      <c r="A44" s="7">
        <f t="shared" si="3"/>
        <v>43</v>
      </c>
      <c r="B44" s="8" t="s">
        <v>22</v>
      </c>
      <c r="C44" s="8"/>
      <c r="D44" s="9">
        <f t="shared" si="15"/>
        <v>43890.572916666664</v>
      </c>
      <c r="E44" s="8">
        <f>VLOOKUP(F44,GameDuration,2,FALSE)</f>
        <v>120</v>
      </c>
      <c r="F44" s="8" t="s">
        <v>11</v>
      </c>
      <c r="G44" s="8">
        <f>WEEKDAY(D44)</f>
        <v>7</v>
      </c>
      <c r="H44" s="8">
        <f t="shared" si="0"/>
        <v>10</v>
      </c>
      <c r="I44" s="8">
        <f t="shared" si="1"/>
        <v>0</v>
      </c>
      <c r="J44" s="10">
        <f t="shared" si="2"/>
        <v>0</v>
      </c>
    </row>
    <row r="45" spans="1:10" ht="15.75" thickBot="1" x14ac:dyDescent="0.3">
      <c r="A45" s="11">
        <f t="shared" si="3"/>
        <v>44</v>
      </c>
      <c r="B45" s="12" t="s">
        <v>22</v>
      </c>
      <c r="C45" s="12"/>
      <c r="D45" s="13">
        <f t="shared" si="15"/>
        <v>43890.65625</v>
      </c>
      <c r="E45" s="12">
        <f>VLOOKUP(F45,GameDuration,2,FALSE)</f>
        <v>120</v>
      </c>
      <c r="F45" s="12" t="s">
        <v>11</v>
      </c>
      <c r="G45" s="12">
        <f t="shared" ref="G45" si="16">WEEKDAY(D45)</f>
        <v>7</v>
      </c>
      <c r="H45" s="12">
        <f t="shared" si="0"/>
        <v>10</v>
      </c>
      <c r="I45" s="12">
        <f t="shared" si="1"/>
        <v>0</v>
      </c>
      <c r="J45" s="14">
        <f t="shared" si="2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B7F6-ADB4-491D-9EE2-6BA89995B5C7}">
  <dimension ref="A1:L44"/>
  <sheetViews>
    <sheetView topLeftCell="A9" workbookViewId="0">
      <selection activeCell="L29" sqref="L29"/>
    </sheetView>
  </sheetViews>
  <sheetFormatPr defaultRowHeight="15" x14ac:dyDescent="0.25"/>
  <cols>
    <col min="4" max="4" width="16.140625" bestFit="1" customWidth="1"/>
    <col min="6" max="6" width="11.140625" bestFit="1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23</v>
      </c>
    </row>
    <row r="2" spans="1:12" x14ac:dyDescent="0.25">
      <c r="A2" s="3">
        <v>1</v>
      </c>
      <c r="B2" s="4" t="s">
        <v>10</v>
      </c>
      <c r="C2" s="4"/>
      <c r="D2" s="5">
        <v>43890.375</v>
      </c>
      <c r="E2" s="4">
        <f>VLOOKUP(F2,GameDuration,2,FALSE)</f>
        <v>120</v>
      </c>
      <c r="F2" s="4" t="s">
        <v>10</v>
      </c>
      <c r="G2" s="4">
        <f>WEEKDAY(D2)</f>
        <v>7</v>
      </c>
      <c r="H2" s="4">
        <f t="shared" ref="H2:H44" si="0">IF(G2=7,10,0)</f>
        <v>10</v>
      </c>
      <c r="I2" s="4">
        <f t="shared" ref="I2:I44" si="1">IF(G2=1,8,0)</f>
        <v>0</v>
      </c>
      <c r="J2" s="6">
        <f t="shared" ref="J2:J44" si="2">IF(G2=6,5,0)</f>
        <v>0</v>
      </c>
    </row>
    <row r="3" spans="1:12" x14ac:dyDescent="0.25">
      <c r="A3" s="7">
        <f>A2+1</f>
        <v>2</v>
      </c>
      <c r="B3" s="8" t="s">
        <v>10</v>
      </c>
      <c r="C3" s="8"/>
      <c r="D3" s="9">
        <f>D2+E2/60/24</f>
        <v>43890.458333333336</v>
      </c>
      <c r="E3" s="8">
        <f>VLOOKUP(F3,GameDuration,2,FALSE)</f>
        <v>120</v>
      </c>
      <c r="F3" s="8" t="s">
        <v>10</v>
      </c>
      <c r="G3" s="8">
        <f>WEEKDAY(D3)</f>
        <v>7</v>
      </c>
      <c r="H3" s="8">
        <f t="shared" si="0"/>
        <v>10</v>
      </c>
      <c r="I3" s="8">
        <f t="shared" si="1"/>
        <v>0</v>
      </c>
      <c r="J3" s="10">
        <f t="shared" si="2"/>
        <v>0</v>
      </c>
    </row>
    <row r="4" spans="1:12" x14ac:dyDescent="0.25">
      <c r="A4" s="7">
        <f t="shared" ref="A4:A42" si="3">A3+1</f>
        <v>3</v>
      </c>
      <c r="B4" s="8" t="s">
        <v>10</v>
      </c>
      <c r="C4" s="8"/>
      <c r="D4" s="9">
        <f>D3+E3/60/24</f>
        <v>43890.541666666672</v>
      </c>
      <c r="E4" s="8">
        <f>VLOOKUP(F4,GameDuration,2,FALSE)</f>
        <v>120</v>
      </c>
      <c r="F4" s="8" t="s">
        <v>10</v>
      </c>
      <c r="G4" s="8">
        <f>WEEKDAY(D4)</f>
        <v>7</v>
      </c>
      <c r="H4" s="8">
        <f t="shared" si="0"/>
        <v>10</v>
      </c>
      <c r="I4" s="8">
        <f t="shared" si="1"/>
        <v>0</v>
      </c>
      <c r="J4" s="10">
        <f t="shared" si="2"/>
        <v>0</v>
      </c>
    </row>
    <row r="5" spans="1:12" x14ac:dyDescent="0.25">
      <c r="A5" s="7">
        <f t="shared" si="3"/>
        <v>4</v>
      </c>
      <c r="B5" s="8" t="s">
        <v>10</v>
      </c>
      <c r="C5" s="8"/>
      <c r="D5" s="9">
        <f>D4+E4/60/24</f>
        <v>43890.625000000007</v>
      </c>
      <c r="E5" s="8">
        <f>VLOOKUP(F5,GameDuration,2,FALSE)</f>
        <v>120</v>
      </c>
      <c r="F5" s="8" t="s">
        <v>10</v>
      </c>
      <c r="G5" s="8">
        <f>WEEKDAY(D5)</f>
        <v>7</v>
      </c>
      <c r="H5" s="8">
        <f t="shared" si="0"/>
        <v>10</v>
      </c>
      <c r="I5" s="8">
        <f t="shared" si="1"/>
        <v>0</v>
      </c>
      <c r="J5" s="10">
        <f t="shared" si="2"/>
        <v>0</v>
      </c>
    </row>
    <row r="6" spans="1:12" ht="15.75" thickBot="1" x14ac:dyDescent="0.3">
      <c r="A6" s="11">
        <f t="shared" si="3"/>
        <v>5</v>
      </c>
      <c r="B6" s="12" t="s">
        <v>10</v>
      </c>
      <c r="C6" s="12"/>
      <c r="D6" s="13">
        <f>D5+E5/60/24</f>
        <v>43890.708333333343</v>
      </c>
      <c r="E6" s="12">
        <f>VLOOKUP(F6,GameDuration,2,FALSE)</f>
        <v>120</v>
      </c>
      <c r="F6" s="12" t="s">
        <v>10</v>
      </c>
      <c r="G6" s="12">
        <f>WEEKDAY(D6)</f>
        <v>7</v>
      </c>
      <c r="H6" s="12">
        <f t="shared" si="0"/>
        <v>10</v>
      </c>
      <c r="I6" s="12">
        <f t="shared" si="1"/>
        <v>0</v>
      </c>
      <c r="J6" s="14">
        <f t="shared" si="2"/>
        <v>0</v>
      </c>
    </row>
    <row r="7" spans="1:12" x14ac:dyDescent="0.25">
      <c r="A7" s="3">
        <f t="shared" si="3"/>
        <v>6</v>
      </c>
      <c r="B7" s="4" t="s">
        <v>11</v>
      </c>
      <c r="C7" s="4"/>
      <c r="D7" s="5">
        <f>D$2</f>
        <v>43890.375</v>
      </c>
      <c r="E7" s="4">
        <f>VLOOKUP(F7,GameDuration,2,FALSE)</f>
        <v>120</v>
      </c>
      <c r="F7" s="4" t="s">
        <v>11</v>
      </c>
      <c r="G7" s="4">
        <f>WEEKDAY(D7)</f>
        <v>7</v>
      </c>
      <c r="H7" s="4">
        <f t="shared" si="0"/>
        <v>10</v>
      </c>
      <c r="I7" s="4">
        <f t="shared" si="1"/>
        <v>0</v>
      </c>
      <c r="J7" s="6">
        <f t="shared" si="2"/>
        <v>0</v>
      </c>
    </row>
    <row r="8" spans="1:12" x14ac:dyDescent="0.25">
      <c r="A8" s="7">
        <f t="shared" si="3"/>
        <v>7</v>
      </c>
      <c r="B8" s="8" t="s">
        <v>11</v>
      </c>
      <c r="C8" s="8"/>
      <c r="D8" s="9">
        <f>D7+E7/60/24</f>
        <v>43890.458333333336</v>
      </c>
      <c r="E8" s="8">
        <f>VLOOKUP(F8,GameDuration,2,FALSE)</f>
        <v>120</v>
      </c>
      <c r="F8" s="8" t="s">
        <v>11</v>
      </c>
      <c r="G8" s="8">
        <f>WEEKDAY(D8)</f>
        <v>7</v>
      </c>
      <c r="H8" s="8">
        <f t="shared" si="0"/>
        <v>10</v>
      </c>
      <c r="I8" s="8">
        <f t="shared" si="1"/>
        <v>0</v>
      </c>
      <c r="J8" s="10">
        <f t="shared" si="2"/>
        <v>0</v>
      </c>
    </row>
    <row r="9" spans="1:12" x14ac:dyDescent="0.25">
      <c r="A9" s="7">
        <f t="shared" si="3"/>
        <v>8</v>
      </c>
      <c r="B9" s="8" t="s">
        <v>11</v>
      </c>
      <c r="C9" s="8"/>
      <c r="D9" s="9">
        <f t="shared" ref="D9:D11" si="4">D8+E8/60/24</f>
        <v>43890.541666666672</v>
      </c>
      <c r="E9" s="8">
        <f>VLOOKUP(F9,GameDuration,2,FALSE)</f>
        <v>120</v>
      </c>
      <c r="F9" s="8" t="s">
        <v>11</v>
      </c>
      <c r="G9" s="8">
        <f>WEEKDAY(D9)</f>
        <v>7</v>
      </c>
      <c r="H9" s="8">
        <f t="shared" si="0"/>
        <v>10</v>
      </c>
      <c r="I9" s="8">
        <f t="shared" si="1"/>
        <v>0</v>
      </c>
      <c r="J9" s="10">
        <f t="shared" si="2"/>
        <v>0</v>
      </c>
    </row>
    <row r="10" spans="1:12" x14ac:dyDescent="0.25">
      <c r="A10" s="7">
        <f t="shared" si="3"/>
        <v>9</v>
      </c>
      <c r="B10" s="8" t="s">
        <v>11</v>
      </c>
      <c r="C10" s="8"/>
      <c r="D10" s="9">
        <f t="shared" si="4"/>
        <v>43890.625000000007</v>
      </c>
      <c r="E10" s="8">
        <f>VLOOKUP(F10,GameDuration,2,FALSE)</f>
        <v>120</v>
      </c>
      <c r="F10" s="8" t="s">
        <v>11</v>
      </c>
      <c r="G10" s="8">
        <f>WEEKDAY(D10)</f>
        <v>7</v>
      </c>
      <c r="H10" s="8">
        <f t="shared" si="0"/>
        <v>10</v>
      </c>
      <c r="I10" s="8">
        <f t="shared" si="1"/>
        <v>0</v>
      </c>
      <c r="J10" s="10">
        <f t="shared" si="2"/>
        <v>0</v>
      </c>
    </row>
    <row r="11" spans="1:12" ht="15.75" thickBot="1" x14ac:dyDescent="0.3">
      <c r="A11" s="11">
        <f t="shared" si="3"/>
        <v>10</v>
      </c>
      <c r="B11" s="12" t="s">
        <v>11</v>
      </c>
      <c r="C11" s="12"/>
      <c r="D11" s="9">
        <f t="shared" si="4"/>
        <v>43890.708333333343</v>
      </c>
      <c r="E11" s="12">
        <f>VLOOKUP(F11,GameDuration,2,FALSE)</f>
        <v>120</v>
      </c>
      <c r="F11" s="12" t="s">
        <v>11</v>
      </c>
      <c r="G11" s="12">
        <f>WEEKDAY(D11)</f>
        <v>7</v>
      </c>
      <c r="H11" s="12">
        <f t="shared" si="0"/>
        <v>10</v>
      </c>
      <c r="I11" s="12">
        <f t="shared" si="1"/>
        <v>0</v>
      </c>
      <c r="J11" s="14">
        <f t="shared" si="2"/>
        <v>0</v>
      </c>
    </row>
    <row r="12" spans="1:12" x14ac:dyDescent="0.25">
      <c r="A12" s="3">
        <f t="shared" si="3"/>
        <v>11</v>
      </c>
      <c r="B12" s="4" t="s">
        <v>12</v>
      </c>
      <c r="C12" s="4"/>
      <c r="D12" s="5">
        <f>D$2</f>
        <v>43890.375</v>
      </c>
      <c r="E12" s="4">
        <f>VLOOKUP(F12,GameDuration,2,FALSE)</f>
        <v>60</v>
      </c>
      <c r="F12" s="4" t="s">
        <v>16</v>
      </c>
      <c r="G12" s="4">
        <f>WEEKDAY(D12)</f>
        <v>7</v>
      </c>
      <c r="H12" s="4">
        <f t="shared" si="0"/>
        <v>10</v>
      </c>
      <c r="I12" s="4">
        <f t="shared" si="1"/>
        <v>0</v>
      </c>
      <c r="J12" s="6">
        <f t="shared" si="2"/>
        <v>0</v>
      </c>
    </row>
    <row r="13" spans="1:12" x14ac:dyDescent="0.25">
      <c r="A13" s="7">
        <f t="shared" si="3"/>
        <v>12</v>
      </c>
      <c r="B13" s="8" t="s">
        <v>12</v>
      </c>
      <c r="C13" s="8"/>
      <c r="D13" s="9">
        <f>D12+E12/60/24</f>
        <v>43890.416666666664</v>
      </c>
      <c r="E13" s="8">
        <f>VLOOKUP(F13,GameDuration,2,FALSE)</f>
        <v>105</v>
      </c>
      <c r="F13" s="8" t="s">
        <v>15</v>
      </c>
      <c r="G13" s="8">
        <f>WEEKDAY(D13)</f>
        <v>7</v>
      </c>
      <c r="H13" s="8">
        <f t="shared" si="0"/>
        <v>10</v>
      </c>
      <c r="I13" s="8">
        <f t="shared" si="1"/>
        <v>0</v>
      </c>
      <c r="J13" s="10">
        <f t="shared" si="2"/>
        <v>0</v>
      </c>
    </row>
    <row r="14" spans="1:12" x14ac:dyDescent="0.25">
      <c r="A14" s="7">
        <f t="shared" si="3"/>
        <v>13</v>
      </c>
      <c r="B14" s="8" t="s">
        <v>12</v>
      </c>
      <c r="C14" s="8"/>
      <c r="D14" s="9">
        <f t="shared" ref="D14:D17" si="5">D13+E13/60/24</f>
        <v>43890.489583333328</v>
      </c>
      <c r="E14" s="8">
        <f>VLOOKUP(F14,GameDuration,2,FALSE)</f>
        <v>105</v>
      </c>
      <c r="F14" s="8" t="s">
        <v>15</v>
      </c>
      <c r="G14" s="8">
        <f>WEEKDAY(D14)</f>
        <v>7</v>
      </c>
      <c r="H14" s="8">
        <f t="shared" si="0"/>
        <v>10</v>
      </c>
      <c r="I14" s="8">
        <f t="shared" si="1"/>
        <v>0</v>
      </c>
      <c r="J14" s="10">
        <f t="shared" si="2"/>
        <v>0</v>
      </c>
    </row>
    <row r="15" spans="1:12" x14ac:dyDescent="0.25">
      <c r="A15" s="7">
        <f t="shared" si="3"/>
        <v>14</v>
      </c>
      <c r="B15" s="8" t="s">
        <v>12</v>
      </c>
      <c r="C15" s="8"/>
      <c r="D15" s="9">
        <f t="shared" si="5"/>
        <v>43890.562499999993</v>
      </c>
      <c r="E15" s="8">
        <f>VLOOKUP(F15,GameDuration,2,FALSE)</f>
        <v>105</v>
      </c>
      <c r="F15" s="8" t="s">
        <v>15</v>
      </c>
      <c r="G15" s="8">
        <f>WEEKDAY(D15)</f>
        <v>7</v>
      </c>
      <c r="H15" s="8">
        <f t="shared" si="0"/>
        <v>10</v>
      </c>
      <c r="I15" s="8">
        <f t="shared" si="1"/>
        <v>0</v>
      </c>
      <c r="J15" s="10">
        <f t="shared" si="2"/>
        <v>0</v>
      </c>
    </row>
    <row r="16" spans="1:12" x14ac:dyDescent="0.25">
      <c r="A16" s="7">
        <f t="shared" si="3"/>
        <v>15</v>
      </c>
      <c r="B16" s="8" t="s">
        <v>12</v>
      </c>
      <c r="C16" s="8"/>
      <c r="D16" s="9">
        <f t="shared" si="5"/>
        <v>43890.635416666657</v>
      </c>
      <c r="E16" s="8">
        <f>VLOOKUP(F16,GameDuration,2,FALSE)</f>
        <v>105</v>
      </c>
      <c r="F16" s="8" t="s">
        <v>15</v>
      </c>
      <c r="G16" s="8">
        <f t="shared" ref="G16:G17" si="6">WEEKDAY(D16)</f>
        <v>7</v>
      </c>
      <c r="H16" s="8">
        <f t="shared" si="0"/>
        <v>10</v>
      </c>
      <c r="I16" s="8">
        <f t="shared" si="1"/>
        <v>0</v>
      </c>
      <c r="J16" s="10">
        <f t="shared" si="2"/>
        <v>0</v>
      </c>
    </row>
    <row r="17" spans="1:10" ht="15.75" thickBot="1" x14ac:dyDescent="0.3">
      <c r="A17" s="11">
        <f t="shared" si="3"/>
        <v>16</v>
      </c>
      <c r="B17" s="12" t="s">
        <v>12</v>
      </c>
      <c r="C17" s="12"/>
      <c r="D17" s="13">
        <f t="shared" si="5"/>
        <v>43890.708333333321</v>
      </c>
      <c r="E17" s="12">
        <f>VLOOKUP(F17,GameDuration,2,FALSE)</f>
        <v>105</v>
      </c>
      <c r="F17" s="12" t="s">
        <v>15</v>
      </c>
      <c r="G17" s="12">
        <f t="shared" si="6"/>
        <v>7</v>
      </c>
      <c r="H17" s="12">
        <f t="shared" si="0"/>
        <v>10</v>
      </c>
      <c r="I17" s="12">
        <f t="shared" si="1"/>
        <v>0</v>
      </c>
      <c r="J17" s="14">
        <f t="shared" si="2"/>
        <v>0</v>
      </c>
    </row>
    <row r="18" spans="1:10" x14ac:dyDescent="0.25">
      <c r="A18" s="3">
        <f t="shared" si="3"/>
        <v>17</v>
      </c>
      <c r="B18" s="4" t="s">
        <v>18</v>
      </c>
      <c r="C18" s="4"/>
      <c r="D18" s="5">
        <f>D$2</f>
        <v>43890.375</v>
      </c>
      <c r="E18" s="4">
        <f>VLOOKUP(F18,GameDuration,2,FALSE)</f>
        <v>90</v>
      </c>
      <c r="F18" s="4" t="s">
        <v>13</v>
      </c>
      <c r="G18" s="4">
        <f>WEEKDAY(D18)</f>
        <v>7</v>
      </c>
      <c r="H18" s="4">
        <f t="shared" si="0"/>
        <v>10</v>
      </c>
      <c r="I18" s="4">
        <f t="shared" si="1"/>
        <v>0</v>
      </c>
      <c r="J18" s="6">
        <f t="shared" si="2"/>
        <v>0</v>
      </c>
    </row>
    <row r="19" spans="1:10" x14ac:dyDescent="0.25">
      <c r="A19" s="7">
        <f t="shared" si="3"/>
        <v>18</v>
      </c>
      <c r="B19" s="8" t="s">
        <v>18</v>
      </c>
      <c r="C19" s="8"/>
      <c r="D19" s="9">
        <f>D18+E18/60/24</f>
        <v>43890.4375</v>
      </c>
      <c r="E19" s="8">
        <f>VLOOKUP(F19,GameDuration,2,FALSE)</f>
        <v>90</v>
      </c>
      <c r="F19" s="8" t="s">
        <v>13</v>
      </c>
      <c r="G19" s="8">
        <f>WEEKDAY(D19)</f>
        <v>7</v>
      </c>
      <c r="H19" s="8">
        <f t="shared" si="0"/>
        <v>10</v>
      </c>
      <c r="I19" s="8">
        <f t="shared" si="1"/>
        <v>0</v>
      </c>
      <c r="J19" s="10">
        <f t="shared" si="2"/>
        <v>0</v>
      </c>
    </row>
    <row r="20" spans="1:10" x14ac:dyDescent="0.25">
      <c r="A20" s="7">
        <f t="shared" si="3"/>
        <v>19</v>
      </c>
      <c r="B20" s="8" t="s">
        <v>18</v>
      </c>
      <c r="C20" s="8"/>
      <c r="D20" s="9">
        <f t="shared" ref="D20:D23" si="7">D19+E19/60/24</f>
        <v>43890.5</v>
      </c>
      <c r="E20" s="8">
        <f>VLOOKUP(F20,GameDuration,2,FALSE)</f>
        <v>90</v>
      </c>
      <c r="F20" s="8" t="s">
        <v>13</v>
      </c>
      <c r="G20" s="8">
        <f>WEEKDAY(D20)</f>
        <v>7</v>
      </c>
      <c r="H20" s="8">
        <f t="shared" si="0"/>
        <v>10</v>
      </c>
      <c r="I20" s="8">
        <f t="shared" si="1"/>
        <v>0</v>
      </c>
      <c r="J20" s="10">
        <f t="shared" si="2"/>
        <v>0</v>
      </c>
    </row>
    <row r="21" spans="1:10" x14ac:dyDescent="0.25">
      <c r="A21" s="7">
        <f t="shared" si="3"/>
        <v>20</v>
      </c>
      <c r="B21" s="8" t="s">
        <v>18</v>
      </c>
      <c r="C21" s="8"/>
      <c r="D21" s="9">
        <f t="shared" si="7"/>
        <v>43890.5625</v>
      </c>
      <c r="E21" s="8">
        <f>VLOOKUP(F21,GameDuration,2,FALSE)</f>
        <v>90</v>
      </c>
      <c r="F21" s="8" t="s">
        <v>13</v>
      </c>
      <c r="G21" s="8">
        <f>WEEKDAY(D21)</f>
        <v>7</v>
      </c>
      <c r="H21" s="8">
        <f t="shared" si="0"/>
        <v>10</v>
      </c>
      <c r="I21" s="8">
        <f t="shared" si="1"/>
        <v>0</v>
      </c>
      <c r="J21" s="10">
        <f t="shared" si="2"/>
        <v>0</v>
      </c>
    </row>
    <row r="22" spans="1:10" x14ac:dyDescent="0.25">
      <c r="A22" s="7">
        <f t="shared" si="3"/>
        <v>21</v>
      </c>
      <c r="B22" s="8" t="s">
        <v>18</v>
      </c>
      <c r="C22" s="8"/>
      <c r="D22" s="9">
        <f t="shared" si="7"/>
        <v>43890.625</v>
      </c>
      <c r="E22" s="8">
        <f>VLOOKUP(F22,GameDuration,2,FALSE)</f>
        <v>90</v>
      </c>
      <c r="F22" s="8" t="s">
        <v>13</v>
      </c>
      <c r="G22" s="8">
        <f t="shared" ref="G22:G23" si="8">WEEKDAY(D22)</f>
        <v>7</v>
      </c>
      <c r="H22" s="8">
        <f t="shared" si="0"/>
        <v>10</v>
      </c>
      <c r="I22" s="8">
        <f t="shared" si="1"/>
        <v>0</v>
      </c>
      <c r="J22" s="10">
        <f t="shared" si="2"/>
        <v>0</v>
      </c>
    </row>
    <row r="23" spans="1:10" ht="15.75" thickBot="1" x14ac:dyDescent="0.3">
      <c r="A23" s="7">
        <f t="shared" si="3"/>
        <v>22</v>
      </c>
      <c r="B23" s="8" t="s">
        <v>18</v>
      </c>
      <c r="C23" s="8"/>
      <c r="D23" s="9">
        <f t="shared" si="7"/>
        <v>43890.6875</v>
      </c>
      <c r="E23" s="8">
        <f>VLOOKUP(F23,GameDuration,2,FALSE)</f>
        <v>90</v>
      </c>
      <c r="F23" s="8" t="s">
        <v>13</v>
      </c>
      <c r="G23" s="8">
        <f t="shared" si="8"/>
        <v>7</v>
      </c>
      <c r="H23" s="8">
        <f t="shared" si="0"/>
        <v>10</v>
      </c>
      <c r="I23" s="8">
        <f t="shared" si="1"/>
        <v>0</v>
      </c>
      <c r="J23" s="10">
        <f t="shared" si="2"/>
        <v>0</v>
      </c>
    </row>
    <row r="24" spans="1:10" x14ac:dyDescent="0.25">
      <c r="A24" s="3">
        <f t="shared" si="3"/>
        <v>23</v>
      </c>
      <c r="B24" s="4" t="s">
        <v>19</v>
      </c>
      <c r="C24" s="4"/>
      <c r="D24" s="5">
        <f>D$2</f>
        <v>43890.375</v>
      </c>
      <c r="E24" s="4">
        <f>VLOOKUP(F24,GameDuration,2,FALSE)</f>
        <v>90</v>
      </c>
      <c r="F24" s="4" t="s">
        <v>13</v>
      </c>
      <c r="G24" s="4">
        <f>WEEKDAY(D24)</f>
        <v>7</v>
      </c>
      <c r="H24" s="4">
        <f t="shared" si="0"/>
        <v>10</v>
      </c>
      <c r="I24" s="4">
        <f t="shared" si="1"/>
        <v>0</v>
      </c>
      <c r="J24" s="6">
        <f t="shared" si="2"/>
        <v>0</v>
      </c>
    </row>
    <row r="25" spans="1:10" x14ac:dyDescent="0.25">
      <c r="A25" s="7">
        <f t="shared" si="3"/>
        <v>24</v>
      </c>
      <c r="B25" s="8" t="s">
        <v>19</v>
      </c>
      <c r="C25" s="8"/>
      <c r="D25" s="9">
        <f>D24+E24/60/24</f>
        <v>43890.4375</v>
      </c>
      <c r="E25" s="8">
        <f>VLOOKUP(F25,GameDuration,2,FALSE)</f>
        <v>105</v>
      </c>
      <c r="F25" s="8" t="s">
        <v>15</v>
      </c>
      <c r="G25" s="8">
        <f>WEEKDAY(D25)</f>
        <v>7</v>
      </c>
      <c r="H25" s="8">
        <f t="shared" si="0"/>
        <v>10</v>
      </c>
      <c r="I25" s="8">
        <f t="shared" si="1"/>
        <v>0</v>
      </c>
      <c r="J25" s="10">
        <f t="shared" si="2"/>
        <v>0</v>
      </c>
    </row>
    <row r="26" spans="1:10" x14ac:dyDescent="0.25">
      <c r="A26" s="7">
        <f t="shared" si="3"/>
        <v>25</v>
      </c>
      <c r="B26" s="8" t="s">
        <v>19</v>
      </c>
      <c r="C26" s="8"/>
      <c r="D26" s="9">
        <f t="shared" ref="D26:D28" si="9">D25+E25/60/24</f>
        <v>43890.510416666664</v>
      </c>
      <c r="E26" s="8">
        <f>VLOOKUP(F26,GameDuration,2,FALSE)</f>
        <v>105</v>
      </c>
      <c r="F26" s="8" t="s">
        <v>15</v>
      </c>
      <c r="G26" s="8">
        <f>WEEKDAY(D26)</f>
        <v>7</v>
      </c>
      <c r="H26" s="8">
        <f t="shared" si="0"/>
        <v>10</v>
      </c>
      <c r="I26" s="8">
        <f t="shared" si="1"/>
        <v>0</v>
      </c>
      <c r="J26" s="10">
        <f t="shared" si="2"/>
        <v>0</v>
      </c>
    </row>
    <row r="27" spans="1:10" x14ac:dyDescent="0.25">
      <c r="A27" s="7">
        <f t="shared" si="3"/>
        <v>26</v>
      </c>
      <c r="B27" s="8" t="s">
        <v>19</v>
      </c>
      <c r="C27" s="8"/>
      <c r="D27" s="9">
        <f t="shared" si="9"/>
        <v>43890.583333333328</v>
      </c>
      <c r="E27" s="8">
        <f>VLOOKUP(F27,GameDuration,2,FALSE)</f>
        <v>105</v>
      </c>
      <c r="F27" s="8" t="s">
        <v>15</v>
      </c>
      <c r="G27" s="8">
        <f>WEEKDAY(D27)</f>
        <v>7</v>
      </c>
      <c r="H27" s="8">
        <f t="shared" si="0"/>
        <v>10</v>
      </c>
      <c r="I27" s="8">
        <f t="shared" si="1"/>
        <v>0</v>
      </c>
      <c r="J27" s="10">
        <f t="shared" si="2"/>
        <v>0</v>
      </c>
    </row>
    <row r="28" spans="1:10" ht="15.75" thickBot="1" x14ac:dyDescent="0.3">
      <c r="A28" s="7">
        <f t="shared" si="3"/>
        <v>27</v>
      </c>
      <c r="B28" s="8" t="s">
        <v>19</v>
      </c>
      <c r="C28" s="8"/>
      <c r="D28" s="9">
        <f t="shared" si="9"/>
        <v>43890.656249999993</v>
      </c>
      <c r="E28" s="8">
        <f>VLOOKUP(F28,GameDuration,2,FALSE)</f>
        <v>105</v>
      </c>
      <c r="F28" s="8" t="s">
        <v>15</v>
      </c>
      <c r="G28" s="8">
        <f t="shared" ref="G28" si="10">WEEKDAY(D28)</f>
        <v>7</v>
      </c>
      <c r="H28" s="8">
        <f t="shared" si="0"/>
        <v>10</v>
      </c>
      <c r="I28" s="8">
        <f t="shared" si="1"/>
        <v>0</v>
      </c>
      <c r="J28" s="10">
        <f t="shared" si="2"/>
        <v>0</v>
      </c>
    </row>
    <row r="29" spans="1:10" x14ac:dyDescent="0.25">
      <c r="A29" s="3">
        <f t="shared" si="3"/>
        <v>28</v>
      </c>
      <c r="B29" s="4" t="s">
        <v>20</v>
      </c>
      <c r="C29" s="4"/>
      <c r="D29" s="5">
        <f>D$2</f>
        <v>43890.375</v>
      </c>
      <c r="E29" s="4">
        <f>VLOOKUP(F29,GameDuration,2,FALSE)</f>
        <v>60</v>
      </c>
      <c r="F29" s="4" t="s">
        <v>16</v>
      </c>
      <c r="G29" s="4">
        <f>WEEKDAY(D29)</f>
        <v>7</v>
      </c>
      <c r="H29" s="4">
        <f t="shared" si="0"/>
        <v>10</v>
      </c>
      <c r="I29" s="4">
        <f t="shared" si="1"/>
        <v>0</v>
      </c>
      <c r="J29" s="6">
        <f t="shared" si="2"/>
        <v>0</v>
      </c>
    </row>
    <row r="30" spans="1:10" x14ac:dyDescent="0.25">
      <c r="A30" s="7">
        <f t="shared" si="3"/>
        <v>29</v>
      </c>
      <c r="B30" s="8" t="s">
        <v>20</v>
      </c>
      <c r="C30" s="8"/>
      <c r="D30" s="9">
        <f>D29+E29/60/24</f>
        <v>43890.416666666664</v>
      </c>
      <c r="E30" s="8">
        <f>VLOOKUP(F30,GameDuration,2,FALSE)</f>
        <v>105</v>
      </c>
      <c r="F30" s="8" t="s">
        <v>14</v>
      </c>
      <c r="G30" s="8">
        <f>WEEKDAY(D30)</f>
        <v>7</v>
      </c>
      <c r="H30" s="8">
        <f t="shared" si="0"/>
        <v>10</v>
      </c>
      <c r="I30" s="8">
        <f t="shared" si="1"/>
        <v>0</v>
      </c>
      <c r="J30" s="10">
        <f t="shared" si="2"/>
        <v>0</v>
      </c>
    </row>
    <row r="31" spans="1:10" x14ac:dyDescent="0.25">
      <c r="A31" s="7">
        <f t="shared" si="3"/>
        <v>30</v>
      </c>
      <c r="B31" s="8" t="s">
        <v>20</v>
      </c>
      <c r="C31" s="8"/>
      <c r="D31" s="9">
        <f t="shared" ref="D31:D33" si="11">D30+E30/60/24</f>
        <v>43890.489583333328</v>
      </c>
      <c r="E31" s="8">
        <f>VLOOKUP(F31,GameDuration,2,FALSE)</f>
        <v>105</v>
      </c>
      <c r="F31" s="8" t="s">
        <v>14</v>
      </c>
      <c r="G31" s="8">
        <f>WEEKDAY(D31)</f>
        <v>7</v>
      </c>
      <c r="H31" s="8">
        <f t="shared" si="0"/>
        <v>10</v>
      </c>
      <c r="I31" s="8">
        <f t="shared" si="1"/>
        <v>0</v>
      </c>
      <c r="J31" s="10">
        <f t="shared" si="2"/>
        <v>0</v>
      </c>
    </row>
    <row r="32" spans="1:10" x14ac:dyDescent="0.25">
      <c r="A32" s="7">
        <f t="shared" si="3"/>
        <v>31</v>
      </c>
      <c r="B32" s="8" t="s">
        <v>20</v>
      </c>
      <c r="C32" s="8"/>
      <c r="D32" s="9">
        <f t="shared" si="11"/>
        <v>43890.562499999993</v>
      </c>
      <c r="E32" s="8">
        <f>VLOOKUP(F32,GameDuration,2,FALSE)</f>
        <v>105</v>
      </c>
      <c r="F32" s="8" t="s">
        <v>14</v>
      </c>
      <c r="G32" s="8">
        <f>WEEKDAY(D32)</f>
        <v>7</v>
      </c>
      <c r="H32" s="8">
        <f t="shared" si="0"/>
        <v>10</v>
      </c>
      <c r="I32" s="8">
        <f t="shared" si="1"/>
        <v>0</v>
      </c>
      <c r="J32" s="10">
        <f t="shared" si="2"/>
        <v>0</v>
      </c>
    </row>
    <row r="33" spans="1:10" ht="15.75" thickBot="1" x14ac:dyDescent="0.3">
      <c r="A33" s="11">
        <f t="shared" si="3"/>
        <v>32</v>
      </c>
      <c r="B33" s="12" t="s">
        <v>20</v>
      </c>
      <c r="C33" s="12"/>
      <c r="D33" s="13">
        <f t="shared" si="11"/>
        <v>43890.635416666657</v>
      </c>
      <c r="E33" s="12">
        <f>VLOOKUP(F33,GameDuration,2,FALSE)</f>
        <v>105</v>
      </c>
      <c r="F33" s="12" t="s">
        <v>14</v>
      </c>
      <c r="G33" s="12">
        <f t="shared" ref="G33" si="12">WEEKDAY(D33)</f>
        <v>7</v>
      </c>
      <c r="H33" s="12">
        <f t="shared" si="0"/>
        <v>10</v>
      </c>
      <c r="I33" s="12">
        <f t="shared" si="1"/>
        <v>0</v>
      </c>
      <c r="J33" s="14">
        <f t="shared" si="2"/>
        <v>0</v>
      </c>
    </row>
    <row r="34" spans="1:10" x14ac:dyDescent="0.25">
      <c r="A34" s="3">
        <f t="shared" si="3"/>
        <v>33</v>
      </c>
      <c r="B34" s="4" t="s">
        <v>21</v>
      </c>
      <c r="C34" s="4"/>
      <c r="D34" s="5">
        <f>D$2</f>
        <v>43890.375</v>
      </c>
      <c r="E34" s="4">
        <f>VLOOKUP(F34,GameDuration,2,FALSE)</f>
        <v>90</v>
      </c>
      <c r="F34" s="4" t="s">
        <v>13</v>
      </c>
      <c r="G34" s="4">
        <f>WEEKDAY(D34)</f>
        <v>7</v>
      </c>
      <c r="H34" s="4">
        <f t="shared" si="0"/>
        <v>10</v>
      </c>
      <c r="I34" s="4">
        <f t="shared" si="1"/>
        <v>0</v>
      </c>
      <c r="J34" s="6">
        <f t="shared" si="2"/>
        <v>0</v>
      </c>
    </row>
    <row r="35" spans="1:10" x14ac:dyDescent="0.25">
      <c r="A35" s="7">
        <f t="shared" si="3"/>
        <v>34</v>
      </c>
      <c r="B35" s="8" t="s">
        <v>21</v>
      </c>
      <c r="C35" s="8"/>
      <c r="D35" s="9">
        <f>D34+E34/60/24</f>
        <v>43890.4375</v>
      </c>
      <c r="E35" s="8">
        <f>VLOOKUP(F35,GameDuration,2,FALSE)</f>
        <v>105</v>
      </c>
      <c r="F35" s="8" t="s">
        <v>14</v>
      </c>
      <c r="G35" s="8">
        <f>WEEKDAY(D35)</f>
        <v>7</v>
      </c>
      <c r="H35" s="8">
        <f t="shared" si="0"/>
        <v>10</v>
      </c>
      <c r="I35" s="8">
        <f t="shared" si="1"/>
        <v>0</v>
      </c>
      <c r="J35" s="10">
        <f t="shared" si="2"/>
        <v>0</v>
      </c>
    </row>
    <row r="36" spans="1:10" x14ac:dyDescent="0.25">
      <c r="A36" s="7">
        <f t="shared" si="3"/>
        <v>35</v>
      </c>
      <c r="B36" s="8" t="s">
        <v>21</v>
      </c>
      <c r="C36" s="8"/>
      <c r="D36" s="9">
        <f t="shared" ref="D36:D38" si="13">D35+E35/60/24</f>
        <v>43890.510416666664</v>
      </c>
      <c r="E36" s="8">
        <f>VLOOKUP(F36,GameDuration,2,FALSE)</f>
        <v>120</v>
      </c>
      <c r="F36" s="8" t="s">
        <v>11</v>
      </c>
      <c r="G36" s="8">
        <f>WEEKDAY(D36)</f>
        <v>7</v>
      </c>
      <c r="H36" s="8">
        <f t="shared" si="0"/>
        <v>10</v>
      </c>
      <c r="I36" s="8">
        <f t="shared" si="1"/>
        <v>0</v>
      </c>
      <c r="J36" s="10">
        <f t="shared" si="2"/>
        <v>0</v>
      </c>
    </row>
    <row r="37" spans="1:10" x14ac:dyDescent="0.25">
      <c r="A37" s="7">
        <f t="shared" si="3"/>
        <v>36</v>
      </c>
      <c r="B37" s="8" t="s">
        <v>21</v>
      </c>
      <c r="C37" s="8"/>
      <c r="D37" s="9">
        <f t="shared" si="13"/>
        <v>43890.59375</v>
      </c>
      <c r="E37" s="8">
        <f>VLOOKUP(F37,GameDuration,2,FALSE)</f>
        <v>120</v>
      </c>
      <c r="F37" s="8" t="s">
        <v>11</v>
      </c>
      <c r="G37" s="8">
        <f>WEEKDAY(D37)</f>
        <v>7</v>
      </c>
      <c r="H37" s="8">
        <f t="shared" si="0"/>
        <v>10</v>
      </c>
      <c r="I37" s="8">
        <f t="shared" si="1"/>
        <v>0</v>
      </c>
      <c r="J37" s="10">
        <f t="shared" si="2"/>
        <v>0</v>
      </c>
    </row>
    <row r="38" spans="1:10" ht="15.75" thickBot="1" x14ac:dyDescent="0.3">
      <c r="A38" s="11">
        <f t="shared" si="3"/>
        <v>37</v>
      </c>
      <c r="B38" s="12" t="s">
        <v>21</v>
      </c>
      <c r="C38" s="12"/>
      <c r="D38" s="13">
        <f t="shared" si="13"/>
        <v>43890.677083333336</v>
      </c>
      <c r="E38" s="12">
        <f>VLOOKUP(F38,GameDuration,2,FALSE)</f>
        <v>120</v>
      </c>
      <c r="F38" s="12" t="s">
        <v>11</v>
      </c>
      <c r="G38" s="12">
        <f t="shared" ref="G38" si="14">WEEKDAY(D38)</f>
        <v>7</v>
      </c>
      <c r="H38" s="12">
        <f t="shared" si="0"/>
        <v>10</v>
      </c>
      <c r="I38" s="12">
        <f t="shared" si="1"/>
        <v>0</v>
      </c>
      <c r="J38" s="14">
        <f t="shared" si="2"/>
        <v>0</v>
      </c>
    </row>
    <row r="39" spans="1:10" x14ac:dyDescent="0.25">
      <c r="A39" s="3">
        <f t="shared" si="3"/>
        <v>38</v>
      </c>
      <c r="B39" s="4" t="s">
        <v>22</v>
      </c>
      <c r="C39" s="4"/>
      <c r="D39" s="5">
        <f>D$2</f>
        <v>43890.375</v>
      </c>
      <c r="E39" s="4">
        <f>VLOOKUP(F39,GameDuration,2,FALSE)</f>
        <v>60</v>
      </c>
      <c r="F39" s="4" t="s">
        <v>16</v>
      </c>
      <c r="G39" s="4">
        <f>WEEKDAY(D39)</f>
        <v>7</v>
      </c>
      <c r="H39" s="4">
        <f t="shared" si="0"/>
        <v>10</v>
      </c>
      <c r="I39" s="4">
        <f t="shared" si="1"/>
        <v>0</v>
      </c>
      <c r="J39" s="6">
        <f t="shared" si="2"/>
        <v>0</v>
      </c>
    </row>
    <row r="40" spans="1:10" x14ac:dyDescent="0.25">
      <c r="A40" s="7">
        <f t="shared" si="3"/>
        <v>39</v>
      </c>
      <c r="B40" s="8" t="s">
        <v>22</v>
      </c>
      <c r="C40" s="8"/>
      <c r="D40" s="9">
        <f>D39+E39/60/24</f>
        <v>43890.416666666664</v>
      </c>
      <c r="E40" s="8">
        <f>VLOOKUP(F40,GameDuration,2,FALSE)</f>
        <v>60</v>
      </c>
      <c r="F40" s="8" t="s">
        <v>16</v>
      </c>
      <c r="G40" s="8">
        <f>WEEKDAY(D40)</f>
        <v>7</v>
      </c>
      <c r="H40" s="8">
        <f t="shared" si="0"/>
        <v>10</v>
      </c>
      <c r="I40" s="8">
        <f t="shared" si="1"/>
        <v>0</v>
      </c>
      <c r="J40" s="10">
        <f t="shared" si="2"/>
        <v>0</v>
      </c>
    </row>
    <row r="41" spans="1:10" x14ac:dyDescent="0.25">
      <c r="A41" s="7">
        <f t="shared" si="3"/>
        <v>40</v>
      </c>
      <c r="B41" s="8" t="s">
        <v>22</v>
      </c>
      <c r="C41" s="8"/>
      <c r="D41" s="9">
        <f t="shared" ref="D41:D44" si="15">D40+E40/60/24</f>
        <v>43890.458333333328</v>
      </c>
      <c r="E41" s="8">
        <f>VLOOKUP(F41,GameDuration,2,FALSE)</f>
        <v>105</v>
      </c>
      <c r="F41" s="8" t="s">
        <v>15</v>
      </c>
      <c r="G41" s="8">
        <f>WEEKDAY(D41)</f>
        <v>7</v>
      </c>
      <c r="H41" s="8">
        <f t="shared" si="0"/>
        <v>10</v>
      </c>
      <c r="I41" s="8">
        <f t="shared" si="1"/>
        <v>0</v>
      </c>
      <c r="J41" s="10">
        <f t="shared" si="2"/>
        <v>0</v>
      </c>
    </row>
    <row r="42" spans="1:10" x14ac:dyDescent="0.25">
      <c r="A42" s="7">
        <f t="shared" si="3"/>
        <v>41</v>
      </c>
      <c r="B42" s="8" t="s">
        <v>22</v>
      </c>
      <c r="C42" s="8"/>
      <c r="D42" s="9">
        <f t="shared" si="15"/>
        <v>43890.531249999993</v>
      </c>
      <c r="E42" s="8">
        <f>VLOOKUP(F42,GameDuration,2,FALSE)</f>
        <v>105</v>
      </c>
      <c r="F42" s="8" t="s">
        <v>14</v>
      </c>
      <c r="G42" s="8">
        <f>WEEKDAY(D42)</f>
        <v>7</v>
      </c>
      <c r="H42" s="8">
        <f t="shared" si="0"/>
        <v>10</v>
      </c>
      <c r="I42" s="8">
        <f t="shared" si="1"/>
        <v>0</v>
      </c>
      <c r="J42" s="10">
        <f t="shared" si="2"/>
        <v>0</v>
      </c>
    </row>
    <row r="43" spans="1:10" x14ac:dyDescent="0.25">
      <c r="A43" s="7">
        <f t="shared" ref="A43" si="16">A42+1</f>
        <v>42</v>
      </c>
      <c r="B43" s="8" t="s">
        <v>22</v>
      </c>
      <c r="C43" s="8"/>
      <c r="D43" s="9">
        <f t="shared" si="15"/>
        <v>43890.604166666657</v>
      </c>
      <c r="E43" s="8">
        <f>VLOOKUP(F43,GameDuration,2,FALSE)</f>
        <v>105</v>
      </c>
      <c r="F43" s="8" t="s">
        <v>14</v>
      </c>
      <c r="G43" s="8">
        <f>WEEKDAY(D43)</f>
        <v>7</v>
      </c>
      <c r="H43" s="8">
        <f t="shared" si="0"/>
        <v>10</v>
      </c>
      <c r="I43" s="8">
        <f t="shared" ref="I43" si="17">IF(G43=1,8,0)</f>
        <v>0</v>
      </c>
      <c r="J43" s="10">
        <f t="shared" ref="J43" si="18">IF(G43=6,5,0)</f>
        <v>0</v>
      </c>
    </row>
    <row r="44" spans="1:10" ht="15.75" thickBot="1" x14ac:dyDescent="0.3">
      <c r="A44" s="11">
        <f>A42+1</f>
        <v>42</v>
      </c>
      <c r="B44" s="12" t="s">
        <v>22</v>
      </c>
      <c r="C44" s="12"/>
      <c r="D44" s="13">
        <f t="shared" si="15"/>
        <v>43890.677083333321</v>
      </c>
      <c r="E44" s="12">
        <f>VLOOKUP(F44,GameDuration,2,FALSE)</f>
        <v>120</v>
      </c>
      <c r="F44" s="12" t="s">
        <v>11</v>
      </c>
      <c r="G44" s="12">
        <f t="shared" ref="G44" si="19">WEEKDAY(D44)</f>
        <v>7</v>
      </c>
      <c r="H44" s="12">
        <f t="shared" si="0"/>
        <v>10</v>
      </c>
      <c r="I44" s="12">
        <f t="shared" si="1"/>
        <v>0</v>
      </c>
      <c r="J44" s="14">
        <f t="shared" si="2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731F-9CDE-4383-87E8-067B54F1ECE2}">
  <dimension ref="A1:L42"/>
  <sheetViews>
    <sheetView workbookViewId="0">
      <selection activeCell="N13" sqref="N13"/>
    </sheetView>
  </sheetViews>
  <sheetFormatPr defaultRowHeight="15" x14ac:dyDescent="0.25"/>
  <cols>
    <col min="4" max="4" width="16.140625" bestFit="1" customWidth="1"/>
    <col min="6" max="6" width="11.140625" bestFit="1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23</v>
      </c>
    </row>
    <row r="2" spans="1:12" x14ac:dyDescent="0.25">
      <c r="A2" s="3">
        <v>1</v>
      </c>
      <c r="B2" s="4" t="s">
        <v>10</v>
      </c>
      <c r="C2" s="4"/>
      <c r="D2" s="5">
        <v>43890.375</v>
      </c>
      <c r="E2" s="4">
        <f>VLOOKUP(F2,GameDuration,2,FALSE)</f>
        <v>120</v>
      </c>
      <c r="F2" s="4" t="s">
        <v>10</v>
      </c>
      <c r="G2" s="4">
        <f>WEEKDAY(D2)</f>
        <v>7</v>
      </c>
      <c r="H2" s="4">
        <f t="shared" ref="H2:H42" si="0">IF(G2=7,10,0)</f>
        <v>10</v>
      </c>
      <c r="I2" s="4">
        <f t="shared" ref="I2:I42" si="1">IF(G2=1,8,0)</f>
        <v>0</v>
      </c>
      <c r="J2" s="6">
        <f t="shared" ref="J2:J42" si="2">IF(G2=6,5,0)</f>
        <v>0</v>
      </c>
    </row>
    <row r="3" spans="1:12" x14ac:dyDescent="0.25">
      <c r="A3" s="7">
        <f>A2+1</f>
        <v>2</v>
      </c>
      <c r="B3" s="8" t="s">
        <v>10</v>
      </c>
      <c r="C3" s="8"/>
      <c r="D3" s="9">
        <f>D2+E2/60/24</f>
        <v>43890.458333333336</v>
      </c>
      <c r="E3" s="8">
        <f>VLOOKUP(F3,GameDuration,2,FALSE)</f>
        <v>120</v>
      </c>
      <c r="F3" s="8" t="s">
        <v>10</v>
      </c>
      <c r="G3" s="8">
        <f>WEEKDAY(D3)</f>
        <v>7</v>
      </c>
      <c r="H3" s="8">
        <f t="shared" si="0"/>
        <v>10</v>
      </c>
      <c r="I3" s="8">
        <f t="shared" si="1"/>
        <v>0</v>
      </c>
      <c r="J3" s="10">
        <f t="shared" si="2"/>
        <v>0</v>
      </c>
    </row>
    <row r="4" spans="1:12" x14ac:dyDescent="0.25">
      <c r="A4" s="7">
        <f t="shared" ref="A4:A42" si="3">A3+1</f>
        <v>3</v>
      </c>
      <c r="B4" s="8" t="s">
        <v>10</v>
      </c>
      <c r="C4" s="8"/>
      <c r="D4" s="9">
        <f>D3+E3/60/24</f>
        <v>43890.541666666672</v>
      </c>
      <c r="E4" s="8">
        <f>VLOOKUP(F4,GameDuration,2,FALSE)</f>
        <v>120</v>
      </c>
      <c r="F4" s="8" t="s">
        <v>10</v>
      </c>
      <c r="G4" s="8">
        <f>WEEKDAY(D4)</f>
        <v>7</v>
      </c>
      <c r="H4" s="8">
        <f t="shared" si="0"/>
        <v>10</v>
      </c>
      <c r="I4" s="8">
        <f t="shared" si="1"/>
        <v>0</v>
      </c>
      <c r="J4" s="10">
        <f t="shared" si="2"/>
        <v>0</v>
      </c>
    </row>
    <row r="5" spans="1:12" x14ac:dyDescent="0.25">
      <c r="A5" s="7">
        <f t="shared" si="3"/>
        <v>4</v>
      </c>
      <c r="B5" s="8" t="s">
        <v>10</v>
      </c>
      <c r="C5" s="8"/>
      <c r="D5" s="9">
        <f>D4+E4/60/24</f>
        <v>43890.625000000007</v>
      </c>
      <c r="E5" s="8">
        <f>VLOOKUP(F5,GameDuration,2,FALSE)</f>
        <v>120</v>
      </c>
      <c r="F5" s="8" t="s">
        <v>10</v>
      </c>
      <c r="G5" s="8">
        <f>WEEKDAY(D5)</f>
        <v>7</v>
      </c>
      <c r="H5" s="8">
        <f t="shared" si="0"/>
        <v>10</v>
      </c>
      <c r="I5" s="8">
        <f t="shared" si="1"/>
        <v>0</v>
      </c>
      <c r="J5" s="10">
        <f t="shared" si="2"/>
        <v>0</v>
      </c>
    </row>
    <row r="6" spans="1:12" ht="15.75" thickBot="1" x14ac:dyDescent="0.3">
      <c r="A6" s="11">
        <f t="shared" si="3"/>
        <v>5</v>
      </c>
      <c r="B6" s="12" t="s">
        <v>10</v>
      </c>
      <c r="C6" s="12"/>
      <c r="D6" s="13">
        <f>D5+E5/60/24</f>
        <v>43890.708333333343</v>
      </c>
      <c r="E6" s="12">
        <f>VLOOKUP(F6,GameDuration,2,FALSE)</f>
        <v>120</v>
      </c>
      <c r="F6" s="12" t="s">
        <v>10</v>
      </c>
      <c r="G6" s="12">
        <f>WEEKDAY(D6)</f>
        <v>7</v>
      </c>
      <c r="H6" s="12">
        <f t="shared" si="0"/>
        <v>10</v>
      </c>
      <c r="I6" s="12">
        <f t="shared" si="1"/>
        <v>0</v>
      </c>
      <c r="J6" s="14">
        <f t="shared" si="2"/>
        <v>0</v>
      </c>
    </row>
    <row r="7" spans="1:12" x14ac:dyDescent="0.25">
      <c r="A7" s="3">
        <f t="shared" si="3"/>
        <v>6</v>
      </c>
      <c r="B7" s="4" t="s">
        <v>11</v>
      </c>
      <c r="C7" s="4"/>
      <c r="D7" s="5">
        <f>D$2</f>
        <v>43890.375</v>
      </c>
      <c r="E7" s="4">
        <f>VLOOKUP(F7,GameDuration,2,FALSE)</f>
        <v>120</v>
      </c>
      <c r="F7" s="4" t="s">
        <v>11</v>
      </c>
      <c r="G7" s="4">
        <f>WEEKDAY(D7)</f>
        <v>7</v>
      </c>
      <c r="H7" s="4">
        <f t="shared" si="0"/>
        <v>10</v>
      </c>
      <c r="I7" s="4">
        <f t="shared" si="1"/>
        <v>0</v>
      </c>
      <c r="J7" s="6">
        <f t="shared" si="2"/>
        <v>0</v>
      </c>
    </row>
    <row r="8" spans="1:12" x14ac:dyDescent="0.25">
      <c r="A8" s="7">
        <f t="shared" si="3"/>
        <v>7</v>
      </c>
      <c r="B8" s="8" t="s">
        <v>11</v>
      </c>
      <c r="C8" s="8"/>
      <c r="D8" s="9">
        <f>D7+E7/60/24</f>
        <v>43890.458333333336</v>
      </c>
      <c r="E8" s="8">
        <f>VLOOKUP(F8,GameDuration,2,FALSE)</f>
        <v>120</v>
      </c>
      <c r="F8" s="8" t="s">
        <v>11</v>
      </c>
      <c r="G8" s="8">
        <f>WEEKDAY(D8)</f>
        <v>7</v>
      </c>
      <c r="H8" s="8">
        <f t="shared" si="0"/>
        <v>10</v>
      </c>
      <c r="I8" s="8">
        <f t="shared" si="1"/>
        <v>0</v>
      </c>
      <c r="J8" s="10">
        <f t="shared" si="2"/>
        <v>0</v>
      </c>
    </row>
    <row r="9" spans="1:12" x14ac:dyDescent="0.25">
      <c r="A9" s="7">
        <f t="shared" si="3"/>
        <v>8</v>
      </c>
      <c r="B9" s="8" t="s">
        <v>11</v>
      </c>
      <c r="C9" s="8"/>
      <c r="D9" s="9">
        <f t="shared" ref="D9:D11" si="4">D8+E8/60/24</f>
        <v>43890.541666666672</v>
      </c>
      <c r="E9" s="8">
        <f>VLOOKUP(F9,GameDuration,2,FALSE)</f>
        <v>120</v>
      </c>
      <c r="F9" s="8" t="s">
        <v>11</v>
      </c>
      <c r="G9" s="8">
        <f>WEEKDAY(D9)</f>
        <v>7</v>
      </c>
      <c r="H9" s="8">
        <f t="shared" si="0"/>
        <v>10</v>
      </c>
      <c r="I9" s="8">
        <f t="shared" si="1"/>
        <v>0</v>
      </c>
      <c r="J9" s="10">
        <f t="shared" si="2"/>
        <v>0</v>
      </c>
    </row>
    <row r="10" spans="1:12" x14ac:dyDescent="0.25">
      <c r="A10" s="7">
        <f t="shared" si="3"/>
        <v>9</v>
      </c>
      <c r="B10" s="8" t="s">
        <v>11</v>
      </c>
      <c r="C10" s="8"/>
      <c r="D10" s="9">
        <f t="shared" si="4"/>
        <v>43890.625000000007</v>
      </c>
      <c r="E10" s="8">
        <f>VLOOKUP(F10,GameDuration,2,FALSE)</f>
        <v>120</v>
      </c>
      <c r="F10" s="8" t="s">
        <v>11</v>
      </c>
      <c r="G10" s="8">
        <f>WEEKDAY(D10)</f>
        <v>7</v>
      </c>
      <c r="H10" s="8">
        <f t="shared" si="0"/>
        <v>10</v>
      </c>
      <c r="I10" s="8">
        <f t="shared" si="1"/>
        <v>0</v>
      </c>
      <c r="J10" s="10">
        <f t="shared" si="2"/>
        <v>0</v>
      </c>
    </row>
    <row r="11" spans="1:12" ht="15.75" thickBot="1" x14ac:dyDescent="0.3">
      <c r="A11" s="11">
        <f t="shared" si="3"/>
        <v>10</v>
      </c>
      <c r="B11" s="12" t="s">
        <v>11</v>
      </c>
      <c r="C11" s="12"/>
      <c r="D11" s="9">
        <f t="shared" si="4"/>
        <v>43890.708333333343</v>
      </c>
      <c r="E11" s="12">
        <f>VLOOKUP(F11,GameDuration,2,FALSE)</f>
        <v>120</v>
      </c>
      <c r="F11" s="12" t="s">
        <v>11</v>
      </c>
      <c r="G11" s="12">
        <f>WEEKDAY(D11)</f>
        <v>7</v>
      </c>
      <c r="H11" s="12">
        <f t="shared" si="0"/>
        <v>10</v>
      </c>
      <c r="I11" s="12">
        <f t="shared" si="1"/>
        <v>0</v>
      </c>
      <c r="J11" s="14">
        <f t="shared" si="2"/>
        <v>0</v>
      </c>
    </row>
    <row r="12" spans="1:12" x14ac:dyDescent="0.25">
      <c r="A12" s="3">
        <f t="shared" si="3"/>
        <v>11</v>
      </c>
      <c r="B12" s="4" t="s">
        <v>12</v>
      </c>
      <c r="C12" s="4"/>
      <c r="D12" s="5">
        <f>D$2</f>
        <v>43890.375</v>
      </c>
      <c r="E12" s="4">
        <f>VLOOKUP(F12,GameDuration,2,FALSE)</f>
        <v>105</v>
      </c>
      <c r="F12" s="4" t="s">
        <v>15</v>
      </c>
      <c r="G12" s="4">
        <f>WEEKDAY(D12)</f>
        <v>7</v>
      </c>
      <c r="H12" s="4">
        <f t="shared" si="0"/>
        <v>10</v>
      </c>
      <c r="I12" s="4">
        <f t="shared" si="1"/>
        <v>0</v>
      </c>
      <c r="J12" s="6">
        <f t="shared" si="2"/>
        <v>0</v>
      </c>
    </row>
    <row r="13" spans="1:12" x14ac:dyDescent="0.25">
      <c r="A13" s="7">
        <f t="shared" si="3"/>
        <v>12</v>
      </c>
      <c r="B13" s="8" t="s">
        <v>12</v>
      </c>
      <c r="C13" s="8"/>
      <c r="D13" s="9">
        <f>D12+E12/60/24</f>
        <v>43890.447916666664</v>
      </c>
      <c r="E13" s="8">
        <f>VLOOKUP(F13,GameDuration,2,FALSE)</f>
        <v>105</v>
      </c>
      <c r="F13" s="8" t="s">
        <v>15</v>
      </c>
      <c r="G13" s="8">
        <f>WEEKDAY(D13)</f>
        <v>7</v>
      </c>
      <c r="H13" s="8">
        <f t="shared" si="0"/>
        <v>10</v>
      </c>
      <c r="I13" s="8">
        <f t="shared" si="1"/>
        <v>0</v>
      </c>
      <c r="J13" s="10">
        <f t="shared" si="2"/>
        <v>0</v>
      </c>
    </row>
    <row r="14" spans="1:12" x14ac:dyDescent="0.25">
      <c r="A14" s="7">
        <f t="shared" si="3"/>
        <v>13</v>
      </c>
      <c r="B14" s="8" t="s">
        <v>12</v>
      </c>
      <c r="C14" s="8"/>
      <c r="D14" s="9">
        <f t="shared" ref="D14:D16" si="5">D13+E13/60/24</f>
        <v>43890.520833333328</v>
      </c>
      <c r="E14" s="8">
        <f>VLOOKUP(F14,GameDuration,2,FALSE)</f>
        <v>105</v>
      </c>
      <c r="F14" s="8" t="s">
        <v>15</v>
      </c>
      <c r="G14" s="8">
        <f>WEEKDAY(D14)</f>
        <v>7</v>
      </c>
      <c r="H14" s="8">
        <f t="shared" si="0"/>
        <v>10</v>
      </c>
      <c r="I14" s="8">
        <f t="shared" si="1"/>
        <v>0</v>
      </c>
      <c r="J14" s="10">
        <f t="shared" si="2"/>
        <v>0</v>
      </c>
    </row>
    <row r="15" spans="1:12" x14ac:dyDescent="0.25">
      <c r="A15" s="7">
        <f t="shared" si="3"/>
        <v>14</v>
      </c>
      <c r="B15" s="8" t="s">
        <v>12</v>
      </c>
      <c r="C15" s="8"/>
      <c r="D15" s="9">
        <f t="shared" si="5"/>
        <v>43890.593749999993</v>
      </c>
      <c r="E15" s="8">
        <f>VLOOKUP(F15,GameDuration,2,FALSE)</f>
        <v>105</v>
      </c>
      <c r="F15" s="8" t="s">
        <v>15</v>
      </c>
      <c r="G15" s="8">
        <f>WEEKDAY(D15)</f>
        <v>7</v>
      </c>
      <c r="H15" s="8">
        <f t="shared" si="0"/>
        <v>10</v>
      </c>
      <c r="I15" s="8">
        <f t="shared" si="1"/>
        <v>0</v>
      </c>
      <c r="J15" s="10">
        <f t="shared" si="2"/>
        <v>0</v>
      </c>
    </row>
    <row r="16" spans="1:12" ht="15.75" thickBot="1" x14ac:dyDescent="0.3">
      <c r="A16" s="7">
        <f t="shared" si="3"/>
        <v>15</v>
      </c>
      <c r="B16" s="8" t="s">
        <v>12</v>
      </c>
      <c r="C16" s="8"/>
      <c r="D16" s="9">
        <f t="shared" si="5"/>
        <v>43890.666666666657</v>
      </c>
      <c r="E16" s="8">
        <f>VLOOKUP(F16,GameDuration,2,FALSE)</f>
        <v>105</v>
      </c>
      <c r="F16" s="8" t="s">
        <v>15</v>
      </c>
      <c r="G16" s="8">
        <f t="shared" ref="G16" si="6">WEEKDAY(D16)</f>
        <v>7</v>
      </c>
      <c r="H16" s="8">
        <f t="shared" si="0"/>
        <v>10</v>
      </c>
      <c r="I16" s="8">
        <f t="shared" si="1"/>
        <v>0</v>
      </c>
      <c r="J16" s="10">
        <f t="shared" si="2"/>
        <v>0</v>
      </c>
    </row>
    <row r="17" spans="1:10" x14ac:dyDescent="0.25">
      <c r="A17" s="3">
        <f t="shared" si="3"/>
        <v>16</v>
      </c>
      <c r="B17" s="4" t="s">
        <v>18</v>
      </c>
      <c r="C17" s="4"/>
      <c r="D17" s="5">
        <f>D$2</f>
        <v>43890.375</v>
      </c>
      <c r="E17" s="4">
        <f>VLOOKUP(F17,GameDuration,2,FALSE)</f>
        <v>60</v>
      </c>
      <c r="F17" s="4" t="s">
        <v>17</v>
      </c>
      <c r="G17" s="4">
        <f>WEEKDAY(D17)</f>
        <v>7</v>
      </c>
      <c r="H17" s="4">
        <f t="shared" si="0"/>
        <v>10</v>
      </c>
      <c r="I17" s="4">
        <f t="shared" si="1"/>
        <v>0</v>
      </c>
      <c r="J17" s="6">
        <f t="shared" si="2"/>
        <v>0</v>
      </c>
    </row>
    <row r="18" spans="1:10" x14ac:dyDescent="0.25">
      <c r="A18" s="7">
        <f t="shared" si="3"/>
        <v>17</v>
      </c>
      <c r="B18" s="8" t="s">
        <v>18</v>
      </c>
      <c r="C18" s="8"/>
      <c r="D18" s="9">
        <f>D17+E17/60/24</f>
        <v>43890.416666666664</v>
      </c>
      <c r="E18" s="8">
        <f>VLOOKUP(F18,GameDuration,2,FALSE)</f>
        <v>90</v>
      </c>
      <c r="F18" s="8" t="s">
        <v>13</v>
      </c>
      <c r="G18" s="8">
        <f>WEEKDAY(D18)</f>
        <v>7</v>
      </c>
      <c r="H18" s="8">
        <f t="shared" si="0"/>
        <v>10</v>
      </c>
      <c r="I18" s="8">
        <f t="shared" si="1"/>
        <v>0</v>
      </c>
      <c r="J18" s="10">
        <f t="shared" si="2"/>
        <v>0</v>
      </c>
    </row>
    <row r="19" spans="1:10" x14ac:dyDescent="0.25">
      <c r="A19" s="7">
        <f t="shared" si="3"/>
        <v>18</v>
      </c>
      <c r="B19" s="8" t="s">
        <v>18</v>
      </c>
      <c r="C19" s="8"/>
      <c r="D19" s="9">
        <f t="shared" ref="D19:D22" si="7">D18+E18/60/24</f>
        <v>43890.479166666664</v>
      </c>
      <c r="E19" s="8">
        <f>VLOOKUP(F19,GameDuration,2,FALSE)</f>
        <v>90</v>
      </c>
      <c r="F19" s="8" t="s">
        <v>13</v>
      </c>
      <c r="G19" s="8">
        <f>WEEKDAY(D19)</f>
        <v>7</v>
      </c>
      <c r="H19" s="8">
        <f t="shared" si="0"/>
        <v>10</v>
      </c>
      <c r="I19" s="8">
        <f t="shared" si="1"/>
        <v>0</v>
      </c>
      <c r="J19" s="10">
        <f t="shared" si="2"/>
        <v>0</v>
      </c>
    </row>
    <row r="20" spans="1:10" x14ac:dyDescent="0.25">
      <c r="A20" s="7">
        <f t="shared" si="3"/>
        <v>19</v>
      </c>
      <c r="B20" s="8" t="s">
        <v>18</v>
      </c>
      <c r="C20" s="8"/>
      <c r="D20" s="9">
        <f t="shared" si="7"/>
        <v>43890.541666666664</v>
      </c>
      <c r="E20" s="8">
        <f>VLOOKUP(F20,GameDuration,2,FALSE)</f>
        <v>90</v>
      </c>
      <c r="F20" s="8" t="s">
        <v>13</v>
      </c>
      <c r="G20" s="8">
        <f>WEEKDAY(D20)</f>
        <v>7</v>
      </c>
      <c r="H20" s="8">
        <f t="shared" si="0"/>
        <v>10</v>
      </c>
      <c r="I20" s="8">
        <f t="shared" si="1"/>
        <v>0</v>
      </c>
      <c r="J20" s="10">
        <f t="shared" si="2"/>
        <v>0</v>
      </c>
    </row>
    <row r="21" spans="1:10" x14ac:dyDescent="0.25">
      <c r="A21" s="7">
        <f t="shared" si="3"/>
        <v>20</v>
      </c>
      <c r="B21" s="8" t="s">
        <v>18</v>
      </c>
      <c r="C21" s="8"/>
      <c r="D21" s="9">
        <f t="shared" si="7"/>
        <v>43890.604166666664</v>
      </c>
      <c r="E21" s="8">
        <f>VLOOKUP(F21,GameDuration,2,FALSE)</f>
        <v>90</v>
      </c>
      <c r="F21" s="8" t="s">
        <v>13</v>
      </c>
      <c r="G21" s="8">
        <f t="shared" ref="G21:G22" si="8">WEEKDAY(D21)</f>
        <v>7</v>
      </c>
      <c r="H21" s="8">
        <f t="shared" si="0"/>
        <v>10</v>
      </c>
      <c r="I21" s="8">
        <f t="shared" si="1"/>
        <v>0</v>
      </c>
      <c r="J21" s="10">
        <f t="shared" si="2"/>
        <v>0</v>
      </c>
    </row>
    <row r="22" spans="1:10" ht="15.75" thickBot="1" x14ac:dyDescent="0.3">
      <c r="A22" s="7">
        <f t="shared" si="3"/>
        <v>21</v>
      </c>
      <c r="B22" s="8" t="s">
        <v>18</v>
      </c>
      <c r="C22" s="8"/>
      <c r="D22" s="9">
        <f t="shared" si="7"/>
        <v>43890.666666666664</v>
      </c>
      <c r="E22" s="8">
        <f>VLOOKUP(F22,GameDuration,2,FALSE)</f>
        <v>90</v>
      </c>
      <c r="F22" s="8" t="s">
        <v>13</v>
      </c>
      <c r="G22" s="8">
        <f t="shared" si="8"/>
        <v>7</v>
      </c>
      <c r="H22" s="8">
        <f t="shared" si="0"/>
        <v>10</v>
      </c>
      <c r="I22" s="8">
        <f t="shared" si="1"/>
        <v>0</v>
      </c>
      <c r="J22" s="10">
        <f t="shared" si="2"/>
        <v>0</v>
      </c>
    </row>
    <row r="23" spans="1:10" x14ac:dyDescent="0.25">
      <c r="A23" s="3">
        <f t="shared" si="3"/>
        <v>22</v>
      </c>
      <c r="B23" s="4" t="s">
        <v>19</v>
      </c>
      <c r="C23" s="4"/>
      <c r="D23" s="5">
        <f>D$2</f>
        <v>43890.375</v>
      </c>
      <c r="E23" s="4">
        <f>VLOOKUP(F23,GameDuration,2,FALSE)</f>
        <v>105</v>
      </c>
      <c r="F23" s="4" t="s">
        <v>15</v>
      </c>
      <c r="G23" s="4">
        <f>WEEKDAY(D23)</f>
        <v>7</v>
      </c>
      <c r="H23" s="4">
        <f t="shared" si="0"/>
        <v>10</v>
      </c>
      <c r="I23" s="4">
        <f t="shared" si="1"/>
        <v>0</v>
      </c>
      <c r="J23" s="6">
        <f t="shared" si="2"/>
        <v>0</v>
      </c>
    </row>
    <row r="24" spans="1:10" x14ac:dyDescent="0.25">
      <c r="A24" s="7">
        <f t="shared" si="3"/>
        <v>23</v>
      </c>
      <c r="B24" s="8" t="s">
        <v>19</v>
      </c>
      <c r="C24" s="8"/>
      <c r="D24" s="9">
        <f>D23+E23/60/24</f>
        <v>43890.447916666664</v>
      </c>
      <c r="E24" s="8">
        <f>VLOOKUP(F24,GameDuration,2,FALSE)</f>
        <v>105</v>
      </c>
      <c r="F24" s="8" t="s">
        <v>15</v>
      </c>
      <c r="G24" s="8">
        <f>WEEKDAY(D24)</f>
        <v>7</v>
      </c>
      <c r="H24" s="8">
        <f t="shared" si="0"/>
        <v>10</v>
      </c>
      <c r="I24" s="8">
        <f t="shared" si="1"/>
        <v>0</v>
      </c>
      <c r="J24" s="10">
        <f t="shared" si="2"/>
        <v>0</v>
      </c>
    </row>
    <row r="25" spans="1:10" x14ac:dyDescent="0.25">
      <c r="A25" s="7">
        <f t="shared" si="3"/>
        <v>24</v>
      </c>
      <c r="B25" s="8" t="s">
        <v>19</v>
      </c>
      <c r="C25" s="8"/>
      <c r="D25" s="9">
        <f t="shared" ref="D25:D27" si="9">D24+E24/60/24</f>
        <v>43890.520833333328</v>
      </c>
      <c r="E25" s="8">
        <f>VLOOKUP(F25,GameDuration,2,FALSE)</f>
        <v>105</v>
      </c>
      <c r="F25" s="8" t="s">
        <v>15</v>
      </c>
      <c r="G25" s="8">
        <f>WEEKDAY(D25)</f>
        <v>7</v>
      </c>
      <c r="H25" s="8">
        <f t="shared" si="0"/>
        <v>10</v>
      </c>
      <c r="I25" s="8">
        <f t="shared" si="1"/>
        <v>0</v>
      </c>
      <c r="J25" s="10">
        <f t="shared" si="2"/>
        <v>0</v>
      </c>
    </row>
    <row r="26" spans="1:10" x14ac:dyDescent="0.25">
      <c r="A26" s="7">
        <f t="shared" si="3"/>
        <v>25</v>
      </c>
      <c r="B26" s="8" t="s">
        <v>19</v>
      </c>
      <c r="C26" s="8"/>
      <c r="D26" s="9">
        <f t="shared" si="9"/>
        <v>43890.593749999993</v>
      </c>
      <c r="E26" s="8">
        <f>VLOOKUP(F26,GameDuration,2,FALSE)</f>
        <v>105</v>
      </c>
      <c r="F26" s="8" t="s">
        <v>15</v>
      </c>
      <c r="G26" s="8">
        <f>WEEKDAY(D26)</f>
        <v>7</v>
      </c>
      <c r="H26" s="8">
        <f t="shared" si="0"/>
        <v>10</v>
      </c>
      <c r="I26" s="8">
        <f t="shared" si="1"/>
        <v>0</v>
      </c>
      <c r="J26" s="10">
        <f t="shared" si="2"/>
        <v>0</v>
      </c>
    </row>
    <row r="27" spans="1:10" ht="15.75" thickBot="1" x14ac:dyDescent="0.3">
      <c r="A27" s="7">
        <f t="shared" si="3"/>
        <v>26</v>
      </c>
      <c r="B27" s="8" t="s">
        <v>19</v>
      </c>
      <c r="C27" s="8"/>
      <c r="D27" s="9">
        <f t="shared" si="9"/>
        <v>43890.666666666657</v>
      </c>
      <c r="E27" s="8">
        <f>VLOOKUP(F27,GameDuration,2,FALSE)</f>
        <v>105</v>
      </c>
      <c r="F27" s="8" t="s">
        <v>15</v>
      </c>
      <c r="G27" s="8">
        <f t="shared" ref="G27" si="10">WEEKDAY(D27)</f>
        <v>7</v>
      </c>
      <c r="H27" s="8">
        <f t="shared" si="0"/>
        <v>10</v>
      </c>
      <c r="I27" s="8">
        <f t="shared" si="1"/>
        <v>0</v>
      </c>
      <c r="J27" s="10">
        <f t="shared" si="2"/>
        <v>0</v>
      </c>
    </row>
    <row r="28" spans="1:10" x14ac:dyDescent="0.25">
      <c r="A28" s="3">
        <f t="shared" si="3"/>
        <v>27</v>
      </c>
      <c r="B28" s="4" t="s">
        <v>20</v>
      </c>
      <c r="C28" s="4"/>
      <c r="D28" s="5">
        <f>D$2</f>
        <v>43890.375</v>
      </c>
      <c r="E28" s="4">
        <f>VLOOKUP(F28,GameDuration,2,FALSE)</f>
        <v>90</v>
      </c>
      <c r="F28" s="4" t="s">
        <v>13</v>
      </c>
      <c r="G28" s="4">
        <f>WEEKDAY(D28)</f>
        <v>7</v>
      </c>
      <c r="H28" s="4">
        <f t="shared" si="0"/>
        <v>10</v>
      </c>
      <c r="I28" s="4">
        <f t="shared" si="1"/>
        <v>0</v>
      </c>
      <c r="J28" s="6">
        <f t="shared" si="2"/>
        <v>0</v>
      </c>
    </row>
    <row r="29" spans="1:10" x14ac:dyDescent="0.25">
      <c r="A29" s="7">
        <f t="shared" si="3"/>
        <v>28</v>
      </c>
      <c r="B29" s="8" t="s">
        <v>20</v>
      </c>
      <c r="C29" s="8"/>
      <c r="D29" s="9">
        <f>D28+E28/60/24</f>
        <v>43890.4375</v>
      </c>
      <c r="E29" s="8">
        <f>VLOOKUP(F29,GameDuration,2,FALSE)</f>
        <v>105</v>
      </c>
      <c r="F29" s="8" t="s">
        <v>14</v>
      </c>
      <c r="G29" s="8">
        <f>WEEKDAY(D29)</f>
        <v>7</v>
      </c>
      <c r="H29" s="8">
        <f t="shared" si="0"/>
        <v>10</v>
      </c>
      <c r="I29" s="8">
        <f t="shared" si="1"/>
        <v>0</v>
      </c>
      <c r="J29" s="10">
        <f t="shared" si="2"/>
        <v>0</v>
      </c>
    </row>
    <row r="30" spans="1:10" x14ac:dyDescent="0.25">
      <c r="A30" s="7">
        <f t="shared" si="3"/>
        <v>29</v>
      </c>
      <c r="B30" s="8" t="s">
        <v>20</v>
      </c>
      <c r="C30" s="8"/>
      <c r="D30" s="9">
        <f t="shared" ref="D30:D32" si="11">D29+E29/60/24</f>
        <v>43890.510416666664</v>
      </c>
      <c r="E30" s="8">
        <f>VLOOKUP(F30,GameDuration,2,FALSE)</f>
        <v>105</v>
      </c>
      <c r="F30" s="8" t="s">
        <v>14</v>
      </c>
      <c r="G30" s="8">
        <f>WEEKDAY(D30)</f>
        <v>7</v>
      </c>
      <c r="H30" s="8">
        <f t="shared" si="0"/>
        <v>10</v>
      </c>
      <c r="I30" s="8">
        <f t="shared" si="1"/>
        <v>0</v>
      </c>
      <c r="J30" s="10">
        <f t="shared" si="2"/>
        <v>0</v>
      </c>
    </row>
    <row r="31" spans="1:10" x14ac:dyDescent="0.25">
      <c r="A31" s="7">
        <f t="shared" si="3"/>
        <v>30</v>
      </c>
      <c r="B31" s="8" t="s">
        <v>20</v>
      </c>
      <c r="C31" s="8"/>
      <c r="D31" s="9">
        <f t="shared" si="11"/>
        <v>43890.583333333328</v>
      </c>
      <c r="E31" s="8">
        <f>VLOOKUP(F31,GameDuration,2,FALSE)</f>
        <v>105</v>
      </c>
      <c r="F31" s="8" t="s">
        <v>14</v>
      </c>
      <c r="G31" s="8">
        <f>WEEKDAY(D31)</f>
        <v>7</v>
      </c>
      <c r="H31" s="8">
        <f t="shared" si="0"/>
        <v>10</v>
      </c>
      <c r="I31" s="8">
        <f t="shared" si="1"/>
        <v>0</v>
      </c>
      <c r="J31" s="10">
        <f t="shared" si="2"/>
        <v>0</v>
      </c>
    </row>
    <row r="32" spans="1:10" ht="15.75" thickBot="1" x14ac:dyDescent="0.3">
      <c r="A32" s="11">
        <f t="shared" si="3"/>
        <v>31</v>
      </c>
      <c r="B32" s="12" t="s">
        <v>20</v>
      </c>
      <c r="C32" s="12"/>
      <c r="D32" s="13">
        <f t="shared" si="11"/>
        <v>43890.656249999993</v>
      </c>
      <c r="E32" s="12">
        <f>VLOOKUP(F32,GameDuration,2,FALSE)</f>
        <v>105</v>
      </c>
      <c r="F32" s="12" t="s">
        <v>14</v>
      </c>
      <c r="G32" s="12">
        <f t="shared" ref="G32" si="12">WEEKDAY(D32)</f>
        <v>7</v>
      </c>
      <c r="H32" s="12">
        <f t="shared" si="0"/>
        <v>10</v>
      </c>
      <c r="I32" s="12">
        <f t="shared" si="1"/>
        <v>0</v>
      </c>
      <c r="J32" s="14">
        <f t="shared" si="2"/>
        <v>0</v>
      </c>
    </row>
    <row r="33" spans="1:10" x14ac:dyDescent="0.25">
      <c r="A33" s="3">
        <f t="shared" si="3"/>
        <v>32</v>
      </c>
      <c r="B33" s="4" t="s">
        <v>21</v>
      </c>
      <c r="C33" s="4"/>
      <c r="D33" s="5">
        <f>D$2</f>
        <v>43890.375</v>
      </c>
      <c r="E33" s="4">
        <f>VLOOKUP(F33,GameDuration,2,FALSE)</f>
        <v>90</v>
      </c>
      <c r="F33" s="4" t="s">
        <v>13</v>
      </c>
      <c r="G33" s="4">
        <f>WEEKDAY(D33)</f>
        <v>7</v>
      </c>
      <c r="H33" s="4">
        <f t="shared" si="0"/>
        <v>10</v>
      </c>
      <c r="I33" s="4">
        <f t="shared" si="1"/>
        <v>0</v>
      </c>
      <c r="J33" s="6">
        <f t="shared" si="2"/>
        <v>0</v>
      </c>
    </row>
    <row r="34" spans="1:10" x14ac:dyDescent="0.25">
      <c r="A34" s="7">
        <f t="shared" si="3"/>
        <v>33</v>
      </c>
      <c r="B34" s="8" t="s">
        <v>21</v>
      </c>
      <c r="C34" s="8"/>
      <c r="D34" s="9">
        <f>D33+E33/60/24</f>
        <v>43890.4375</v>
      </c>
      <c r="E34" s="8">
        <f>VLOOKUP(F34,GameDuration,2,FALSE)</f>
        <v>105</v>
      </c>
      <c r="F34" s="8" t="s">
        <v>15</v>
      </c>
      <c r="G34" s="8">
        <f>WEEKDAY(D34)</f>
        <v>7</v>
      </c>
      <c r="H34" s="8">
        <f t="shared" si="0"/>
        <v>10</v>
      </c>
      <c r="I34" s="8">
        <f t="shared" si="1"/>
        <v>0</v>
      </c>
      <c r="J34" s="10">
        <f t="shared" si="2"/>
        <v>0</v>
      </c>
    </row>
    <row r="35" spans="1:10" x14ac:dyDescent="0.25">
      <c r="A35" s="7">
        <f t="shared" si="3"/>
        <v>34</v>
      </c>
      <c r="B35" s="8" t="s">
        <v>21</v>
      </c>
      <c r="C35" s="8"/>
      <c r="D35" s="9">
        <f t="shared" ref="D35:D37" si="13">D34+E34/60/24</f>
        <v>43890.510416666664</v>
      </c>
      <c r="E35" s="8">
        <f>VLOOKUP(F35,GameDuration,2,FALSE)</f>
        <v>105</v>
      </c>
      <c r="F35" s="8" t="s">
        <v>14</v>
      </c>
      <c r="G35" s="8">
        <f>WEEKDAY(D35)</f>
        <v>7</v>
      </c>
      <c r="H35" s="8">
        <f t="shared" si="0"/>
        <v>10</v>
      </c>
      <c r="I35" s="8">
        <f t="shared" si="1"/>
        <v>0</v>
      </c>
      <c r="J35" s="10">
        <f t="shared" si="2"/>
        <v>0</v>
      </c>
    </row>
    <row r="36" spans="1:10" x14ac:dyDescent="0.25">
      <c r="A36" s="7">
        <f t="shared" si="3"/>
        <v>35</v>
      </c>
      <c r="B36" s="8" t="s">
        <v>21</v>
      </c>
      <c r="C36" s="8"/>
      <c r="D36" s="9">
        <f t="shared" si="13"/>
        <v>43890.583333333328</v>
      </c>
      <c r="E36" s="8">
        <f>VLOOKUP(F36,GameDuration,2,FALSE)</f>
        <v>120</v>
      </c>
      <c r="F36" s="8" t="s">
        <v>11</v>
      </c>
      <c r="G36" s="8">
        <f>WEEKDAY(D36)</f>
        <v>7</v>
      </c>
      <c r="H36" s="8">
        <f t="shared" si="0"/>
        <v>10</v>
      </c>
      <c r="I36" s="8">
        <f t="shared" si="1"/>
        <v>0</v>
      </c>
      <c r="J36" s="10">
        <f t="shared" si="2"/>
        <v>0</v>
      </c>
    </row>
    <row r="37" spans="1:10" ht="15.75" thickBot="1" x14ac:dyDescent="0.3">
      <c r="A37" s="11">
        <f t="shared" si="3"/>
        <v>36</v>
      </c>
      <c r="B37" s="12" t="s">
        <v>21</v>
      </c>
      <c r="C37" s="12"/>
      <c r="D37" s="13">
        <f t="shared" si="13"/>
        <v>43890.666666666664</v>
      </c>
      <c r="E37" s="12">
        <f>VLOOKUP(F37,GameDuration,2,FALSE)</f>
        <v>120</v>
      </c>
      <c r="F37" s="12" t="s">
        <v>11</v>
      </c>
      <c r="G37" s="12">
        <f t="shared" ref="G37" si="14">WEEKDAY(D37)</f>
        <v>7</v>
      </c>
      <c r="H37" s="12">
        <f t="shared" si="0"/>
        <v>10</v>
      </c>
      <c r="I37" s="12">
        <f t="shared" si="1"/>
        <v>0</v>
      </c>
      <c r="J37" s="14">
        <f t="shared" si="2"/>
        <v>0</v>
      </c>
    </row>
    <row r="38" spans="1:10" x14ac:dyDescent="0.25">
      <c r="A38" s="3">
        <f t="shared" si="3"/>
        <v>37</v>
      </c>
      <c r="B38" s="4" t="s">
        <v>22</v>
      </c>
      <c r="C38" s="4"/>
      <c r="D38" s="5">
        <f>D$2</f>
        <v>43890.375</v>
      </c>
      <c r="E38" s="4">
        <f>VLOOKUP(F38,GameDuration,2,FALSE)</f>
        <v>90</v>
      </c>
      <c r="F38" s="4" t="s">
        <v>13</v>
      </c>
      <c r="G38" s="4">
        <f>WEEKDAY(D38)</f>
        <v>7</v>
      </c>
      <c r="H38" s="4">
        <f t="shared" si="0"/>
        <v>10</v>
      </c>
      <c r="I38" s="4">
        <f t="shared" si="1"/>
        <v>0</v>
      </c>
      <c r="J38" s="6">
        <f t="shared" si="2"/>
        <v>0</v>
      </c>
    </row>
    <row r="39" spans="1:10" x14ac:dyDescent="0.25">
      <c r="A39" s="7">
        <f t="shared" si="3"/>
        <v>38</v>
      </c>
      <c r="B39" s="8" t="s">
        <v>22</v>
      </c>
      <c r="C39" s="8"/>
      <c r="D39" s="9">
        <f>D38+E38/60/24</f>
        <v>43890.4375</v>
      </c>
      <c r="E39" s="8">
        <f>VLOOKUP(F39,GameDuration,2,FALSE)</f>
        <v>105</v>
      </c>
      <c r="F39" s="8" t="s">
        <v>14</v>
      </c>
      <c r="G39" s="8">
        <f>WEEKDAY(D39)</f>
        <v>7</v>
      </c>
      <c r="H39" s="8">
        <f t="shared" si="0"/>
        <v>10</v>
      </c>
      <c r="I39" s="8">
        <f t="shared" si="1"/>
        <v>0</v>
      </c>
      <c r="J39" s="10">
        <f t="shared" si="2"/>
        <v>0</v>
      </c>
    </row>
    <row r="40" spans="1:10" x14ac:dyDescent="0.25">
      <c r="A40" s="7">
        <f t="shared" si="3"/>
        <v>39</v>
      </c>
      <c r="B40" s="8" t="s">
        <v>22</v>
      </c>
      <c r="C40" s="8"/>
      <c r="D40" s="9">
        <f t="shared" ref="D40:D42" si="15">D39+E39/60/24</f>
        <v>43890.510416666664</v>
      </c>
      <c r="E40" s="8">
        <f>VLOOKUP(F40,GameDuration,2,FALSE)</f>
        <v>105</v>
      </c>
      <c r="F40" s="8" t="s">
        <v>14</v>
      </c>
      <c r="G40" s="8">
        <f>WEEKDAY(D40)</f>
        <v>7</v>
      </c>
      <c r="H40" s="8">
        <f t="shared" si="0"/>
        <v>10</v>
      </c>
      <c r="I40" s="8">
        <f t="shared" si="1"/>
        <v>0</v>
      </c>
      <c r="J40" s="10">
        <f t="shared" si="2"/>
        <v>0</v>
      </c>
    </row>
    <row r="41" spans="1:10" x14ac:dyDescent="0.25">
      <c r="A41" s="7">
        <f t="shared" si="3"/>
        <v>40</v>
      </c>
      <c r="B41" s="8" t="s">
        <v>22</v>
      </c>
      <c r="C41" s="8"/>
      <c r="D41" s="9">
        <f t="shared" si="15"/>
        <v>43890.583333333328</v>
      </c>
      <c r="E41" s="8">
        <f>VLOOKUP(F41,GameDuration,2,FALSE)</f>
        <v>120</v>
      </c>
      <c r="F41" s="8" t="s">
        <v>11</v>
      </c>
      <c r="G41" s="8">
        <f>WEEKDAY(D41)</f>
        <v>7</v>
      </c>
      <c r="H41" s="8">
        <f t="shared" si="0"/>
        <v>10</v>
      </c>
      <c r="I41" s="8">
        <f t="shared" si="1"/>
        <v>0</v>
      </c>
      <c r="J41" s="10">
        <f t="shared" si="2"/>
        <v>0</v>
      </c>
    </row>
    <row r="42" spans="1:10" ht="15.75" thickBot="1" x14ac:dyDescent="0.3">
      <c r="A42" s="11">
        <f t="shared" si="3"/>
        <v>41</v>
      </c>
      <c r="B42" s="12" t="s">
        <v>22</v>
      </c>
      <c r="C42" s="12"/>
      <c r="D42" s="13">
        <f t="shared" si="15"/>
        <v>43890.666666666664</v>
      </c>
      <c r="E42" s="12">
        <f>VLOOKUP(F42,GameDuration,2,FALSE)</f>
        <v>120</v>
      </c>
      <c r="F42" s="12" t="s">
        <v>11</v>
      </c>
      <c r="G42" s="12">
        <f>WEEKDAY(D42)</f>
        <v>7</v>
      </c>
      <c r="H42" s="12">
        <f t="shared" si="0"/>
        <v>10</v>
      </c>
      <c r="I42" s="12">
        <f t="shared" si="1"/>
        <v>0</v>
      </c>
      <c r="J42" s="14">
        <f t="shared" si="2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B759-9A77-4E15-AB95-F7266B5B31E4}">
  <dimension ref="A1:L41"/>
  <sheetViews>
    <sheetView topLeftCell="A10" workbookViewId="0">
      <selection activeCell="O32" sqref="O32"/>
    </sheetView>
  </sheetViews>
  <sheetFormatPr defaultRowHeight="15" x14ac:dyDescent="0.25"/>
  <cols>
    <col min="4" max="4" width="16.140625" bestFit="1" customWidth="1"/>
    <col min="6" max="6" width="11.140625" bestFit="1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23</v>
      </c>
    </row>
    <row r="2" spans="1:12" x14ac:dyDescent="0.25">
      <c r="A2" s="3">
        <v>1</v>
      </c>
      <c r="B2" s="4" t="s">
        <v>10</v>
      </c>
      <c r="C2" s="4"/>
      <c r="D2" s="5">
        <v>43890.375</v>
      </c>
      <c r="E2" s="4">
        <f>VLOOKUP(F2,GameDuration,2,FALSE)</f>
        <v>120</v>
      </c>
      <c r="F2" s="4" t="s">
        <v>10</v>
      </c>
      <c r="G2" s="4">
        <f>WEEKDAY(D2)</f>
        <v>7</v>
      </c>
      <c r="H2" s="4">
        <f t="shared" ref="H2:H41" si="0">IF(G2=7,10,0)</f>
        <v>10</v>
      </c>
      <c r="I2" s="4">
        <f t="shared" ref="I2:I41" si="1">IF(G2=1,8,0)</f>
        <v>0</v>
      </c>
      <c r="J2" s="6">
        <f t="shared" ref="J2:J41" si="2">IF(G2=6,5,0)</f>
        <v>0</v>
      </c>
    </row>
    <row r="3" spans="1:12" x14ac:dyDescent="0.25">
      <c r="A3" s="7">
        <f>A2+1</f>
        <v>2</v>
      </c>
      <c r="B3" s="8" t="s">
        <v>10</v>
      </c>
      <c r="C3" s="8"/>
      <c r="D3" s="9">
        <f>D2+E2/60/24</f>
        <v>43890.458333333336</v>
      </c>
      <c r="E3" s="8">
        <f>VLOOKUP(F3,GameDuration,2,FALSE)</f>
        <v>120</v>
      </c>
      <c r="F3" s="8" t="s">
        <v>10</v>
      </c>
      <c r="G3" s="8">
        <f>WEEKDAY(D3)</f>
        <v>7</v>
      </c>
      <c r="H3" s="8">
        <f t="shared" si="0"/>
        <v>10</v>
      </c>
      <c r="I3" s="8">
        <f t="shared" si="1"/>
        <v>0</v>
      </c>
      <c r="J3" s="10">
        <f t="shared" si="2"/>
        <v>0</v>
      </c>
    </row>
    <row r="4" spans="1:12" x14ac:dyDescent="0.25">
      <c r="A4" s="7">
        <f t="shared" ref="A4:A41" si="3">A3+1</f>
        <v>3</v>
      </c>
      <c r="B4" s="8" t="s">
        <v>10</v>
      </c>
      <c r="C4" s="8"/>
      <c r="D4" s="9">
        <f>D3+E3/60/24</f>
        <v>43890.541666666672</v>
      </c>
      <c r="E4" s="8">
        <f>VLOOKUP(F4,GameDuration,2,FALSE)</f>
        <v>120</v>
      </c>
      <c r="F4" s="8" t="s">
        <v>10</v>
      </c>
      <c r="G4" s="8">
        <f>WEEKDAY(D4)</f>
        <v>7</v>
      </c>
      <c r="H4" s="8">
        <f t="shared" si="0"/>
        <v>10</v>
      </c>
      <c r="I4" s="8">
        <f t="shared" si="1"/>
        <v>0</v>
      </c>
      <c r="J4" s="10">
        <f t="shared" si="2"/>
        <v>0</v>
      </c>
    </row>
    <row r="5" spans="1:12" x14ac:dyDescent="0.25">
      <c r="A5" s="7">
        <f t="shared" si="3"/>
        <v>4</v>
      </c>
      <c r="B5" s="8" t="s">
        <v>10</v>
      </c>
      <c r="C5" s="8"/>
      <c r="D5" s="9">
        <f>D4+E4/60/24</f>
        <v>43890.625000000007</v>
      </c>
      <c r="E5" s="8">
        <f>VLOOKUP(F5,GameDuration,2,FALSE)</f>
        <v>120</v>
      </c>
      <c r="F5" s="8" t="s">
        <v>10</v>
      </c>
      <c r="G5" s="8">
        <f>WEEKDAY(D5)</f>
        <v>7</v>
      </c>
      <c r="H5" s="8">
        <f t="shared" si="0"/>
        <v>10</v>
      </c>
      <c r="I5" s="8">
        <f t="shared" si="1"/>
        <v>0</v>
      </c>
      <c r="J5" s="10">
        <f t="shared" si="2"/>
        <v>0</v>
      </c>
    </row>
    <row r="6" spans="1:12" ht="15.75" thickBot="1" x14ac:dyDescent="0.3">
      <c r="A6" s="11">
        <f t="shared" si="3"/>
        <v>5</v>
      </c>
      <c r="B6" s="12" t="s">
        <v>10</v>
      </c>
      <c r="C6" s="12"/>
      <c r="D6" s="13">
        <f>D5+E5/60/24</f>
        <v>43890.708333333343</v>
      </c>
      <c r="E6" s="12">
        <f>VLOOKUP(F6,GameDuration,2,FALSE)</f>
        <v>120</v>
      </c>
      <c r="F6" s="12" t="s">
        <v>10</v>
      </c>
      <c r="G6" s="12">
        <f>WEEKDAY(D6)</f>
        <v>7</v>
      </c>
      <c r="H6" s="12">
        <f t="shared" si="0"/>
        <v>10</v>
      </c>
      <c r="I6" s="12">
        <f t="shared" si="1"/>
        <v>0</v>
      </c>
      <c r="J6" s="14">
        <f t="shared" si="2"/>
        <v>0</v>
      </c>
    </row>
    <row r="7" spans="1:12" x14ac:dyDescent="0.25">
      <c r="A7" s="3">
        <f t="shared" si="3"/>
        <v>6</v>
      </c>
      <c r="B7" s="4" t="s">
        <v>11</v>
      </c>
      <c r="C7" s="4"/>
      <c r="D7" s="5">
        <f>D$2</f>
        <v>43890.375</v>
      </c>
      <c r="E7" s="4">
        <f>VLOOKUP(F7,GameDuration,2,FALSE)</f>
        <v>120</v>
      </c>
      <c r="F7" s="4" t="s">
        <v>11</v>
      </c>
      <c r="G7" s="4">
        <f>WEEKDAY(D7)</f>
        <v>7</v>
      </c>
      <c r="H7" s="4">
        <f t="shared" si="0"/>
        <v>10</v>
      </c>
      <c r="I7" s="4">
        <f t="shared" si="1"/>
        <v>0</v>
      </c>
      <c r="J7" s="6">
        <f t="shared" si="2"/>
        <v>0</v>
      </c>
    </row>
    <row r="8" spans="1:12" x14ac:dyDescent="0.25">
      <c r="A8" s="7">
        <f t="shared" si="3"/>
        <v>7</v>
      </c>
      <c r="B8" s="8" t="s">
        <v>11</v>
      </c>
      <c r="C8" s="8"/>
      <c r="D8" s="9">
        <f>D7+E7/60/24</f>
        <v>43890.458333333336</v>
      </c>
      <c r="E8" s="8">
        <f>VLOOKUP(F8,GameDuration,2,FALSE)</f>
        <v>120</v>
      </c>
      <c r="F8" s="8" t="s">
        <v>11</v>
      </c>
      <c r="G8" s="8">
        <f>WEEKDAY(D8)</f>
        <v>7</v>
      </c>
      <c r="H8" s="8">
        <f t="shared" si="0"/>
        <v>10</v>
      </c>
      <c r="I8" s="8">
        <f t="shared" si="1"/>
        <v>0</v>
      </c>
      <c r="J8" s="10">
        <f t="shared" si="2"/>
        <v>0</v>
      </c>
    </row>
    <row r="9" spans="1:12" x14ac:dyDescent="0.25">
      <c r="A9" s="7">
        <f t="shared" si="3"/>
        <v>8</v>
      </c>
      <c r="B9" s="8" t="s">
        <v>11</v>
      </c>
      <c r="C9" s="8"/>
      <c r="D9" s="9">
        <f t="shared" ref="D9:D11" si="4">D8+E8/60/24</f>
        <v>43890.541666666672</v>
      </c>
      <c r="E9" s="8">
        <f>VLOOKUP(F9,GameDuration,2,FALSE)</f>
        <v>120</v>
      </c>
      <c r="F9" s="8" t="s">
        <v>11</v>
      </c>
      <c r="G9" s="8">
        <f>WEEKDAY(D9)</f>
        <v>7</v>
      </c>
      <c r="H9" s="8">
        <f t="shared" si="0"/>
        <v>10</v>
      </c>
      <c r="I9" s="8">
        <f t="shared" si="1"/>
        <v>0</v>
      </c>
      <c r="J9" s="10">
        <f t="shared" si="2"/>
        <v>0</v>
      </c>
    </row>
    <row r="10" spans="1:12" x14ac:dyDescent="0.25">
      <c r="A10" s="7">
        <f t="shared" si="3"/>
        <v>9</v>
      </c>
      <c r="B10" s="8" t="s">
        <v>11</v>
      </c>
      <c r="C10" s="8"/>
      <c r="D10" s="9">
        <f t="shared" si="4"/>
        <v>43890.625000000007</v>
      </c>
      <c r="E10" s="8">
        <f>VLOOKUP(F10,GameDuration,2,FALSE)</f>
        <v>120</v>
      </c>
      <c r="F10" s="8" t="s">
        <v>11</v>
      </c>
      <c r="G10" s="8">
        <f>WEEKDAY(D10)</f>
        <v>7</v>
      </c>
      <c r="H10" s="8">
        <f t="shared" si="0"/>
        <v>10</v>
      </c>
      <c r="I10" s="8">
        <f t="shared" si="1"/>
        <v>0</v>
      </c>
      <c r="J10" s="10">
        <f t="shared" si="2"/>
        <v>0</v>
      </c>
    </row>
    <row r="11" spans="1:12" ht="15.75" thickBot="1" x14ac:dyDescent="0.3">
      <c r="A11" s="11">
        <f t="shared" si="3"/>
        <v>10</v>
      </c>
      <c r="B11" s="12" t="s">
        <v>11</v>
      </c>
      <c r="C11" s="12"/>
      <c r="D11" s="9">
        <f t="shared" si="4"/>
        <v>43890.708333333343</v>
      </c>
      <c r="E11" s="12">
        <f>VLOOKUP(F11,GameDuration,2,FALSE)</f>
        <v>120</v>
      </c>
      <c r="F11" s="12" t="s">
        <v>11</v>
      </c>
      <c r="G11" s="12">
        <f>WEEKDAY(D11)</f>
        <v>7</v>
      </c>
      <c r="H11" s="12">
        <f t="shared" si="0"/>
        <v>10</v>
      </c>
      <c r="I11" s="12">
        <f t="shared" si="1"/>
        <v>0</v>
      </c>
      <c r="J11" s="14">
        <f t="shared" si="2"/>
        <v>0</v>
      </c>
    </row>
    <row r="12" spans="1:12" x14ac:dyDescent="0.25">
      <c r="A12" s="3">
        <f t="shared" si="3"/>
        <v>11</v>
      </c>
      <c r="B12" s="4" t="s">
        <v>12</v>
      </c>
      <c r="C12" s="4"/>
      <c r="D12" s="5">
        <f>D$2</f>
        <v>43890.375</v>
      </c>
      <c r="E12" s="4">
        <f>VLOOKUP(F12,GameDuration,2,FALSE)</f>
        <v>105</v>
      </c>
      <c r="F12" s="4" t="s">
        <v>15</v>
      </c>
      <c r="G12" s="4">
        <f>WEEKDAY(D12)</f>
        <v>7</v>
      </c>
      <c r="H12" s="4">
        <f t="shared" si="0"/>
        <v>10</v>
      </c>
      <c r="I12" s="4">
        <f t="shared" si="1"/>
        <v>0</v>
      </c>
      <c r="J12" s="6">
        <f t="shared" si="2"/>
        <v>0</v>
      </c>
    </row>
    <row r="13" spans="1:12" x14ac:dyDescent="0.25">
      <c r="A13" s="7">
        <f t="shared" si="3"/>
        <v>12</v>
      </c>
      <c r="B13" s="8" t="s">
        <v>12</v>
      </c>
      <c r="C13" s="8"/>
      <c r="D13" s="9">
        <f>D12+E12/60/24</f>
        <v>43890.447916666664</v>
      </c>
      <c r="E13" s="8">
        <f>VLOOKUP(F13,GameDuration,2,FALSE)</f>
        <v>105</v>
      </c>
      <c r="F13" s="8" t="s">
        <v>15</v>
      </c>
      <c r="G13" s="8">
        <f>WEEKDAY(D13)</f>
        <v>7</v>
      </c>
      <c r="H13" s="8">
        <f t="shared" si="0"/>
        <v>10</v>
      </c>
      <c r="I13" s="8">
        <f t="shared" si="1"/>
        <v>0</v>
      </c>
      <c r="J13" s="10">
        <f t="shared" si="2"/>
        <v>0</v>
      </c>
    </row>
    <row r="14" spans="1:12" x14ac:dyDescent="0.25">
      <c r="A14" s="7">
        <f t="shared" si="3"/>
        <v>13</v>
      </c>
      <c r="B14" s="8" t="s">
        <v>12</v>
      </c>
      <c r="C14" s="8"/>
      <c r="D14" s="9">
        <f t="shared" ref="D14:D16" si="5">D13+E13/60/24</f>
        <v>43890.520833333328</v>
      </c>
      <c r="E14" s="8">
        <f>VLOOKUP(F14,GameDuration,2,FALSE)</f>
        <v>105</v>
      </c>
      <c r="F14" s="8" t="s">
        <v>15</v>
      </c>
      <c r="G14" s="8">
        <f>WEEKDAY(D14)</f>
        <v>7</v>
      </c>
      <c r="H14" s="8">
        <f t="shared" si="0"/>
        <v>10</v>
      </c>
      <c r="I14" s="8">
        <f t="shared" si="1"/>
        <v>0</v>
      </c>
      <c r="J14" s="10">
        <f t="shared" si="2"/>
        <v>0</v>
      </c>
    </row>
    <row r="15" spans="1:12" x14ac:dyDescent="0.25">
      <c r="A15" s="7">
        <f t="shared" si="3"/>
        <v>14</v>
      </c>
      <c r="B15" s="8" t="s">
        <v>12</v>
      </c>
      <c r="C15" s="8"/>
      <c r="D15" s="9">
        <f t="shared" si="5"/>
        <v>43890.593749999993</v>
      </c>
      <c r="E15" s="8">
        <f>VLOOKUP(F15,GameDuration,2,FALSE)</f>
        <v>105</v>
      </c>
      <c r="F15" s="8" t="s">
        <v>15</v>
      </c>
      <c r="G15" s="8">
        <f>WEEKDAY(D15)</f>
        <v>7</v>
      </c>
      <c r="H15" s="8">
        <f t="shared" si="0"/>
        <v>10</v>
      </c>
      <c r="I15" s="8">
        <f t="shared" si="1"/>
        <v>0</v>
      </c>
      <c r="J15" s="10">
        <f t="shared" si="2"/>
        <v>0</v>
      </c>
    </row>
    <row r="16" spans="1:12" ht="15.75" thickBot="1" x14ac:dyDescent="0.3">
      <c r="A16" s="7">
        <f t="shared" si="3"/>
        <v>15</v>
      </c>
      <c r="B16" s="8" t="s">
        <v>12</v>
      </c>
      <c r="C16" s="8"/>
      <c r="D16" s="9">
        <f t="shared" si="5"/>
        <v>43890.666666666657</v>
      </c>
      <c r="E16" s="8">
        <f>VLOOKUP(F16,GameDuration,2,FALSE)</f>
        <v>105</v>
      </c>
      <c r="F16" s="8" t="s">
        <v>15</v>
      </c>
      <c r="G16" s="8">
        <f t="shared" ref="G16" si="6">WEEKDAY(D16)</f>
        <v>7</v>
      </c>
      <c r="H16" s="8">
        <f t="shared" si="0"/>
        <v>10</v>
      </c>
      <c r="I16" s="8">
        <f t="shared" si="1"/>
        <v>0</v>
      </c>
      <c r="J16" s="10">
        <f t="shared" si="2"/>
        <v>0</v>
      </c>
    </row>
    <row r="17" spans="1:10" x14ac:dyDescent="0.25">
      <c r="A17" s="3">
        <f t="shared" si="3"/>
        <v>16</v>
      </c>
      <c r="B17" s="4" t="s">
        <v>18</v>
      </c>
      <c r="C17" s="4"/>
      <c r="D17" s="5">
        <f>D$2</f>
        <v>43890.375</v>
      </c>
      <c r="E17" s="4">
        <f>VLOOKUP(F17,GameDuration,2,FALSE)</f>
        <v>90</v>
      </c>
      <c r="F17" s="4" t="s">
        <v>13</v>
      </c>
      <c r="G17" s="4">
        <f>WEEKDAY(D17)</f>
        <v>7</v>
      </c>
      <c r="H17" s="4">
        <f t="shared" si="0"/>
        <v>10</v>
      </c>
      <c r="I17" s="4">
        <f t="shared" si="1"/>
        <v>0</v>
      </c>
      <c r="J17" s="6">
        <f t="shared" si="2"/>
        <v>0</v>
      </c>
    </row>
    <row r="18" spans="1:10" x14ac:dyDescent="0.25">
      <c r="A18" s="7">
        <f t="shared" si="3"/>
        <v>17</v>
      </c>
      <c r="B18" s="8" t="s">
        <v>18</v>
      </c>
      <c r="C18" s="8"/>
      <c r="D18" s="9">
        <f>D17+E17/60/24</f>
        <v>43890.4375</v>
      </c>
      <c r="E18" s="8">
        <f>VLOOKUP(F18,GameDuration,2,FALSE)</f>
        <v>90</v>
      </c>
      <c r="F18" s="8" t="s">
        <v>13</v>
      </c>
      <c r="G18" s="8">
        <f>WEEKDAY(D18)</f>
        <v>7</v>
      </c>
      <c r="H18" s="8">
        <f t="shared" si="0"/>
        <v>10</v>
      </c>
      <c r="I18" s="8">
        <f t="shared" si="1"/>
        <v>0</v>
      </c>
      <c r="J18" s="10">
        <f t="shared" si="2"/>
        <v>0</v>
      </c>
    </row>
    <row r="19" spans="1:10" x14ac:dyDescent="0.25">
      <c r="A19" s="7">
        <f t="shared" si="3"/>
        <v>18</v>
      </c>
      <c r="B19" s="8" t="s">
        <v>18</v>
      </c>
      <c r="C19" s="8"/>
      <c r="D19" s="9">
        <f t="shared" ref="D19:D22" si="7">D18+E18/60/24</f>
        <v>43890.5</v>
      </c>
      <c r="E19" s="8">
        <f>VLOOKUP(F19,GameDuration,2,FALSE)</f>
        <v>90</v>
      </c>
      <c r="F19" s="8" t="s">
        <v>13</v>
      </c>
      <c r="G19" s="8">
        <f>WEEKDAY(D19)</f>
        <v>7</v>
      </c>
      <c r="H19" s="8">
        <f t="shared" si="0"/>
        <v>10</v>
      </c>
      <c r="I19" s="8">
        <f t="shared" si="1"/>
        <v>0</v>
      </c>
      <c r="J19" s="10">
        <f t="shared" si="2"/>
        <v>0</v>
      </c>
    </row>
    <row r="20" spans="1:10" x14ac:dyDescent="0.25">
      <c r="A20" s="7">
        <f t="shared" si="3"/>
        <v>19</v>
      </c>
      <c r="B20" s="8" t="s">
        <v>18</v>
      </c>
      <c r="C20" s="8"/>
      <c r="D20" s="9">
        <f t="shared" si="7"/>
        <v>43890.5625</v>
      </c>
      <c r="E20" s="8">
        <f>VLOOKUP(F20,GameDuration,2,FALSE)</f>
        <v>90</v>
      </c>
      <c r="F20" s="8" t="s">
        <v>13</v>
      </c>
      <c r="G20" s="8">
        <f>WEEKDAY(D20)</f>
        <v>7</v>
      </c>
      <c r="H20" s="8">
        <f t="shared" si="0"/>
        <v>10</v>
      </c>
      <c r="I20" s="8">
        <f t="shared" si="1"/>
        <v>0</v>
      </c>
      <c r="J20" s="10">
        <f t="shared" si="2"/>
        <v>0</v>
      </c>
    </row>
    <row r="21" spans="1:10" x14ac:dyDescent="0.25">
      <c r="A21" s="7">
        <f t="shared" si="3"/>
        <v>20</v>
      </c>
      <c r="B21" s="8" t="s">
        <v>18</v>
      </c>
      <c r="C21" s="8"/>
      <c r="D21" s="9">
        <f t="shared" si="7"/>
        <v>43890.625</v>
      </c>
      <c r="E21" s="8">
        <f>VLOOKUP(F21,GameDuration,2,FALSE)</f>
        <v>90</v>
      </c>
      <c r="F21" s="8" t="s">
        <v>13</v>
      </c>
      <c r="G21" s="8">
        <f t="shared" ref="G21:G22" si="8">WEEKDAY(D21)</f>
        <v>7</v>
      </c>
      <c r="H21" s="8">
        <f t="shared" si="0"/>
        <v>10</v>
      </c>
      <c r="I21" s="8">
        <f t="shared" si="1"/>
        <v>0</v>
      </c>
      <c r="J21" s="10">
        <f t="shared" si="2"/>
        <v>0</v>
      </c>
    </row>
    <row r="22" spans="1:10" ht="15.75" thickBot="1" x14ac:dyDescent="0.3">
      <c r="A22" s="7">
        <f t="shared" si="3"/>
        <v>21</v>
      </c>
      <c r="B22" s="8" t="s">
        <v>18</v>
      </c>
      <c r="C22" s="8"/>
      <c r="D22" s="9">
        <f t="shared" si="7"/>
        <v>43890.6875</v>
      </c>
      <c r="E22" s="8">
        <f>VLOOKUP(F22,GameDuration,2,FALSE)</f>
        <v>90</v>
      </c>
      <c r="F22" s="8" t="s">
        <v>13</v>
      </c>
      <c r="G22" s="8">
        <f t="shared" si="8"/>
        <v>7</v>
      </c>
      <c r="H22" s="8">
        <f t="shared" si="0"/>
        <v>10</v>
      </c>
      <c r="I22" s="8">
        <f t="shared" si="1"/>
        <v>0</v>
      </c>
      <c r="J22" s="10">
        <f t="shared" si="2"/>
        <v>0</v>
      </c>
    </row>
    <row r="23" spans="1:10" x14ac:dyDescent="0.25">
      <c r="A23" s="3">
        <f t="shared" si="3"/>
        <v>22</v>
      </c>
      <c r="B23" s="4" t="s">
        <v>19</v>
      </c>
      <c r="C23" s="4"/>
      <c r="D23" s="5">
        <f>D$2</f>
        <v>43890.375</v>
      </c>
      <c r="E23" s="4">
        <f>VLOOKUP(F23,GameDuration,2,FALSE)</f>
        <v>90</v>
      </c>
      <c r="F23" s="4" t="s">
        <v>13</v>
      </c>
      <c r="G23" s="4">
        <f>WEEKDAY(D23)</f>
        <v>7</v>
      </c>
      <c r="H23" s="4">
        <f t="shared" si="0"/>
        <v>10</v>
      </c>
      <c r="I23" s="4">
        <f t="shared" si="1"/>
        <v>0</v>
      </c>
      <c r="J23" s="6">
        <f t="shared" si="2"/>
        <v>0</v>
      </c>
    </row>
    <row r="24" spans="1:10" x14ac:dyDescent="0.25">
      <c r="A24" s="7">
        <f t="shared" si="3"/>
        <v>23</v>
      </c>
      <c r="B24" s="8" t="s">
        <v>19</v>
      </c>
      <c r="C24" s="8"/>
      <c r="D24" s="9">
        <f>D23+E23/60/24</f>
        <v>43890.4375</v>
      </c>
      <c r="E24" s="8">
        <f>VLOOKUP(F24,GameDuration,2,FALSE)</f>
        <v>105</v>
      </c>
      <c r="F24" s="8" t="s">
        <v>15</v>
      </c>
      <c r="G24" s="8">
        <f>WEEKDAY(D24)</f>
        <v>7</v>
      </c>
      <c r="H24" s="8">
        <f t="shared" si="0"/>
        <v>10</v>
      </c>
      <c r="I24" s="8">
        <f t="shared" si="1"/>
        <v>0</v>
      </c>
      <c r="J24" s="10">
        <f t="shared" si="2"/>
        <v>0</v>
      </c>
    </row>
    <row r="25" spans="1:10" x14ac:dyDescent="0.25">
      <c r="A25" s="7">
        <f t="shared" si="3"/>
        <v>24</v>
      </c>
      <c r="B25" s="8" t="s">
        <v>19</v>
      </c>
      <c r="C25" s="8"/>
      <c r="D25" s="9">
        <f t="shared" ref="D25:D27" si="9">D24+E24/60/24</f>
        <v>43890.510416666664</v>
      </c>
      <c r="E25" s="8">
        <f>VLOOKUP(F25,GameDuration,2,FALSE)</f>
        <v>105</v>
      </c>
      <c r="F25" s="8" t="s">
        <v>15</v>
      </c>
      <c r="G25" s="8">
        <f>WEEKDAY(D25)</f>
        <v>7</v>
      </c>
      <c r="H25" s="8">
        <f t="shared" si="0"/>
        <v>10</v>
      </c>
      <c r="I25" s="8">
        <f t="shared" si="1"/>
        <v>0</v>
      </c>
      <c r="J25" s="10">
        <f t="shared" si="2"/>
        <v>0</v>
      </c>
    </row>
    <row r="26" spans="1:10" x14ac:dyDescent="0.25">
      <c r="A26" s="7">
        <f t="shared" si="3"/>
        <v>25</v>
      </c>
      <c r="B26" s="8" t="s">
        <v>19</v>
      </c>
      <c r="C26" s="8"/>
      <c r="D26" s="9">
        <f t="shared" si="9"/>
        <v>43890.583333333328</v>
      </c>
      <c r="E26" s="8">
        <f>VLOOKUP(F26,GameDuration,2,FALSE)</f>
        <v>105</v>
      </c>
      <c r="F26" s="8" t="s">
        <v>15</v>
      </c>
      <c r="G26" s="8">
        <f>WEEKDAY(D26)</f>
        <v>7</v>
      </c>
      <c r="H26" s="8">
        <f t="shared" si="0"/>
        <v>10</v>
      </c>
      <c r="I26" s="8">
        <f t="shared" si="1"/>
        <v>0</v>
      </c>
      <c r="J26" s="10">
        <f t="shared" si="2"/>
        <v>0</v>
      </c>
    </row>
    <row r="27" spans="1:10" ht="15.75" thickBot="1" x14ac:dyDescent="0.3">
      <c r="A27" s="7">
        <f t="shared" si="3"/>
        <v>26</v>
      </c>
      <c r="B27" s="8" t="s">
        <v>19</v>
      </c>
      <c r="C27" s="8"/>
      <c r="D27" s="9">
        <f t="shared" si="9"/>
        <v>43890.656249999993</v>
      </c>
      <c r="E27" s="8">
        <f>VLOOKUP(F27,GameDuration,2,FALSE)</f>
        <v>105</v>
      </c>
      <c r="F27" s="8" t="s">
        <v>15</v>
      </c>
      <c r="G27" s="8">
        <f t="shared" ref="G27" si="10">WEEKDAY(D27)</f>
        <v>7</v>
      </c>
      <c r="H27" s="8">
        <f t="shared" si="0"/>
        <v>10</v>
      </c>
      <c r="I27" s="8">
        <f t="shared" si="1"/>
        <v>0</v>
      </c>
      <c r="J27" s="10">
        <f t="shared" si="2"/>
        <v>0</v>
      </c>
    </row>
    <row r="28" spans="1:10" x14ac:dyDescent="0.25">
      <c r="A28" s="3">
        <f t="shared" si="3"/>
        <v>27</v>
      </c>
      <c r="B28" s="4" t="s">
        <v>20</v>
      </c>
      <c r="C28" s="4"/>
      <c r="D28" s="5">
        <f>D$2</f>
        <v>43890.375</v>
      </c>
      <c r="E28" s="4">
        <f>VLOOKUP(F28,GameDuration,2,FALSE)</f>
        <v>90</v>
      </c>
      <c r="F28" s="4" t="s">
        <v>13</v>
      </c>
      <c r="G28" s="4">
        <f>WEEKDAY(D28)</f>
        <v>7</v>
      </c>
      <c r="H28" s="4">
        <f t="shared" si="0"/>
        <v>10</v>
      </c>
      <c r="I28" s="4">
        <f t="shared" si="1"/>
        <v>0</v>
      </c>
      <c r="J28" s="6">
        <f t="shared" si="2"/>
        <v>0</v>
      </c>
    </row>
    <row r="29" spans="1:10" x14ac:dyDescent="0.25">
      <c r="A29" s="7">
        <f t="shared" si="3"/>
        <v>28</v>
      </c>
      <c r="B29" s="8" t="s">
        <v>20</v>
      </c>
      <c r="C29" s="8"/>
      <c r="D29" s="9">
        <f>D28+E28/60/24</f>
        <v>43890.4375</v>
      </c>
      <c r="E29" s="8">
        <f>VLOOKUP(F29,GameDuration,2,FALSE)</f>
        <v>105</v>
      </c>
      <c r="F29" s="8" t="s">
        <v>14</v>
      </c>
      <c r="G29" s="8">
        <f>WEEKDAY(D29)</f>
        <v>7</v>
      </c>
      <c r="H29" s="8">
        <f t="shared" si="0"/>
        <v>10</v>
      </c>
      <c r="I29" s="8">
        <f t="shared" si="1"/>
        <v>0</v>
      </c>
      <c r="J29" s="10">
        <f t="shared" si="2"/>
        <v>0</v>
      </c>
    </row>
    <row r="30" spans="1:10" x14ac:dyDescent="0.25">
      <c r="A30" s="7">
        <f t="shared" si="3"/>
        <v>29</v>
      </c>
      <c r="B30" s="8" t="s">
        <v>20</v>
      </c>
      <c r="C30" s="8"/>
      <c r="D30" s="9">
        <f t="shared" ref="D30:D32" si="11">D29+E29/60/24</f>
        <v>43890.510416666664</v>
      </c>
      <c r="E30" s="8">
        <f>VLOOKUP(F30,GameDuration,2,FALSE)</f>
        <v>105</v>
      </c>
      <c r="F30" s="8" t="s">
        <v>14</v>
      </c>
      <c r="G30" s="8">
        <f>WEEKDAY(D30)</f>
        <v>7</v>
      </c>
      <c r="H30" s="8">
        <f t="shared" si="0"/>
        <v>10</v>
      </c>
      <c r="I30" s="8">
        <f t="shared" si="1"/>
        <v>0</v>
      </c>
      <c r="J30" s="10">
        <f t="shared" si="2"/>
        <v>0</v>
      </c>
    </row>
    <row r="31" spans="1:10" x14ac:dyDescent="0.25">
      <c r="A31" s="7">
        <f t="shared" si="3"/>
        <v>30</v>
      </c>
      <c r="B31" s="8" t="s">
        <v>20</v>
      </c>
      <c r="C31" s="8"/>
      <c r="D31" s="9">
        <f t="shared" si="11"/>
        <v>43890.583333333328</v>
      </c>
      <c r="E31" s="8">
        <f>VLOOKUP(F31,GameDuration,2,FALSE)</f>
        <v>105</v>
      </c>
      <c r="F31" s="8" t="s">
        <v>14</v>
      </c>
      <c r="G31" s="8">
        <f>WEEKDAY(D31)</f>
        <v>7</v>
      </c>
      <c r="H31" s="8">
        <f t="shared" si="0"/>
        <v>10</v>
      </c>
      <c r="I31" s="8">
        <f t="shared" si="1"/>
        <v>0</v>
      </c>
      <c r="J31" s="10">
        <f t="shared" si="2"/>
        <v>0</v>
      </c>
    </row>
    <row r="32" spans="1:10" ht="15.75" thickBot="1" x14ac:dyDescent="0.3">
      <c r="A32" s="11">
        <f t="shared" si="3"/>
        <v>31</v>
      </c>
      <c r="B32" s="12" t="s">
        <v>20</v>
      </c>
      <c r="C32" s="12"/>
      <c r="D32" s="13">
        <f t="shared" si="11"/>
        <v>43890.656249999993</v>
      </c>
      <c r="E32" s="12">
        <f>VLOOKUP(F32,GameDuration,2,FALSE)</f>
        <v>105</v>
      </c>
      <c r="F32" s="12" t="s">
        <v>14</v>
      </c>
      <c r="G32" s="12">
        <f t="shared" ref="G32" si="12">WEEKDAY(D32)</f>
        <v>7</v>
      </c>
      <c r="H32" s="12">
        <f t="shared" si="0"/>
        <v>10</v>
      </c>
      <c r="I32" s="12">
        <f t="shared" si="1"/>
        <v>0</v>
      </c>
      <c r="J32" s="14">
        <f t="shared" si="2"/>
        <v>0</v>
      </c>
    </row>
    <row r="33" spans="1:10" x14ac:dyDescent="0.25">
      <c r="A33" s="3">
        <f t="shared" si="3"/>
        <v>32</v>
      </c>
      <c r="B33" s="4" t="s">
        <v>21</v>
      </c>
      <c r="C33" s="4"/>
      <c r="D33" s="5">
        <f>D$2</f>
        <v>43890.375</v>
      </c>
      <c r="E33" s="4">
        <f>VLOOKUP(F33,GameDuration,2,FALSE)</f>
        <v>105</v>
      </c>
      <c r="F33" s="4" t="s">
        <v>14</v>
      </c>
      <c r="G33" s="4">
        <f>WEEKDAY(D33)</f>
        <v>7</v>
      </c>
      <c r="H33" s="4">
        <f t="shared" si="0"/>
        <v>10</v>
      </c>
      <c r="I33" s="4">
        <f t="shared" si="1"/>
        <v>0</v>
      </c>
      <c r="J33" s="6">
        <f t="shared" si="2"/>
        <v>0</v>
      </c>
    </row>
    <row r="34" spans="1:10" x14ac:dyDescent="0.25">
      <c r="A34" s="7">
        <f t="shared" si="3"/>
        <v>33</v>
      </c>
      <c r="B34" s="8" t="s">
        <v>21</v>
      </c>
      <c r="C34" s="8"/>
      <c r="D34" s="9">
        <f>D33+E33/60/24</f>
        <v>43890.447916666664</v>
      </c>
      <c r="E34" s="8">
        <f>VLOOKUP(F34,GameDuration,2,FALSE)</f>
        <v>105</v>
      </c>
      <c r="F34" s="8" t="s">
        <v>14</v>
      </c>
      <c r="G34" s="8">
        <f>WEEKDAY(D34)</f>
        <v>7</v>
      </c>
      <c r="H34" s="8">
        <f t="shared" si="0"/>
        <v>10</v>
      </c>
      <c r="I34" s="8">
        <f t="shared" si="1"/>
        <v>0</v>
      </c>
      <c r="J34" s="10">
        <f t="shared" si="2"/>
        <v>0</v>
      </c>
    </row>
    <row r="35" spans="1:10" x14ac:dyDescent="0.25">
      <c r="A35" s="7">
        <f t="shared" si="3"/>
        <v>34</v>
      </c>
      <c r="B35" s="8" t="s">
        <v>21</v>
      </c>
      <c r="C35" s="8"/>
      <c r="D35" s="9">
        <f t="shared" ref="D35:D36" si="13">D34+E34/60/24</f>
        <v>43890.520833333328</v>
      </c>
      <c r="E35" s="8">
        <f>VLOOKUP(F35,GameDuration,2,FALSE)</f>
        <v>120</v>
      </c>
      <c r="F35" s="8" t="s">
        <v>11</v>
      </c>
      <c r="G35" s="8">
        <f>WEEKDAY(D35)</f>
        <v>7</v>
      </c>
      <c r="H35" s="8">
        <f t="shared" si="0"/>
        <v>10</v>
      </c>
      <c r="I35" s="8">
        <f t="shared" si="1"/>
        <v>0</v>
      </c>
      <c r="J35" s="10">
        <f t="shared" si="2"/>
        <v>0</v>
      </c>
    </row>
    <row r="36" spans="1:10" ht="15.75" thickBot="1" x14ac:dyDescent="0.3">
      <c r="A36" s="7">
        <f t="shared" si="3"/>
        <v>35</v>
      </c>
      <c r="B36" s="8" t="s">
        <v>21</v>
      </c>
      <c r="C36" s="8"/>
      <c r="D36" s="9">
        <f t="shared" si="13"/>
        <v>43890.604166666664</v>
      </c>
      <c r="E36" s="8">
        <f>VLOOKUP(F36,GameDuration,2,FALSE)</f>
        <v>120</v>
      </c>
      <c r="F36" s="8" t="s">
        <v>11</v>
      </c>
      <c r="G36" s="8">
        <f>WEEKDAY(D36)</f>
        <v>7</v>
      </c>
      <c r="H36" s="8">
        <f t="shared" si="0"/>
        <v>10</v>
      </c>
      <c r="I36" s="8">
        <f t="shared" si="1"/>
        <v>0</v>
      </c>
      <c r="J36" s="10">
        <f t="shared" si="2"/>
        <v>0</v>
      </c>
    </row>
    <row r="37" spans="1:10" x14ac:dyDescent="0.25">
      <c r="A37" s="3">
        <f>A36+1</f>
        <v>36</v>
      </c>
      <c r="B37" s="4" t="s">
        <v>22</v>
      </c>
      <c r="C37" s="4"/>
      <c r="D37" s="5">
        <f>D$2</f>
        <v>43890.375</v>
      </c>
      <c r="E37" s="4">
        <f>VLOOKUP(F37,GameDuration,2,FALSE)</f>
        <v>105</v>
      </c>
      <c r="F37" s="4" t="s">
        <v>15</v>
      </c>
      <c r="G37" s="4">
        <f>WEEKDAY(D37)</f>
        <v>7</v>
      </c>
      <c r="H37" s="4">
        <f t="shared" si="0"/>
        <v>10</v>
      </c>
      <c r="I37" s="4">
        <f t="shared" si="1"/>
        <v>0</v>
      </c>
      <c r="J37" s="6">
        <f t="shared" si="2"/>
        <v>0</v>
      </c>
    </row>
    <row r="38" spans="1:10" x14ac:dyDescent="0.25">
      <c r="A38" s="7">
        <f t="shared" si="3"/>
        <v>37</v>
      </c>
      <c r="B38" s="8" t="s">
        <v>22</v>
      </c>
      <c r="C38" s="8"/>
      <c r="D38" s="9">
        <f>D37+E37/60/24</f>
        <v>43890.447916666664</v>
      </c>
      <c r="E38" s="8">
        <f>VLOOKUP(F38,GameDuration,2,FALSE)</f>
        <v>105</v>
      </c>
      <c r="F38" s="8" t="s">
        <v>15</v>
      </c>
      <c r="G38" s="8">
        <f>WEEKDAY(D38)</f>
        <v>7</v>
      </c>
      <c r="H38" s="8">
        <f t="shared" si="0"/>
        <v>10</v>
      </c>
      <c r="I38" s="8">
        <f t="shared" si="1"/>
        <v>0</v>
      </c>
      <c r="J38" s="10">
        <f t="shared" si="2"/>
        <v>0</v>
      </c>
    </row>
    <row r="39" spans="1:10" x14ac:dyDescent="0.25">
      <c r="A39" s="7">
        <f t="shared" si="3"/>
        <v>38</v>
      </c>
      <c r="B39" s="8" t="s">
        <v>22</v>
      </c>
      <c r="C39" s="8"/>
      <c r="D39" s="9">
        <f t="shared" ref="D39:D41" si="14">D38+E38/60/24</f>
        <v>43890.520833333328</v>
      </c>
      <c r="E39" s="8">
        <f>VLOOKUP(F39,GameDuration,2,FALSE)</f>
        <v>105</v>
      </c>
      <c r="F39" s="8" t="s">
        <v>14</v>
      </c>
      <c r="G39" s="8">
        <f>WEEKDAY(D39)</f>
        <v>7</v>
      </c>
      <c r="H39" s="8">
        <f t="shared" si="0"/>
        <v>10</v>
      </c>
      <c r="I39" s="8">
        <f t="shared" si="1"/>
        <v>0</v>
      </c>
      <c r="J39" s="10">
        <f t="shared" si="2"/>
        <v>0</v>
      </c>
    </row>
    <row r="40" spans="1:10" x14ac:dyDescent="0.25">
      <c r="A40" s="7">
        <f t="shared" si="3"/>
        <v>39</v>
      </c>
      <c r="B40" s="8" t="s">
        <v>22</v>
      </c>
      <c r="C40" s="8"/>
      <c r="D40" s="9">
        <f t="shared" si="14"/>
        <v>43890.593749999993</v>
      </c>
      <c r="E40" s="8">
        <f>VLOOKUP(F40,GameDuration,2,FALSE)</f>
        <v>120</v>
      </c>
      <c r="F40" s="8" t="s">
        <v>11</v>
      </c>
      <c r="G40" s="8">
        <f>WEEKDAY(D40)</f>
        <v>7</v>
      </c>
      <c r="H40" s="8">
        <f t="shared" si="0"/>
        <v>10</v>
      </c>
      <c r="I40" s="8">
        <f t="shared" si="1"/>
        <v>0</v>
      </c>
      <c r="J40" s="10">
        <f t="shared" si="2"/>
        <v>0</v>
      </c>
    </row>
    <row r="41" spans="1:10" ht="15.75" thickBot="1" x14ac:dyDescent="0.3">
      <c r="A41" s="11">
        <f t="shared" si="3"/>
        <v>40</v>
      </c>
      <c r="B41" s="12" t="s">
        <v>22</v>
      </c>
      <c r="C41" s="12"/>
      <c r="D41" s="13">
        <f t="shared" si="14"/>
        <v>43890.677083333328</v>
      </c>
      <c r="E41" s="12">
        <f>VLOOKUP(F41,GameDuration,2,FALSE)</f>
        <v>120</v>
      </c>
      <c r="F41" s="12" t="s">
        <v>11</v>
      </c>
      <c r="G41" s="12">
        <f>WEEKDAY(D41)</f>
        <v>7</v>
      </c>
      <c r="H41" s="12">
        <f t="shared" si="0"/>
        <v>10</v>
      </c>
      <c r="I41" s="12">
        <f t="shared" si="1"/>
        <v>0</v>
      </c>
      <c r="J41" s="14">
        <f t="shared" si="2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B457-06AD-4B34-8075-CF4F9A1EE391}">
  <dimension ref="A1:B7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10</v>
      </c>
      <c r="B1">
        <v>120</v>
      </c>
    </row>
    <row r="2" spans="1:2" x14ac:dyDescent="0.25">
      <c r="A2" t="s">
        <v>11</v>
      </c>
      <c r="B2">
        <v>120</v>
      </c>
    </row>
    <row r="3" spans="1:2" x14ac:dyDescent="0.25">
      <c r="A3" t="s">
        <v>14</v>
      </c>
      <c r="B3">
        <v>105</v>
      </c>
    </row>
    <row r="4" spans="1:2" x14ac:dyDescent="0.25">
      <c r="A4" t="s">
        <v>15</v>
      </c>
      <c r="B4">
        <v>105</v>
      </c>
    </row>
    <row r="5" spans="1:2" x14ac:dyDescent="0.25">
      <c r="A5" t="s">
        <v>13</v>
      </c>
      <c r="B5">
        <v>90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Schedule</vt:lpstr>
      <vt:lpstr>Dates</vt:lpstr>
      <vt:lpstr>Weeknights</vt:lpstr>
      <vt:lpstr>Friday Nights</vt:lpstr>
      <vt:lpstr>Sat</vt:lpstr>
      <vt:lpstr>Sat No CL</vt:lpstr>
      <vt:lpstr>Sat No ITB</vt:lpstr>
      <vt:lpstr>Sat No CL or ITB</vt:lpstr>
      <vt:lpstr>Game Duration</vt:lpstr>
      <vt:lpstr>GameDuration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Henry</dc:creator>
  <cp:lastModifiedBy>Joel Henry</cp:lastModifiedBy>
  <dcterms:created xsi:type="dcterms:W3CDTF">2019-09-27T16:36:20Z</dcterms:created>
  <dcterms:modified xsi:type="dcterms:W3CDTF">2019-09-27T17:31:38Z</dcterms:modified>
</cp:coreProperties>
</file>