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el\Documents\GitHub\DjangoLeagueScheduler\data\TT\"/>
    </mc:Choice>
  </mc:AlternateContent>
  <xr:revisionPtr revIDLastSave="0" documentId="13_ncr:1_{E50BBC1D-4E25-45A7-B661-BCC9DDD8E3FA}" xr6:coauthVersionLast="45" xr6:coauthVersionMax="45" xr10:uidLastSave="{00000000-0000-0000-0000-000000000000}"/>
  <bookViews>
    <workbookView xWindow="-96" yWindow="-96" windowWidth="19632" windowHeight="12552" tabRatio="699" firstSheet="2" activeTab="6" xr2:uid="{00000000-000D-0000-FFFF-FFFF00000000}"/>
    <workbookView xWindow="-96" yWindow="-96" windowWidth="19632" windowHeight="12552" tabRatio="734" firstSheet="3" activeTab="6" xr2:uid="{AE741D2B-14C5-40C8-900C-3716F50D2BD2}"/>
  </bookViews>
  <sheets>
    <sheet name="1-gameLookup" sheetId="3" r:id="rId1"/>
    <sheet name="division" sheetId="5" r:id="rId2"/>
    <sheet name="league" sheetId="7" r:id="rId3"/>
    <sheet name="teams" sheetId="1" r:id="rId4"/>
    <sheet name="field" sheetId="9" r:id="rId5"/>
    <sheet name="games" sheetId="2" r:id="rId6"/>
    <sheet name="PrescheduledGames" sheetId="8" r:id="rId7"/>
    <sheet name="slots" sheetId="11" r:id="rId8"/>
    <sheet name="scratch" sheetId="4" r:id="rId9"/>
  </sheets>
  <definedNames>
    <definedName name="_xlnm._FilterDatabase" localSheetId="0" hidden="1">'1-gameLookup'!$A$1:$K$644</definedName>
    <definedName name="_xlnm._FilterDatabase" localSheetId="5" hidden="1">games!$A$1:$J$644</definedName>
    <definedName name="_xlnm._FilterDatabase" localSheetId="6" hidden="1">PrescheduledGames!$A$1:$P$109</definedName>
    <definedName name="_xlnm._FilterDatabase" localSheetId="7" hidden="1">slots!$A$1:$J$673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" i="8" l="1"/>
  <c r="L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56" i="8"/>
  <c r="L57" i="8"/>
  <c r="L58" i="8"/>
  <c r="L59" i="8"/>
  <c r="L60" i="8"/>
  <c r="L61" i="8"/>
  <c r="L62" i="8"/>
  <c r="L63" i="8"/>
  <c r="L64" i="8"/>
  <c r="L65" i="8"/>
  <c r="L66" i="8"/>
  <c r="L67" i="8"/>
  <c r="L68" i="8"/>
  <c r="L69" i="8"/>
  <c r="L70" i="8"/>
  <c r="L71" i="8"/>
  <c r="L72" i="8"/>
  <c r="L73" i="8"/>
  <c r="L74" i="8"/>
  <c r="L75" i="8"/>
  <c r="L76" i="8"/>
  <c r="L77" i="8"/>
  <c r="L78" i="8"/>
  <c r="L79" i="8"/>
  <c r="L80" i="8"/>
  <c r="L81" i="8"/>
  <c r="L82" i="8"/>
  <c r="L83" i="8"/>
  <c r="L84" i="8"/>
  <c r="L85" i="8"/>
  <c r="L86" i="8"/>
  <c r="L87" i="8"/>
  <c r="L88" i="8"/>
  <c r="L89" i="8"/>
  <c r="L90" i="8"/>
  <c r="L91" i="8"/>
  <c r="L92" i="8"/>
  <c r="L93" i="8"/>
  <c r="L94" i="8"/>
  <c r="L95" i="8"/>
  <c r="L96" i="8"/>
  <c r="L97" i="8"/>
  <c r="L98" i="8"/>
  <c r="L99" i="8"/>
  <c r="L100" i="8"/>
  <c r="L101" i="8"/>
  <c r="L102" i="8"/>
  <c r="L103" i="8"/>
  <c r="L104" i="8"/>
  <c r="L105" i="8"/>
  <c r="L106" i="8"/>
  <c r="L107" i="8"/>
  <c r="L108" i="8"/>
  <c r="L109" i="8"/>
  <c r="C109" i="8" l="1"/>
  <c r="G109" i="8" s="1" a="1"/>
  <c r="G109" i="8" s="1"/>
  <c r="C108" i="8"/>
  <c r="F108" i="8" s="1" a="1"/>
  <c r="F108" i="8" s="1"/>
  <c r="C107" i="8"/>
  <c r="F107" i="8" s="1" a="1"/>
  <c r="F107" i="8" s="1"/>
  <c r="C106" i="8"/>
  <c r="F106" i="8" s="1" a="1"/>
  <c r="F106" i="8" s="1"/>
  <c r="M106" i="8"/>
  <c r="M107" i="8"/>
  <c r="M108" i="8"/>
  <c r="M109" i="8"/>
  <c r="J100" i="8"/>
  <c r="J101" i="8"/>
  <c r="J102" i="8"/>
  <c r="J103" i="8"/>
  <c r="J104" i="8"/>
  <c r="J105" i="8"/>
  <c r="J106" i="8"/>
  <c r="J107" i="8"/>
  <c r="J108" i="8"/>
  <c r="J109" i="8"/>
  <c r="C100" i="8"/>
  <c r="M100" i="8" s="1"/>
  <c r="C101" i="8"/>
  <c r="M101" i="8" s="1"/>
  <c r="C102" i="8"/>
  <c r="G102" i="8" s="1" a="1"/>
  <c r="G102" i="8" s="1"/>
  <c r="C103" i="8"/>
  <c r="M103" i="8" s="1"/>
  <c r="C104" i="8"/>
  <c r="F104" i="8" s="1" a="1"/>
  <c r="F104" i="8" s="1"/>
  <c r="C105" i="8"/>
  <c r="M105" i="8" s="1"/>
  <c r="C93" i="8"/>
  <c r="F93" i="8" s="1" a="1"/>
  <c r="F93" i="8" s="1"/>
  <c r="C94" i="8"/>
  <c r="F94" i="8" s="1" a="1"/>
  <c r="F94" i="8" s="1"/>
  <c r="C95" i="8"/>
  <c r="G95" i="8" s="1" a="1"/>
  <c r="G95" i="8" s="1"/>
  <c r="C96" i="8"/>
  <c r="F96" i="8" s="1" a="1"/>
  <c r="F96" i="8" s="1"/>
  <c r="C97" i="8"/>
  <c r="F97" i="8" s="1" a="1"/>
  <c r="F97" i="8" s="1"/>
  <c r="C98" i="8"/>
  <c r="F98" i="8" s="1" a="1"/>
  <c r="F98" i="8" s="1"/>
  <c r="C99" i="8"/>
  <c r="G99" i="8" s="1" a="1"/>
  <c r="G99" i="8" s="1"/>
  <c r="J93" i="8"/>
  <c r="J94" i="8"/>
  <c r="J95" i="8"/>
  <c r="J96" i="8"/>
  <c r="J97" i="8"/>
  <c r="J98" i="8"/>
  <c r="J99" i="8"/>
  <c r="J92" i="8"/>
  <c r="C92" i="8"/>
  <c r="G92" i="8" s="1" a="1"/>
  <c r="G92" i="8" s="1"/>
  <c r="M99" i="8" l="1"/>
  <c r="M95" i="8"/>
  <c r="F95" i="8" a="1"/>
  <c r="F95" i="8" s="1"/>
  <c r="M96" i="8"/>
  <c r="G103" i="8" a="1"/>
  <c r="G103" i="8" s="1"/>
  <c r="F103" i="8" a="1"/>
  <c r="F103" i="8" s="1"/>
  <c r="O103" i="8" s="1" a="1"/>
  <c r="O103" i="8" s="1"/>
  <c r="F109" i="8" a="1"/>
  <c r="F109" i="8" s="1"/>
  <c r="O109" i="8" s="1" a="1"/>
  <c r="O109" i="8" s="1"/>
  <c r="G96" i="8" a="1"/>
  <c r="G96" i="8" s="1"/>
  <c r="F102" i="8" a="1"/>
  <c r="F102" i="8" s="1"/>
  <c r="O102" i="8" s="1" a="1"/>
  <c r="O102" i="8" s="1"/>
  <c r="F105" i="8" a="1"/>
  <c r="F105" i="8" s="1"/>
  <c r="F101" i="8" a="1"/>
  <c r="F101" i="8" s="1"/>
  <c r="M104" i="8"/>
  <c r="G108" i="8" a="1"/>
  <c r="G108" i="8" s="1"/>
  <c r="O108" i="8" s="1" a="1"/>
  <c r="O108" i="8" s="1"/>
  <c r="G104" i="8" a="1"/>
  <c r="G104" i="8" s="1"/>
  <c r="O104" i="8" s="1" a="1"/>
  <c r="O104" i="8" s="1"/>
  <c r="G100" i="8" a="1"/>
  <c r="G100" i="8" s="1"/>
  <c r="G105" i="8" a="1"/>
  <c r="G105" i="8" s="1"/>
  <c r="G101" i="8" a="1"/>
  <c r="G101" i="8" s="1"/>
  <c r="M92" i="8"/>
  <c r="M98" i="8"/>
  <c r="F100" i="8" a="1"/>
  <c r="F100" i="8" s="1"/>
  <c r="M102" i="8"/>
  <c r="G107" i="8" a="1"/>
  <c r="G107" i="8" s="1"/>
  <c r="O107" i="8" s="1" a="1"/>
  <c r="O107" i="8" s="1"/>
  <c r="M94" i="8"/>
  <c r="G106" i="8" a="1"/>
  <c r="G106" i="8" s="1"/>
  <c r="O106" i="8" s="1" a="1"/>
  <c r="O106" i="8" s="1"/>
  <c r="M93" i="8"/>
  <c r="F99" i="8" a="1"/>
  <c r="F99" i="8" s="1"/>
  <c r="O99" i="8" s="1" a="1"/>
  <c r="O99" i="8" s="1"/>
  <c r="F92" i="8" a="1"/>
  <c r="F92" i="8" s="1"/>
  <c r="O92" i="8" s="1" a="1"/>
  <c r="O92" i="8" s="1"/>
  <c r="M97" i="8"/>
  <c r="G98" i="8" a="1"/>
  <c r="G98" i="8" s="1"/>
  <c r="O98" i="8" s="1" a="1"/>
  <c r="O98" i="8" s="1"/>
  <c r="G94" i="8" a="1"/>
  <c r="G94" i="8" s="1"/>
  <c r="O94" i="8" s="1" a="1"/>
  <c r="O94" i="8" s="1"/>
  <c r="G97" i="8" a="1"/>
  <c r="G97" i="8" s="1"/>
  <c r="O97" i="8" s="1" a="1"/>
  <c r="O97" i="8" s="1"/>
  <c r="G93" i="8" a="1"/>
  <c r="G93" i="8" s="1"/>
  <c r="O93" i="8" s="1" a="1"/>
  <c r="O93" i="8" s="1"/>
  <c r="O96" i="8" a="1"/>
  <c r="O96" i="8" s="1"/>
  <c r="O95" i="8" a="1"/>
  <c r="O95" i="8" s="1"/>
  <c r="O100" i="8" l="1" a="1"/>
  <c r="O100" i="8" s="1"/>
  <c r="O105" i="8" a="1"/>
  <c r="O105" i="8" s="1"/>
  <c r="O101" i="8" a="1"/>
  <c r="O101" i="8" s="1"/>
  <c r="J3" i="8" l="1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90" i="8"/>
  <c r="J91" i="8"/>
  <c r="J2" i="8"/>
  <c r="A66" i="11" l="1"/>
  <c r="A14" i="11"/>
  <c r="A3" i="11"/>
  <c r="A15" i="11"/>
  <c r="A4" i="11"/>
  <c r="A11" i="11"/>
  <c r="A5" i="11"/>
  <c r="A10" i="11"/>
  <c r="A6" i="11"/>
  <c r="A12" i="11"/>
  <c r="A7" i="11"/>
  <c r="A13" i="11"/>
  <c r="A8" i="11"/>
  <c r="A16" i="11"/>
  <c r="A9" i="11"/>
  <c r="A17" i="11"/>
  <c r="A18" i="11"/>
  <c r="A30" i="11"/>
  <c r="A19" i="11"/>
  <c r="A31" i="11"/>
  <c r="A20" i="11"/>
  <c r="A27" i="11"/>
  <c r="A21" i="11"/>
  <c r="A26" i="11"/>
  <c r="A22" i="11"/>
  <c r="A28" i="11"/>
  <c r="A23" i="11"/>
  <c r="A29" i="11"/>
  <c r="A24" i="11"/>
  <c r="A32" i="11"/>
  <c r="A25" i="11"/>
  <c r="A33" i="11"/>
  <c r="A34" i="11"/>
  <c r="A47" i="11"/>
  <c r="A35" i="11"/>
  <c r="A48" i="11"/>
  <c r="A36" i="11"/>
  <c r="A43" i="11"/>
  <c r="A37" i="11"/>
  <c r="A42" i="11"/>
  <c r="A38" i="11"/>
  <c r="A44" i="11"/>
  <c r="A39" i="11"/>
  <c r="A45" i="11"/>
  <c r="A40" i="11"/>
  <c r="A49" i="11"/>
  <c r="A41" i="11"/>
  <c r="A46" i="11"/>
  <c r="A50" i="11"/>
  <c r="A63" i="11"/>
  <c r="A51" i="11"/>
  <c r="A64" i="11"/>
  <c r="A52" i="11"/>
  <c r="A60" i="11"/>
  <c r="A53" i="11"/>
  <c r="A58" i="11"/>
  <c r="A54" i="11"/>
  <c r="A59" i="11"/>
  <c r="A55" i="11"/>
  <c r="A61" i="11"/>
  <c r="A56" i="11"/>
  <c r="A65" i="11"/>
  <c r="A57" i="11"/>
  <c r="A62" i="11"/>
  <c r="A71" i="11"/>
  <c r="A79" i="11"/>
  <c r="A84" i="11"/>
  <c r="A67" i="11"/>
  <c r="A72" i="11"/>
  <c r="A76" i="11"/>
  <c r="A81" i="11"/>
  <c r="A86" i="11"/>
  <c r="A68" i="11"/>
  <c r="A73" i="11"/>
  <c r="A80" i="11"/>
  <c r="A85" i="11"/>
  <c r="A69" i="11"/>
  <c r="A74" i="11"/>
  <c r="A77" i="11"/>
  <c r="A82" i="11"/>
  <c r="A70" i="11"/>
  <c r="A75" i="11"/>
  <c r="A78" i="11"/>
  <c r="A83" i="11"/>
  <c r="A87" i="11"/>
  <c r="A98" i="11"/>
  <c r="A88" i="11"/>
  <c r="A99" i="11"/>
  <c r="A89" i="11"/>
  <c r="A95" i="11"/>
  <c r="A90" i="11"/>
  <c r="A94" i="11"/>
  <c r="A91" i="11"/>
  <c r="A96" i="11"/>
  <c r="A92" i="11"/>
  <c r="A100" i="11"/>
  <c r="A93" i="11"/>
  <c r="A97" i="11"/>
  <c r="A101" i="11"/>
  <c r="A112" i="11"/>
  <c r="A102" i="11"/>
  <c r="A113" i="11"/>
  <c r="A103" i="11"/>
  <c r="A109" i="11"/>
  <c r="A104" i="11"/>
  <c r="A108" i="11"/>
  <c r="A105" i="11"/>
  <c r="A110" i="11"/>
  <c r="A106" i="11"/>
  <c r="A114" i="11"/>
  <c r="A107" i="11"/>
  <c r="A111" i="11"/>
  <c r="A115" i="11"/>
  <c r="A125" i="11"/>
  <c r="A116" i="11"/>
  <c r="A126" i="11"/>
  <c r="A117" i="11"/>
  <c r="A123" i="11"/>
  <c r="A118" i="11"/>
  <c r="A119" i="11"/>
  <c r="A120" i="11"/>
  <c r="A124" i="11"/>
  <c r="A121" i="11"/>
  <c r="A127" i="11"/>
  <c r="A122" i="11"/>
  <c r="A128" i="11"/>
  <c r="A129" i="11"/>
  <c r="A141" i="11"/>
  <c r="A130" i="11"/>
  <c r="A142" i="11"/>
  <c r="A131" i="11"/>
  <c r="A139" i="11"/>
  <c r="A132" i="11"/>
  <c r="A137" i="11"/>
  <c r="A133" i="11"/>
  <c r="A138" i="11"/>
  <c r="A134" i="11"/>
  <c r="A140" i="11"/>
  <c r="A135" i="11"/>
  <c r="A143" i="11"/>
  <c r="A136" i="11"/>
  <c r="A144" i="11"/>
  <c r="A145" i="11"/>
  <c r="A157" i="11"/>
  <c r="A165" i="11"/>
  <c r="A172" i="11"/>
  <c r="A146" i="11"/>
  <c r="A158" i="11"/>
  <c r="A166" i="11"/>
  <c r="A173" i="11"/>
  <c r="A147" i="11"/>
  <c r="A159" i="11"/>
  <c r="A167" i="11"/>
  <c r="A174" i="11"/>
  <c r="A148" i="11"/>
  <c r="A161" i="11"/>
  <c r="A169" i="11"/>
  <c r="A175" i="11"/>
  <c r="A149" i="11"/>
  <c r="A153" i="11"/>
  <c r="A162" i="11"/>
  <c r="A170" i="11"/>
  <c r="A150" i="11"/>
  <c r="A154" i="11"/>
  <c r="A163" i="11"/>
  <c r="A171" i="11"/>
  <c r="A151" i="11"/>
  <c r="A155" i="11"/>
  <c r="A160" i="11"/>
  <c r="A168" i="11"/>
  <c r="A152" i="11"/>
  <c r="A156" i="11"/>
  <c r="A164" i="11"/>
  <c r="A176" i="11"/>
  <c r="A187" i="11"/>
  <c r="A177" i="11"/>
  <c r="A188" i="11"/>
  <c r="A178" i="11"/>
  <c r="A184" i="11"/>
  <c r="A179" i="11"/>
  <c r="A183" i="11"/>
  <c r="A180" i="11"/>
  <c r="A185" i="11"/>
  <c r="A181" i="11"/>
  <c r="A189" i="11"/>
  <c r="A182" i="11"/>
  <c r="A186" i="11"/>
  <c r="A190" i="11"/>
  <c r="A199" i="11"/>
  <c r="A191" i="11"/>
  <c r="A200" i="11"/>
  <c r="A192" i="11"/>
  <c r="A193" i="11"/>
  <c r="A194" i="11"/>
  <c r="A195" i="11"/>
  <c r="A197" i="11"/>
  <c r="A196" i="11"/>
  <c r="A198" i="11"/>
  <c r="A201" i="11"/>
  <c r="A215" i="11"/>
  <c r="A202" i="11"/>
  <c r="A216" i="11"/>
  <c r="A203" i="11"/>
  <c r="A213" i="11"/>
  <c r="A204" i="11"/>
  <c r="A211" i="11"/>
  <c r="A205" i="11"/>
  <c r="A214" i="11"/>
  <c r="A206" i="11"/>
  <c r="A209" i="11"/>
  <c r="A217" i="11"/>
  <c r="A207" i="11"/>
  <c r="A212" i="11"/>
  <c r="A208" i="11"/>
  <c r="A210" i="11"/>
  <c r="A218" i="11"/>
  <c r="A219" i="11"/>
  <c r="A232" i="11"/>
  <c r="A240" i="11"/>
  <c r="A250" i="11"/>
  <c r="A258" i="11"/>
  <c r="A220" i="11"/>
  <c r="A233" i="11"/>
  <c r="A241" i="11"/>
  <c r="A251" i="11"/>
  <c r="A259" i="11"/>
  <c r="A221" i="11"/>
  <c r="A229" i="11"/>
  <c r="A237" i="11"/>
  <c r="A245" i="11"/>
  <c r="A253" i="11"/>
  <c r="A222" i="11"/>
  <c r="A227" i="11"/>
  <c r="A235" i="11"/>
  <c r="A242" i="11"/>
  <c r="A248" i="11"/>
  <c r="A254" i="11"/>
  <c r="A223" i="11"/>
  <c r="A230" i="11"/>
  <c r="A238" i="11"/>
  <c r="A246" i="11"/>
  <c r="A255" i="11"/>
  <c r="A224" i="11"/>
  <c r="A231" i="11"/>
  <c r="A239" i="11"/>
  <c r="A247" i="11"/>
  <c r="A256" i="11"/>
  <c r="A225" i="11"/>
  <c r="A234" i="11"/>
  <c r="A243" i="11"/>
  <c r="A249" i="11"/>
  <c r="A257" i="11"/>
  <c r="A226" i="11"/>
  <c r="A228" i="11"/>
  <c r="A236" i="11"/>
  <c r="A244" i="11"/>
  <c r="A252" i="11"/>
  <c r="A260" i="11"/>
  <c r="A273" i="11"/>
  <c r="A261" i="11"/>
  <c r="A274" i="11"/>
  <c r="A262" i="11"/>
  <c r="A269" i="11"/>
  <c r="A263" i="11"/>
  <c r="A268" i="11"/>
  <c r="A264" i="11"/>
  <c r="A270" i="11"/>
  <c r="A265" i="11"/>
  <c r="A271" i="11"/>
  <c r="A266" i="11"/>
  <c r="A275" i="11"/>
  <c r="A267" i="11"/>
  <c r="A272" i="11"/>
  <c r="A276" i="11"/>
  <c r="A289" i="11"/>
  <c r="A277" i="11"/>
  <c r="A290" i="11"/>
  <c r="A278" i="11"/>
  <c r="A284" i="11"/>
  <c r="A291" i="11"/>
  <c r="A279" i="11"/>
  <c r="A286" i="11"/>
  <c r="A280" i="11"/>
  <c r="A285" i="11"/>
  <c r="A292" i="11"/>
  <c r="A281" i="11"/>
  <c r="A287" i="11"/>
  <c r="A282" i="11"/>
  <c r="A293" i="11"/>
  <c r="A283" i="11"/>
  <c r="A288" i="11"/>
  <c r="A294" i="11"/>
  <c r="A304" i="11"/>
  <c r="A295" i="11"/>
  <c r="A305" i="11"/>
  <c r="A296" i="11"/>
  <c r="A302" i="11"/>
  <c r="A297" i="11"/>
  <c r="A298" i="11"/>
  <c r="A299" i="11"/>
  <c r="A303" i="11"/>
  <c r="A300" i="11"/>
  <c r="A306" i="11"/>
  <c r="A301" i="11"/>
  <c r="A307" i="11"/>
  <c r="A308" i="11"/>
  <c r="A318" i="11"/>
  <c r="A309" i="11"/>
  <c r="A319" i="11"/>
  <c r="A310" i="11"/>
  <c r="A316" i="11"/>
  <c r="A311" i="11"/>
  <c r="A312" i="11"/>
  <c r="A313" i="11"/>
  <c r="A317" i="11"/>
  <c r="A314" i="11"/>
  <c r="A320" i="11"/>
  <c r="A315" i="11"/>
  <c r="A321" i="11"/>
  <c r="A322" i="11"/>
  <c r="A332" i="11"/>
  <c r="A323" i="11"/>
  <c r="A333" i="11"/>
  <c r="A324" i="11"/>
  <c r="A330" i="11"/>
  <c r="A325" i="11"/>
  <c r="A326" i="11"/>
  <c r="A327" i="11"/>
  <c r="A331" i="11"/>
  <c r="A328" i="11"/>
  <c r="A334" i="11"/>
  <c r="A329" i="11"/>
  <c r="A335" i="11"/>
  <c r="A336" i="11"/>
  <c r="A349" i="11"/>
  <c r="A337" i="11"/>
  <c r="A350" i="11"/>
  <c r="A338" i="11"/>
  <c r="A345" i="11"/>
  <c r="A339" i="11"/>
  <c r="A344" i="11"/>
  <c r="A340" i="11"/>
  <c r="A346" i="11"/>
  <c r="A341" i="11"/>
  <c r="A347" i="11"/>
  <c r="A342" i="11"/>
  <c r="A351" i="11"/>
  <c r="A343" i="11"/>
  <c r="A348" i="11"/>
  <c r="A352" i="11"/>
  <c r="A364" i="11"/>
  <c r="A353" i="11"/>
  <c r="A365" i="11"/>
  <c r="A354" i="11"/>
  <c r="A362" i="11"/>
  <c r="A355" i="11"/>
  <c r="A360" i="11"/>
  <c r="A356" i="11"/>
  <c r="A363" i="11"/>
  <c r="A357" i="11"/>
  <c r="A361" i="11"/>
  <c r="A358" i="11"/>
  <c r="A366" i="11"/>
  <c r="A359" i="11"/>
  <c r="A367" i="11"/>
  <c r="A368" i="11"/>
  <c r="A380" i="11"/>
  <c r="A388" i="11"/>
  <c r="A395" i="11"/>
  <c r="A369" i="11"/>
  <c r="A381" i="11"/>
  <c r="A389" i="11"/>
  <c r="A396" i="11"/>
  <c r="A370" i="11"/>
  <c r="A382" i="11"/>
  <c r="A390" i="11"/>
  <c r="A397" i="11"/>
  <c r="A371" i="11"/>
  <c r="A384" i="11"/>
  <c r="A392" i="11"/>
  <c r="A398" i="11"/>
  <c r="A372" i="11"/>
  <c r="A376" i="11"/>
  <c r="A385" i="11"/>
  <c r="A393" i="11"/>
  <c r="A373" i="11"/>
  <c r="A377" i="11"/>
  <c r="A386" i="11"/>
  <c r="A394" i="11"/>
  <c r="A374" i="11"/>
  <c r="A378" i="11"/>
  <c r="A383" i="11"/>
  <c r="A391" i="11"/>
  <c r="A375" i="11"/>
  <c r="A379" i="11"/>
  <c r="A387" i="11"/>
  <c r="A399" i="11"/>
  <c r="A411" i="11"/>
  <c r="A400" i="11"/>
  <c r="A412" i="11"/>
  <c r="A401" i="11"/>
  <c r="A408" i="11"/>
  <c r="A402" i="11"/>
  <c r="A407" i="11"/>
  <c r="A403" i="11"/>
  <c r="A409" i="11"/>
  <c r="A404" i="11"/>
  <c r="A410" i="11"/>
  <c r="A405" i="11"/>
  <c r="A413" i="11"/>
  <c r="A406" i="11"/>
  <c r="A414" i="11"/>
  <c r="A415" i="11"/>
  <c r="A428" i="11"/>
  <c r="A416" i="11"/>
  <c r="A429" i="11"/>
  <c r="A417" i="11"/>
  <c r="A425" i="11"/>
  <c r="A418" i="11"/>
  <c r="A423" i="11"/>
  <c r="A419" i="11"/>
  <c r="A424" i="11"/>
  <c r="A420" i="11"/>
  <c r="A426" i="11"/>
  <c r="A421" i="11"/>
  <c r="A430" i="11"/>
  <c r="A422" i="11"/>
  <c r="A427" i="11"/>
  <c r="A431" i="11"/>
  <c r="A444" i="11"/>
  <c r="A432" i="11"/>
  <c r="A445" i="11"/>
  <c r="A433" i="11"/>
  <c r="A440" i="11"/>
  <c r="A434" i="11"/>
  <c r="A439" i="11"/>
  <c r="A435" i="11"/>
  <c r="A441" i="11"/>
  <c r="A436" i="11"/>
  <c r="A442" i="11"/>
  <c r="A437" i="11"/>
  <c r="A446" i="11"/>
  <c r="A438" i="11"/>
  <c r="A443" i="11"/>
  <c r="A447" i="11"/>
  <c r="A460" i="11"/>
  <c r="A448" i="11"/>
  <c r="A461" i="11"/>
  <c r="A449" i="11"/>
  <c r="A455" i="11"/>
  <c r="A462" i="11"/>
  <c r="A450" i="11"/>
  <c r="A457" i="11"/>
  <c r="A451" i="11"/>
  <c r="A456" i="11"/>
  <c r="A463" i="11"/>
  <c r="A452" i="11"/>
  <c r="A458" i="11"/>
  <c r="A453" i="11"/>
  <c r="A464" i="11"/>
  <c r="A454" i="11"/>
  <c r="A459" i="11"/>
  <c r="A465" i="11"/>
  <c r="A478" i="11"/>
  <c r="A486" i="11"/>
  <c r="A496" i="11"/>
  <c r="A504" i="11"/>
  <c r="A466" i="11"/>
  <c r="A479" i="11"/>
  <c r="A487" i="11"/>
  <c r="A497" i="11"/>
  <c r="A505" i="11"/>
  <c r="A467" i="11"/>
  <c r="A475" i="11"/>
  <c r="A483" i="11"/>
  <c r="A491" i="11"/>
  <c r="A499" i="11"/>
  <c r="A468" i="11"/>
  <c r="A473" i="11"/>
  <c r="A481" i="11"/>
  <c r="A488" i="11"/>
  <c r="A494" i="11"/>
  <c r="A500" i="11"/>
  <c r="A469" i="11"/>
  <c r="A476" i="11"/>
  <c r="A484" i="11"/>
  <c r="A492" i="11"/>
  <c r="A501" i="11"/>
  <c r="A470" i="11"/>
  <c r="A477" i="11"/>
  <c r="A485" i="11"/>
  <c r="A493" i="11"/>
  <c r="A502" i="11"/>
  <c r="A471" i="11"/>
  <c r="A480" i="11"/>
  <c r="A489" i="11"/>
  <c r="A495" i="11"/>
  <c r="A503" i="11"/>
  <c r="A472" i="11"/>
  <c r="A474" i="11"/>
  <c r="A482" i="11"/>
  <c r="A490" i="11"/>
  <c r="A498" i="11"/>
  <c r="A506" i="11"/>
  <c r="A518" i="11"/>
  <c r="A507" i="11"/>
  <c r="A519" i="11"/>
  <c r="A508" i="11"/>
  <c r="A515" i="11"/>
  <c r="A509" i="11"/>
  <c r="A514" i="11"/>
  <c r="A510" i="11"/>
  <c r="A516" i="11"/>
  <c r="A511" i="11"/>
  <c r="A517" i="11"/>
  <c r="A512" i="11"/>
  <c r="A520" i="11"/>
  <c r="A513" i="11"/>
  <c r="A521" i="11"/>
  <c r="A522" i="11"/>
  <c r="A534" i="11"/>
  <c r="A523" i="11"/>
  <c r="A535" i="11"/>
  <c r="A524" i="11"/>
  <c r="A531" i="11"/>
  <c r="A525" i="11"/>
  <c r="A530" i="11"/>
  <c r="A526" i="11"/>
  <c r="A532" i="11"/>
  <c r="A527" i="11"/>
  <c r="A533" i="11"/>
  <c r="A528" i="11"/>
  <c r="A536" i="11"/>
  <c r="A529" i="11"/>
  <c r="A537" i="11"/>
  <c r="A538" i="11"/>
  <c r="A550" i="11"/>
  <c r="A539" i="11"/>
  <c r="A551" i="11"/>
  <c r="A540" i="11"/>
  <c r="A548" i="11"/>
  <c r="A541" i="11"/>
  <c r="A546" i="11"/>
  <c r="A542" i="11"/>
  <c r="A549" i="11"/>
  <c r="A543" i="11"/>
  <c r="A547" i="11"/>
  <c r="A544" i="11"/>
  <c r="A552" i="11"/>
  <c r="A545" i="11"/>
  <c r="A553" i="11"/>
  <c r="A554" i="11"/>
  <c r="A567" i="11"/>
  <c r="A576" i="11"/>
  <c r="A585" i="11"/>
  <c r="A593" i="11"/>
  <c r="A555" i="11"/>
  <c r="A568" i="11"/>
  <c r="A577" i="11"/>
  <c r="A586" i="11"/>
  <c r="A594" i="11"/>
  <c r="A556" i="11"/>
  <c r="A562" i="11"/>
  <c r="A572" i="11"/>
  <c r="A580" i="11"/>
  <c r="A588" i="11"/>
  <c r="A595" i="11"/>
  <c r="A557" i="11"/>
  <c r="A563" i="11"/>
  <c r="A571" i="11"/>
  <c r="A578" i="11"/>
  <c r="A584" i="11"/>
  <c r="A591" i="11"/>
  <c r="A558" i="11"/>
  <c r="A564" i="11"/>
  <c r="A573" i="11"/>
  <c r="A581" i="11"/>
  <c r="A589" i="11"/>
  <c r="A596" i="11"/>
  <c r="A559" i="11"/>
  <c r="A565" i="11"/>
  <c r="A569" i="11"/>
  <c r="A574" i="11"/>
  <c r="A582" i="11"/>
  <c r="A590" i="11"/>
  <c r="A598" i="11"/>
  <c r="A560" i="11"/>
  <c r="A570" i="11"/>
  <c r="A579" i="11"/>
  <c r="A587" i="11"/>
  <c r="A597" i="11"/>
  <c r="A561" i="11"/>
  <c r="A566" i="11"/>
  <c r="A575" i="11"/>
  <c r="A583" i="11"/>
  <c r="A592" i="11"/>
  <c r="A599" i="11"/>
  <c r="A610" i="11"/>
  <c r="A600" i="11"/>
  <c r="A611" i="11"/>
  <c r="A601" i="11"/>
  <c r="A607" i="11"/>
  <c r="A602" i="11"/>
  <c r="A606" i="11"/>
  <c r="A603" i="11"/>
  <c r="A608" i="11"/>
  <c r="A604" i="11"/>
  <c r="A612" i="11"/>
  <c r="A605" i="11"/>
  <c r="A609" i="11"/>
  <c r="A613" i="11"/>
  <c r="A626" i="11"/>
  <c r="A614" i="11"/>
  <c r="A627" i="11"/>
  <c r="A615" i="11"/>
  <c r="A623" i="11"/>
  <c r="A616" i="11"/>
  <c r="A621" i="11"/>
  <c r="A617" i="11"/>
  <c r="A622" i="11"/>
  <c r="A618" i="11"/>
  <c r="A624" i="11"/>
  <c r="A619" i="11"/>
  <c r="A628" i="11"/>
  <c r="A620" i="11"/>
  <c r="A625" i="11"/>
  <c r="A629" i="11"/>
  <c r="A642" i="11"/>
  <c r="A651" i="11"/>
  <c r="A660" i="11"/>
  <c r="A668" i="11"/>
  <c r="A630" i="11"/>
  <c r="A643" i="11"/>
  <c r="A652" i="11"/>
  <c r="A661" i="11"/>
  <c r="A669" i="11"/>
  <c r="A631" i="11"/>
  <c r="A637" i="11"/>
  <c r="A647" i="11"/>
  <c r="A655" i="11"/>
  <c r="A663" i="11"/>
  <c r="A670" i="11"/>
  <c r="A632" i="11"/>
  <c r="A638" i="11"/>
  <c r="A646" i="11"/>
  <c r="A653" i="11"/>
  <c r="A659" i="11"/>
  <c r="A666" i="11"/>
  <c r="A633" i="11"/>
  <c r="A639" i="11"/>
  <c r="A648" i="11"/>
  <c r="A656" i="11"/>
  <c r="A664" i="11"/>
  <c r="A671" i="11"/>
  <c r="A634" i="11"/>
  <c r="A640" i="11"/>
  <c r="A644" i="11"/>
  <c r="A649" i="11"/>
  <c r="A657" i="11"/>
  <c r="A665" i="11"/>
  <c r="A673" i="11"/>
  <c r="A635" i="11"/>
  <c r="A645" i="11"/>
  <c r="A654" i="11"/>
  <c r="A662" i="11"/>
  <c r="A672" i="11"/>
  <c r="A636" i="11"/>
  <c r="A641" i="11"/>
  <c r="A650" i="11"/>
  <c r="A658" i="11"/>
  <c r="A667" i="11"/>
  <c r="A2" i="11"/>
  <c r="C77" i="8"/>
  <c r="F77" i="8" s="1" a="1"/>
  <c r="F77" i="8" s="1"/>
  <c r="C78" i="8"/>
  <c r="F78" i="8" s="1" a="1"/>
  <c r="F78" i="8" s="1"/>
  <c r="C79" i="8"/>
  <c r="M79" i="8" s="1"/>
  <c r="C80" i="8"/>
  <c r="F80" i="8" s="1" a="1"/>
  <c r="F80" i="8" s="1"/>
  <c r="C81" i="8"/>
  <c r="F81" i="8" s="1" a="1"/>
  <c r="F81" i="8" s="1"/>
  <c r="C82" i="8"/>
  <c r="F82" i="8" s="1" a="1"/>
  <c r="F82" i="8" s="1"/>
  <c r="C83" i="8"/>
  <c r="M83" i="8" s="1"/>
  <c r="C84" i="8"/>
  <c r="M84" i="8" s="1"/>
  <c r="C85" i="8"/>
  <c r="F85" i="8" s="1" a="1"/>
  <c r="F85" i="8" s="1"/>
  <c r="C86" i="8"/>
  <c r="F86" i="8" s="1" a="1"/>
  <c r="F86" i="8" s="1"/>
  <c r="C87" i="8"/>
  <c r="G87" i="8" s="1" a="1"/>
  <c r="G87" i="8" s="1"/>
  <c r="C88" i="8"/>
  <c r="M88" i="8" s="1"/>
  <c r="C89" i="8"/>
  <c r="F89" i="8" s="1" a="1"/>
  <c r="F89" i="8" s="1"/>
  <c r="C90" i="8"/>
  <c r="F90" i="8" s="1" a="1"/>
  <c r="F90" i="8" s="1"/>
  <c r="C91" i="8"/>
  <c r="M91" i="8" s="1"/>
  <c r="N102" i="8" l="1"/>
  <c r="N104" i="8"/>
  <c r="N105" i="8"/>
  <c r="N103" i="8"/>
  <c r="N101" i="8"/>
  <c r="N107" i="8"/>
  <c r="N108" i="8"/>
  <c r="N100" i="8"/>
  <c r="N109" i="8"/>
  <c r="N106" i="8"/>
  <c r="N92" i="8"/>
  <c r="N94" i="8"/>
  <c r="N95" i="8"/>
  <c r="N96" i="8"/>
  <c r="N93" i="8"/>
  <c r="N97" i="8"/>
  <c r="N98" i="8"/>
  <c r="N99" i="8"/>
  <c r="F84" i="8" a="1"/>
  <c r="F84" i="8" s="1"/>
  <c r="O84" i="8" s="1" a="1"/>
  <c r="O84" i="8" s="1"/>
  <c r="G84" i="8" a="1"/>
  <c r="G84" i="8" s="1"/>
  <c r="G81" i="8" a="1"/>
  <c r="G81" i="8" s="1"/>
  <c r="O81" i="8" s="1" a="1"/>
  <c r="O81" i="8" s="1"/>
  <c r="F79" i="8" a="1"/>
  <c r="F79" i="8" s="1"/>
  <c r="M90" i="8"/>
  <c r="M89" i="8"/>
  <c r="G89" i="8" a="1"/>
  <c r="G89" i="8" s="1"/>
  <c r="O89" i="8" s="1" a="1"/>
  <c r="O89" i="8" s="1"/>
  <c r="M87" i="8"/>
  <c r="F87" i="8" a="1"/>
  <c r="F87" i="8" s="1"/>
  <c r="O87" i="8" s="1" a="1"/>
  <c r="O87" i="8" s="1"/>
  <c r="M82" i="8"/>
  <c r="N82" i="8" s="1"/>
  <c r="M81" i="8"/>
  <c r="N81" i="8" s="1"/>
  <c r="G80" i="8" a="1"/>
  <c r="G80" i="8" s="1"/>
  <c r="O80" i="8" s="1" a="1"/>
  <c r="O80" i="8" s="1"/>
  <c r="F88" i="8" a="1"/>
  <c r="F88" i="8" s="1"/>
  <c r="O88" i="8" s="1" a="1"/>
  <c r="O88" i="8" s="1"/>
  <c r="G88" i="8" a="1"/>
  <c r="G88" i="8" s="1"/>
  <c r="G91" i="8" a="1"/>
  <c r="G91" i="8" s="1"/>
  <c r="G83" i="8" a="1"/>
  <c r="G83" i="8" s="1"/>
  <c r="G79" i="8" a="1"/>
  <c r="G79" i="8" s="1"/>
  <c r="M80" i="8"/>
  <c r="F91" i="8" a="1"/>
  <c r="F91" i="8" s="1"/>
  <c r="F83" i="8" a="1"/>
  <c r="F83" i="8" s="1"/>
  <c r="O83" i="8" s="1" a="1"/>
  <c r="O83" i="8" s="1"/>
  <c r="G90" i="8" a="1"/>
  <c r="G90" i="8" s="1"/>
  <c r="O90" i="8" s="1" a="1"/>
  <c r="O90" i="8" s="1"/>
  <c r="G86" i="8" a="1"/>
  <c r="G86" i="8" s="1"/>
  <c r="O86" i="8" s="1" a="1"/>
  <c r="O86" i="8" s="1"/>
  <c r="G82" i="8" a="1"/>
  <c r="G82" i="8" s="1"/>
  <c r="O82" i="8" s="1" a="1"/>
  <c r="O82" i="8" s="1"/>
  <c r="G78" i="8" a="1"/>
  <c r="G78" i="8" s="1"/>
  <c r="O78" i="8" s="1" a="1"/>
  <c r="O78" i="8" s="1"/>
  <c r="M86" i="8"/>
  <c r="N86" i="8" s="1"/>
  <c r="M78" i="8"/>
  <c r="N78" i="8" s="1"/>
  <c r="M85" i="8"/>
  <c r="N85" i="8" s="1"/>
  <c r="M77" i="8"/>
  <c r="N77" i="8" s="1"/>
  <c r="G85" i="8" a="1"/>
  <c r="G85" i="8" s="1"/>
  <c r="O85" i="8" s="1" a="1"/>
  <c r="O85" i="8" s="1"/>
  <c r="G77" i="8" a="1"/>
  <c r="G77" i="8" s="1"/>
  <c r="O77" i="8" s="1" a="1"/>
  <c r="O77" i="8" s="1"/>
  <c r="N87" i="8"/>
  <c r="N91" i="8"/>
  <c r="N89" i="8"/>
  <c r="N88" i="8"/>
  <c r="N90" i="8"/>
  <c r="N83" i="8"/>
  <c r="N79" i="8"/>
  <c r="N84" i="8"/>
  <c r="N80" i="8"/>
  <c r="O79" i="8" l="1" a="1"/>
  <c r="O79" i="8" s="1"/>
  <c r="O91" i="8" a="1"/>
  <c r="O91" i="8" s="1"/>
  <c r="C5" i="8"/>
  <c r="M5" i="8" s="1"/>
  <c r="N5" i="8" s="1"/>
  <c r="J14" i="11"/>
  <c r="J3" i="11"/>
  <c r="J15" i="11"/>
  <c r="J4" i="11"/>
  <c r="J11" i="11"/>
  <c r="J5" i="11"/>
  <c r="J10" i="11"/>
  <c r="J6" i="11"/>
  <c r="J12" i="11"/>
  <c r="J7" i="11"/>
  <c r="J13" i="11"/>
  <c r="J8" i="11"/>
  <c r="J16" i="11"/>
  <c r="J9" i="11"/>
  <c r="J17" i="11"/>
  <c r="J18" i="11"/>
  <c r="J30" i="11"/>
  <c r="J19" i="11"/>
  <c r="J31" i="11"/>
  <c r="J20" i="11"/>
  <c r="J27" i="11"/>
  <c r="J21" i="11"/>
  <c r="J26" i="11"/>
  <c r="J22" i="11"/>
  <c r="J28" i="11"/>
  <c r="J23" i="11"/>
  <c r="J29" i="11"/>
  <c r="J24" i="11"/>
  <c r="J32" i="11"/>
  <c r="J25" i="11"/>
  <c r="J33" i="11"/>
  <c r="J34" i="11"/>
  <c r="J47" i="11"/>
  <c r="J35" i="11"/>
  <c r="J48" i="11"/>
  <c r="J36" i="11"/>
  <c r="J43" i="11"/>
  <c r="J37" i="11"/>
  <c r="J42" i="11"/>
  <c r="J38" i="11"/>
  <c r="J44" i="11"/>
  <c r="J39" i="11"/>
  <c r="J45" i="11"/>
  <c r="J40" i="11"/>
  <c r="J49" i="11"/>
  <c r="J41" i="11"/>
  <c r="J46" i="11"/>
  <c r="J50" i="11"/>
  <c r="J63" i="11"/>
  <c r="J51" i="11"/>
  <c r="J64" i="11"/>
  <c r="J52" i="11"/>
  <c r="J60" i="11"/>
  <c r="J53" i="11"/>
  <c r="J58" i="11"/>
  <c r="J54" i="11"/>
  <c r="J59" i="11"/>
  <c r="J55" i="11"/>
  <c r="J61" i="11"/>
  <c r="J56" i="11"/>
  <c r="J65" i="11"/>
  <c r="J57" i="11"/>
  <c r="J62" i="11"/>
  <c r="J66" i="11"/>
  <c r="J71" i="11"/>
  <c r="J79" i="11"/>
  <c r="J84" i="11"/>
  <c r="J67" i="11"/>
  <c r="J72" i="11"/>
  <c r="J76" i="11"/>
  <c r="J81" i="11"/>
  <c r="J86" i="11"/>
  <c r="J68" i="11"/>
  <c r="J73" i="11"/>
  <c r="J80" i="11"/>
  <c r="J85" i="11"/>
  <c r="J69" i="11"/>
  <c r="J74" i="11"/>
  <c r="J77" i="11"/>
  <c r="J82" i="11"/>
  <c r="J70" i="11"/>
  <c r="J75" i="11"/>
  <c r="J78" i="11"/>
  <c r="J83" i="11"/>
  <c r="J87" i="11"/>
  <c r="J98" i="11"/>
  <c r="J88" i="11"/>
  <c r="J99" i="11"/>
  <c r="J89" i="11"/>
  <c r="J95" i="11"/>
  <c r="J90" i="11"/>
  <c r="J94" i="11"/>
  <c r="J91" i="11"/>
  <c r="J96" i="11"/>
  <c r="J92" i="11"/>
  <c r="J100" i="11"/>
  <c r="J93" i="11"/>
  <c r="J97" i="11"/>
  <c r="J101" i="11"/>
  <c r="J112" i="11"/>
  <c r="J102" i="11"/>
  <c r="J113" i="11"/>
  <c r="J103" i="11"/>
  <c r="J109" i="11"/>
  <c r="J104" i="11"/>
  <c r="J108" i="11"/>
  <c r="J105" i="11"/>
  <c r="J110" i="11"/>
  <c r="J106" i="11"/>
  <c r="J114" i="11"/>
  <c r="J107" i="11"/>
  <c r="J111" i="11"/>
  <c r="J115" i="11"/>
  <c r="J125" i="11"/>
  <c r="J116" i="11"/>
  <c r="J126" i="11"/>
  <c r="J117" i="11"/>
  <c r="J123" i="11"/>
  <c r="J118" i="11"/>
  <c r="J119" i="11"/>
  <c r="J120" i="11"/>
  <c r="J124" i="11"/>
  <c r="J121" i="11"/>
  <c r="J127" i="11"/>
  <c r="J122" i="11"/>
  <c r="J128" i="11"/>
  <c r="J129" i="11"/>
  <c r="J141" i="11"/>
  <c r="J130" i="11"/>
  <c r="J142" i="11"/>
  <c r="J131" i="11"/>
  <c r="J139" i="11"/>
  <c r="J132" i="11"/>
  <c r="J137" i="11"/>
  <c r="J133" i="11"/>
  <c r="J138" i="11"/>
  <c r="J134" i="11"/>
  <c r="J140" i="11"/>
  <c r="J135" i="11"/>
  <c r="J143" i="11"/>
  <c r="J136" i="11"/>
  <c r="J144" i="11"/>
  <c r="J145" i="11"/>
  <c r="J157" i="11"/>
  <c r="J165" i="11"/>
  <c r="J172" i="11"/>
  <c r="J146" i="11"/>
  <c r="J158" i="11"/>
  <c r="J166" i="11"/>
  <c r="J173" i="11"/>
  <c r="J147" i="11"/>
  <c r="J159" i="11"/>
  <c r="J167" i="11"/>
  <c r="J174" i="11"/>
  <c r="J148" i="11"/>
  <c r="J161" i="11"/>
  <c r="J169" i="11"/>
  <c r="J175" i="11"/>
  <c r="J149" i="11"/>
  <c r="J153" i="11"/>
  <c r="J162" i="11"/>
  <c r="J170" i="11"/>
  <c r="J150" i="11"/>
  <c r="J154" i="11"/>
  <c r="J163" i="11"/>
  <c r="J171" i="11"/>
  <c r="J151" i="11"/>
  <c r="J155" i="11"/>
  <c r="J160" i="11"/>
  <c r="J168" i="11"/>
  <c r="J152" i="11"/>
  <c r="J156" i="11"/>
  <c r="J164" i="11"/>
  <c r="J176" i="11"/>
  <c r="J187" i="11"/>
  <c r="J177" i="11"/>
  <c r="J188" i="11"/>
  <c r="J178" i="11"/>
  <c r="J184" i="11"/>
  <c r="J179" i="11"/>
  <c r="J183" i="11"/>
  <c r="J180" i="11"/>
  <c r="J185" i="11"/>
  <c r="J181" i="11"/>
  <c r="J189" i="11"/>
  <c r="J182" i="11"/>
  <c r="J186" i="11"/>
  <c r="J190" i="11"/>
  <c r="J199" i="11"/>
  <c r="J191" i="11"/>
  <c r="J200" i="11"/>
  <c r="J192" i="11"/>
  <c r="J193" i="11"/>
  <c r="J194" i="11"/>
  <c r="J195" i="11"/>
  <c r="J197" i="11"/>
  <c r="J196" i="11"/>
  <c r="J198" i="11"/>
  <c r="J201" i="11"/>
  <c r="J215" i="11"/>
  <c r="J202" i="11"/>
  <c r="J216" i="11"/>
  <c r="J203" i="11"/>
  <c r="J213" i="11"/>
  <c r="J204" i="11"/>
  <c r="J211" i="11"/>
  <c r="J205" i="11"/>
  <c r="J214" i="11"/>
  <c r="J206" i="11"/>
  <c r="J209" i="11"/>
  <c r="J217" i="11"/>
  <c r="J207" i="11"/>
  <c r="J212" i="11"/>
  <c r="J208" i="11"/>
  <c r="J210" i="11"/>
  <c r="J218" i="11"/>
  <c r="J219" i="11"/>
  <c r="J232" i="11"/>
  <c r="J240" i="11"/>
  <c r="J250" i="11"/>
  <c r="J258" i="11"/>
  <c r="J220" i="11"/>
  <c r="J233" i="11"/>
  <c r="J241" i="11"/>
  <c r="J251" i="11"/>
  <c r="J259" i="11"/>
  <c r="J221" i="11"/>
  <c r="J229" i="11"/>
  <c r="J237" i="11"/>
  <c r="J245" i="11"/>
  <c r="J253" i="11"/>
  <c r="J222" i="11"/>
  <c r="J227" i="11"/>
  <c r="J235" i="11"/>
  <c r="J242" i="11"/>
  <c r="J248" i="11"/>
  <c r="J254" i="11"/>
  <c r="J223" i="11"/>
  <c r="J230" i="11"/>
  <c r="J238" i="11"/>
  <c r="J246" i="11"/>
  <c r="J255" i="11"/>
  <c r="J224" i="11"/>
  <c r="J231" i="11"/>
  <c r="J239" i="11"/>
  <c r="J247" i="11"/>
  <c r="J256" i="11"/>
  <c r="J225" i="11"/>
  <c r="J234" i="11"/>
  <c r="J243" i="11"/>
  <c r="J249" i="11"/>
  <c r="J257" i="11"/>
  <c r="J226" i="11"/>
  <c r="J228" i="11"/>
  <c r="J236" i="11"/>
  <c r="J244" i="11"/>
  <c r="J252" i="11"/>
  <c r="J260" i="11"/>
  <c r="J273" i="11"/>
  <c r="J261" i="11"/>
  <c r="J274" i="11"/>
  <c r="J262" i="11"/>
  <c r="J269" i="11"/>
  <c r="J263" i="11"/>
  <c r="J268" i="11"/>
  <c r="J264" i="11"/>
  <c r="J270" i="11"/>
  <c r="J265" i="11"/>
  <c r="J271" i="11"/>
  <c r="J266" i="11"/>
  <c r="J275" i="11"/>
  <c r="J267" i="11"/>
  <c r="J272" i="11"/>
  <c r="J276" i="11"/>
  <c r="J289" i="11"/>
  <c r="J277" i="11"/>
  <c r="J290" i="11"/>
  <c r="J278" i="11"/>
  <c r="J284" i="11"/>
  <c r="J291" i="11"/>
  <c r="J279" i="11"/>
  <c r="J286" i="11"/>
  <c r="J280" i="11"/>
  <c r="J285" i="11"/>
  <c r="J292" i="11"/>
  <c r="J281" i="11"/>
  <c r="J287" i="11"/>
  <c r="J282" i="11"/>
  <c r="J293" i="11"/>
  <c r="J283" i="11"/>
  <c r="J288" i="11"/>
  <c r="J294" i="11"/>
  <c r="J304" i="11"/>
  <c r="J295" i="11"/>
  <c r="J305" i="11"/>
  <c r="J296" i="11"/>
  <c r="J302" i="11"/>
  <c r="J297" i="11"/>
  <c r="J298" i="11"/>
  <c r="J299" i="11"/>
  <c r="J303" i="11"/>
  <c r="J300" i="11"/>
  <c r="J306" i="11"/>
  <c r="J301" i="11"/>
  <c r="J307" i="11"/>
  <c r="J308" i="11"/>
  <c r="J318" i="11"/>
  <c r="J309" i="11"/>
  <c r="J319" i="11"/>
  <c r="J310" i="11"/>
  <c r="J316" i="11"/>
  <c r="J311" i="11"/>
  <c r="J312" i="11"/>
  <c r="J313" i="11"/>
  <c r="J317" i="11"/>
  <c r="J314" i="11"/>
  <c r="J320" i="11"/>
  <c r="J315" i="11"/>
  <c r="J321" i="11"/>
  <c r="J322" i="11"/>
  <c r="J332" i="11"/>
  <c r="J323" i="11"/>
  <c r="J333" i="11"/>
  <c r="J324" i="11"/>
  <c r="J330" i="11"/>
  <c r="J325" i="11"/>
  <c r="J326" i="11"/>
  <c r="J327" i="11"/>
  <c r="J331" i="11"/>
  <c r="J328" i="11"/>
  <c r="J334" i="11"/>
  <c r="J329" i="11"/>
  <c r="J335" i="11"/>
  <c r="J336" i="11"/>
  <c r="J349" i="11"/>
  <c r="J337" i="11"/>
  <c r="J350" i="11"/>
  <c r="J338" i="11"/>
  <c r="J345" i="11"/>
  <c r="J339" i="11"/>
  <c r="J344" i="11"/>
  <c r="J340" i="11"/>
  <c r="J346" i="11"/>
  <c r="J341" i="11"/>
  <c r="J347" i="11"/>
  <c r="J342" i="11"/>
  <c r="J351" i="11"/>
  <c r="J343" i="11"/>
  <c r="J348" i="11"/>
  <c r="J352" i="11"/>
  <c r="J364" i="11"/>
  <c r="J353" i="11"/>
  <c r="J365" i="11"/>
  <c r="J354" i="11"/>
  <c r="J362" i="11"/>
  <c r="J355" i="11"/>
  <c r="J360" i="11"/>
  <c r="J356" i="11"/>
  <c r="J363" i="11"/>
  <c r="J357" i="11"/>
  <c r="J361" i="11"/>
  <c r="J358" i="11"/>
  <c r="J366" i="11"/>
  <c r="J359" i="11"/>
  <c r="J367" i="11"/>
  <c r="J368" i="11"/>
  <c r="J380" i="11"/>
  <c r="J388" i="11"/>
  <c r="J395" i="11"/>
  <c r="J369" i="11"/>
  <c r="J381" i="11"/>
  <c r="J389" i="11"/>
  <c r="J396" i="11"/>
  <c r="J370" i="11"/>
  <c r="J382" i="11"/>
  <c r="J390" i="11"/>
  <c r="J397" i="11"/>
  <c r="J371" i="11"/>
  <c r="J384" i="11"/>
  <c r="J392" i="11"/>
  <c r="J398" i="11"/>
  <c r="J372" i="11"/>
  <c r="J376" i="11"/>
  <c r="J385" i="11"/>
  <c r="J393" i="11"/>
  <c r="J373" i="11"/>
  <c r="J377" i="11"/>
  <c r="J386" i="11"/>
  <c r="J394" i="11"/>
  <c r="J374" i="11"/>
  <c r="J378" i="11"/>
  <c r="J383" i="11"/>
  <c r="J391" i="11"/>
  <c r="J375" i="11"/>
  <c r="J379" i="11"/>
  <c r="J387" i="11"/>
  <c r="J399" i="11"/>
  <c r="J411" i="11"/>
  <c r="J400" i="11"/>
  <c r="J412" i="11"/>
  <c r="J401" i="11"/>
  <c r="J408" i="11"/>
  <c r="J402" i="11"/>
  <c r="J407" i="11"/>
  <c r="J403" i="11"/>
  <c r="J409" i="11"/>
  <c r="J404" i="11"/>
  <c r="J410" i="11"/>
  <c r="J405" i="11"/>
  <c r="J413" i="11"/>
  <c r="J406" i="11"/>
  <c r="J414" i="11"/>
  <c r="J415" i="11"/>
  <c r="J428" i="11"/>
  <c r="J416" i="11"/>
  <c r="J429" i="11"/>
  <c r="J417" i="11"/>
  <c r="J425" i="11"/>
  <c r="J418" i="11"/>
  <c r="J423" i="11"/>
  <c r="J419" i="11"/>
  <c r="J424" i="11"/>
  <c r="J420" i="11"/>
  <c r="J426" i="11"/>
  <c r="J421" i="11"/>
  <c r="J430" i="11"/>
  <c r="J422" i="11"/>
  <c r="J427" i="11"/>
  <c r="J431" i="11"/>
  <c r="J444" i="11"/>
  <c r="J432" i="11"/>
  <c r="J445" i="11"/>
  <c r="J433" i="11"/>
  <c r="J440" i="11"/>
  <c r="J434" i="11"/>
  <c r="J439" i="11"/>
  <c r="J435" i="11"/>
  <c r="J441" i="11"/>
  <c r="J436" i="11"/>
  <c r="J442" i="11"/>
  <c r="J437" i="11"/>
  <c r="J446" i="11"/>
  <c r="J438" i="11"/>
  <c r="J443" i="11"/>
  <c r="J447" i="11"/>
  <c r="J460" i="11"/>
  <c r="J448" i="11"/>
  <c r="J461" i="11"/>
  <c r="J449" i="11"/>
  <c r="J455" i="11"/>
  <c r="J462" i="11"/>
  <c r="J450" i="11"/>
  <c r="J457" i="11"/>
  <c r="J451" i="11"/>
  <c r="J456" i="11"/>
  <c r="J463" i="11"/>
  <c r="J452" i="11"/>
  <c r="J458" i="11"/>
  <c r="J453" i="11"/>
  <c r="J464" i="11"/>
  <c r="J454" i="11"/>
  <c r="J459" i="11"/>
  <c r="J465" i="11"/>
  <c r="J478" i="11"/>
  <c r="J486" i="11"/>
  <c r="J496" i="11"/>
  <c r="J504" i="11"/>
  <c r="J466" i="11"/>
  <c r="J479" i="11"/>
  <c r="J487" i="11"/>
  <c r="J497" i="11"/>
  <c r="J505" i="11"/>
  <c r="J467" i="11"/>
  <c r="J475" i="11"/>
  <c r="J483" i="11"/>
  <c r="J491" i="11"/>
  <c r="J499" i="11"/>
  <c r="J468" i="11"/>
  <c r="J473" i="11"/>
  <c r="J481" i="11"/>
  <c r="J488" i="11"/>
  <c r="J494" i="11"/>
  <c r="J500" i="11"/>
  <c r="J469" i="11"/>
  <c r="J476" i="11"/>
  <c r="J484" i="11"/>
  <c r="J492" i="11"/>
  <c r="J501" i="11"/>
  <c r="J470" i="11"/>
  <c r="J477" i="11"/>
  <c r="J485" i="11"/>
  <c r="J493" i="11"/>
  <c r="J502" i="11"/>
  <c r="J471" i="11"/>
  <c r="J480" i="11"/>
  <c r="J489" i="11"/>
  <c r="J495" i="11"/>
  <c r="J503" i="11"/>
  <c r="J472" i="11"/>
  <c r="J474" i="11"/>
  <c r="J482" i="11"/>
  <c r="J490" i="11"/>
  <c r="J498" i="11"/>
  <c r="J506" i="11"/>
  <c r="J518" i="11"/>
  <c r="J507" i="11"/>
  <c r="J519" i="11"/>
  <c r="J508" i="11"/>
  <c r="J515" i="11"/>
  <c r="J509" i="11"/>
  <c r="J514" i="11"/>
  <c r="J510" i="11"/>
  <c r="J516" i="11"/>
  <c r="J511" i="11"/>
  <c r="J517" i="11"/>
  <c r="J512" i="11"/>
  <c r="J520" i="11"/>
  <c r="J513" i="11"/>
  <c r="J521" i="11"/>
  <c r="J522" i="11"/>
  <c r="J534" i="11"/>
  <c r="J523" i="11"/>
  <c r="J535" i="11"/>
  <c r="J524" i="11"/>
  <c r="J531" i="11"/>
  <c r="J525" i="11"/>
  <c r="J530" i="11"/>
  <c r="J526" i="11"/>
  <c r="J532" i="11"/>
  <c r="J527" i="11"/>
  <c r="J533" i="11"/>
  <c r="J528" i="11"/>
  <c r="J536" i="11"/>
  <c r="J529" i="11"/>
  <c r="J537" i="11"/>
  <c r="J538" i="11"/>
  <c r="J550" i="11"/>
  <c r="J539" i="11"/>
  <c r="J551" i="11"/>
  <c r="J540" i="11"/>
  <c r="J548" i="11"/>
  <c r="J541" i="11"/>
  <c r="J546" i="11"/>
  <c r="J542" i="11"/>
  <c r="J549" i="11"/>
  <c r="J543" i="11"/>
  <c r="J547" i="11"/>
  <c r="J544" i="11"/>
  <c r="J552" i="11"/>
  <c r="J545" i="11"/>
  <c r="J553" i="11"/>
  <c r="J554" i="11"/>
  <c r="J567" i="11"/>
  <c r="J576" i="11"/>
  <c r="J585" i="11"/>
  <c r="J593" i="11"/>
  <c r="J555" i="11"/>
  <c r="J568" i="11"/>
  <c r="J577" i="11"/>
  <c r="J586" i="11"/>
  <c r="J594" i="11"/>
  <c r="J556" i="11"/>
  <c r="J562" i="11"/>
  <c r="J572" i="11"/>
  <c r="J580" i="11"/>
  <c r="J588" i="11"/>
  <c r="J595" i="11"/>
  <c r="J557" i="11"/>
  <c r="J563" i="11"/>
  <c r="J571" i="11"/>
  <c r="J578" i="11"/>
  <c r="J584" i="11"/>
  <c r="J591" i="11"/>
  <c r="J558" i="11"/>
  <c r="J564" i="11"/>
  <c r="J573" i="11"/>
  <c r="J581" i="11"/>
  <c r="J589" i="11"/>
  <c r="J596" i="11"/>
  <c r="J559" i="11"/>
  <c r="J565" i="11"/>
  <c r="J569" i="11"/>
  <c r="J574" i="11"/>
  <c r="J582" i="11"/>
  <c r="J590" i="11"/>
  <c r="J598" i="11"/>
  <c r="J560" i="11"/>
  <c r="J570" i="11"/>
  <c r="J579" i="11"/>
  <c r="J587" i="11"/>
  <c r="J597" i="11"/>
  <c r="J561" i="11"/>
  <c r="J566" i="11"/>
  <c r="J575" i="11"/>
  <c r="J583" i="11"/>
  <c r="J592" i="11"/>
  <c r="J599" i="11"/>
  <c r="J610" i="11"/>
  <c r="J600" i="11"/>
  <c r="J611" i="11"/>
  <c r="J601" i="11"/>
  <c r="J607" i="11"/>
  <c r="J602" i="11"/>
  <c r="J606" i="11"/>
  <c r="J603" i="11"/>
  <c r="J608" i="11"/>
  <c r="J604" i="11"/>
  <c r="J612" i="11"/>
  <c r="J605" i="11"/>
  <c r="J609" i="11"/>
  <c r="J613" i="11"/>
  <c r="J626" i="11"/>
  <c r="J614" i="11"/>
  <c r="J627" i="11"/>
  <c r="J615" i="11"/>
  <c r="J623" i="11"/>
  <c r="J616" i="11"/>
  <c r="J621" i="11"/>
  <c r="J617" i="11"/>
  <c r="J622" i="11"/>
  <c r="J618" i="11"/>
  <c r="J624" i="11"/>
  <c r="J619" i="11"/>
  <c r="J628" i="11"/>
  <c r="J620" i="11"/>
  <c r="J625" i="11"/>
  <c r="J629" i="11"/>
  <c r="J642" i="11"/>
  <c r="J651" i="11"/>
  <c r="J660" i="11"/>
  <c r="J668" i="11"/>
  <c r="J630" i="11"/>
  <c r="J643" i="11"/>
  <c r="J652" i="11"/>
  <c r="J661" i="11"/>
  <c r="J669" i="11"/>
  <c r="J631" i="11"/>
  <c r="J637" i="11"/>
  <c r="J647" i="11"/>
  <c r="J655" i="11"/>
  <c r="J663" i="11"/>
  <c r="J670" i="11"/>
  <c r="J632" i="11"/>
  <c r="J638" i="11"/>
  <c r="J646" i="11"/>
  <c r="J653" i="11"/>
  <c r="J659" i="11"/>
  <c r="J666" i="11"/>
  <c r="J633" i="11"/>
  <c r="J639" i="11"/>
  <c r="J648" i="11"/>
  <c r="J656" i="11"/>
  <c r="J664" i="11"/>
  <c r="J671" i="11"/>
  <c r="J634" i="11"/>
  <c r="J640" i="11"/>
  <c r="J644" i="11"/>
  <c r="J649" i="11"/>
  <c r="J657" i="11"/>
  <c r="J665" i="11"/>
  <c r="J673" i="11"/>
  <c r="J635" i="11"/>
  <c r="J645" i="11"/>
  <c r="J654" i="11"/>
  <c r="J662" i="11"/>
  <c r="J672" i="11"/>
  <c r="J636" i="11"/>
  <c r="J641" i="11"/>
  <c r="J650" i="11"/>
  <c r="J658" i="11"/>
  <c r="J667" i="11"/>
  <c r="J2" i="11"/>
  <c r="I667" i="11"/>
  <c r="I658" i="11"/>
  <c r="I650" i="11"/>
  <c r="I641" i="11"/>
  <c r="I636" i="11"/>
  <c r="I672" i="11"/>
  <c r="I662" i="11"/>
  <c r="I654" i="11"/>
  <c r="I645" i="11"/>
  <c r="I635" i="11"/>
  <c r="I673" i="11"/>
  <c r="I665" i="11"/>
  <c r="I657" i="11"/>
  <c r="I649" i="11"/>
  <c r="I644" i="11"/>
  <c r="I640" i="11"/>
  <c r="I634" i="11"/>
  <c r="I671" i="11"/>
  <c r="I664" i="11"/>
  <c r="I656" i="11"/>
  <c r="I648" i="11"/>
  <c r="I639" i="11"/>
  <c r="I633" i="11"/>
  <c r="I666" i="11"/>
  <c r="I659" i="11"/>
  <c r="I653" i="11"/>
  <c r="I646" i="11"/>
  <c r="I638" i="11"/>
  <c r="I632" i="11"/>
  <c r="I670" i="11"/>
  <c r="I663" i="11"/>
  <c r="I655" i="11"/>
  <c r="I647" i="11"/>
  <c r="I637" i="11"/>
  <c r="I631" i="11"/>
  <c r="I669" i="11"/>
  <c r="I661" i="11"/>
  <c r="I652" i="11"/>
  <c r="I643" i="11"/>
  <c r="I630" i="11"/>
  <c r="I668" i="11"/>
  <c r="I660" i="11"/>
  <c r="I651" i="11"/>
  <c r="I642" i="11"/>
  <c r="I629" i="11"/>
  <c r="I625" i="11"/>
  <c r="I620" i="11"/>
  <c r="I628" i="11"/>
  <c r="I619" i="11"/>
  <c r="I624" i="11"/>
  <c r="I618" i="11"/>
  <c r="I622" i="11"/>
  <c r="I617" i="11"/>
  <c r="I621" i="11"/>
  <c r="I616" i="11"/>
  <c r="I623" i="11"/>
  <c r="I615" i="11"/>
  <c r="I627" i="11"/>
  <c r="I614" i="11"/>
  <c r="I626" i="11"/>
  <c r="I613" i="11"/>
  <c r="I609" i="11"/>
  <c r="I605" i="11"/>
  <c r="I612" i="11"/>
  <c r="I604" i="11"/>
  <c r="I608" i="11"/>
  <c r="I603" i="11"/>
  <c r="I606" i="11"/>
  <c r="I602" i="11"/>
  <c r="I607" i="11"/>
  <c r="I601" i="11"/>
  <c r="I611" i="11"/>
  <c r="I600" i="11"/>
  <c r="I610" i="11"/>
  <c r="I599" i="11"/>
  <c r="I592" i="11"/>
  <c r="I583" i="11"/>
  <c r="I575" i="11"/>
  <c r="I566" i="11"/>
  <c r="I561" i="11"/>
  <c r="I597" i="11"/>
  <c r="I587" i="11"/>
  <c r="I579" i="11"/>
  <c r="I570" i="11"/>
  <c r="I560" i="11"/>
  <c r="I598" i="11"/>
  <c r="I590" i="11"/>
  <c r="I582" i="11"/>
  <c r="I574" i="11"/>
  <c r="I569" i="11"/>
  <c r="I565" i="11"/>
  <c r="I559" i="11"/>
  <c r="I596" i="11"/>
  <c r="I589" i="11"/>
  <c r="I581" i="11"/>
  <c r="I573" i="11"/>
  <c r="I564" i="11"/>
  <c r="I558" i="11"/>
  <c r="I591" i="11"/>
  <c r="I584" i="11"/>
  <c r="I578" i="11"/>
  <c r="I571" i="11"/>
  <c r="I563" i="11"/>
  <c r="I557" i="11"/>
  <c r="I595" i="11"/>
  <c r="I588" i="11"/>
  <c r="I580" i="11"/>
  <c r="I572" i="11"/>
  <c r="I562" i="11"/>
  <c r="I556" i="11"/>
  <c r="I594" i="11"/>
  <c r="I586" i="11"/>
  <c r="I577" i="11"/>
  <c r="I568" i="11"/>
  <c r="I555" i="11"/>
  <c r="I593" i="11"/>
  <c r="I585" i="11"/>
  <c r="I576" i="11"/>
  <c r="I567" i="11"/>
  <c r="I554" i="11"/>
  <c r="I553" i="11"/>
  <c r="I545" i="11"/>
  <c r="I552" i="11"/>
  <c r="I544" i="11"/>
  <c r="I547" i="11"/>
  <c r="I543" i="11"/>
  <c r="I549" i="11"/>
  <c r="I542" i="11"/>
  <c r="I546" i="11"/>
  <c r="I541" i="11"/>
  <c r="I548" i="11"/>
  <c r="I540" i="11"/>
  <c r="I551" i="11"/>
  <c r="I539" i="11"/>
  <c r="I550" i="11"/>
  <c r="I538" i="11"/>
  <c r="I537" i="11"/>
  <c r="I529" i="11"/>
  <c r="I536" i="11"/>
  <c r="I528" i="11"/>
  <c r="I533" i="11"/>
  <c r="I527" i="11"/>
  <c r="I532" i="11"/>
  <c r="I526" i="11"/>
  <c r="I530" i="11"/>
  <c r="I525" i="11"/>
  <c r="I531" i="11"/>
  <c r="I524" i="11"/>
  <c r="I535" i="11"/>
  <c r="I523" i="11"/>
  <c r="I534" i="11"/>
  <c r="I522" i="11"/>
  <c r="I521" i="11"/>
  <c r="I513" i="11"/>
  <c r="I520" i="11"/>
  <c r="I512" i="11"/>
  <c r="I517" i="11"/>
  <c r="I511" i="11"/>
  <c r="I516" i="11"/>
  <c r="I510" i="11"/>
  <c r="I514" i="11"/>
  <c r="I509" i="11"/>
  <c r="I515" i="11"/>
  <c r="I508" i="11"/>
  <c r="I519" i="11"/>
  <c r="I507" i="11"/>
  <c r="I518" i="11"/>
  <c r="I506" i="11"/>
  <c r="I498" i="11"/>
  <c r="I490" i="11"/>
  <c r="I482" i="11"/>
  <c r="I474" i="11"/>
  <c r="I472" i="11"/>
  <c r="I503" i="11"/>
  <c r="I495" i="11"/>
  <c r="I489" i="11"/>
  <c r="I480" i="11"/>
  <c r="I471" i="11"/>
  <c r="I502" i="11"/>
  <c r="I493" i="11"/>
  <c r="I485" i="11"/>
  <c r="I477" i="11"/>
  <c r="I470" i="11"/>
  <c r="I501" i="11"/>
  <c r="I492" i="11"/>
  <c r="I484" i="11"/>
  <c r="I476" i="11"/>
  <c r="I469" i="11"/>
  <c r="I500" i="11"/>
  <c r="I494" i="11"/>
  <c r="I488" i="11"/>
  <c r="I481" i="11"/>
  <c r="I473" i="11"/>
  <c r="I468" i="11"/>
  <c r="I499" i="11"/>
  <c r="I491" i="11"/>
  <c r="I483" i="11"/>
  <c r="I475" i="11"/>
  <c r="I467" i="11"/>
  <c r="I505" i="11"/>
  <c r="I497" i="11"/>
  <c r="I487" i="11"/>
  <c r="I479" i="11"/>
  <c r="I466" i="11"/>
  <c r="I504" i="11"/>
  <c r="I496" i="11"/>
  <c r="I486" i="11"/>
  <c r="I478" i="11"/>
  <c r="I465" i="11"/>
  <c r="I459" i="11"/>
  <c r="I454" i="11"/>
  <c r="I464" i="11"/>
  <c r="I453" i="11"/>
  <c r="I458" i="11"/>
  <c r="I452" i="11"/>
  <c r="I463" i="11"/>
  <c r="I456" i="11"/>
  <c r="I451" i="11"/>
  <c r="I457" i="11"/>
  <c r="I450" i="11"/>
  <c r="I462" i="11"/>
  <c r="I455" i="11"/>
  <c r="I449" i="11"/>
  <c r="I461" i="11"/>
  <c r="I448" i="11"/>
  <c r="I460" i="11"/>
  <c r="I447" i="11"/>
  <c r="I443" i="11"/>
  <c r="I438" i="11"/>
  <c r="I446" i="11"/>
  <c r="I437" i="11"/>
  <c r="I442" i="11"/>
  <c r="I436" i="11"/>
  <c r="I441" i="11"/>
  <c r="I435" i="11"/>
  <c r="I439" i="11"/>
  <c r="I434" i="11"/>
  <c r="I440" i="11"/>
  <c r="I433" i="11"/>
  <c r="I445" i="11"/>
  <c r="I432" i="11"/>
  <c r="I444" i="11"/>
  <c r="I431" i="11"/>
  <c r="I427" i="11"/>
  <c r="I422" i="11"/>
  <c r="I430" i="11"/>
  <c r="I421" i="11"/>
  <c r="I426" i="11"/>
  <c r="I420" i="11"/>
  <c r="I424" i="11"/>
  <c r="I419" i="11"/>
  <c r="I423" i="11"/>
  <c r="I418" i="11"/>
  <c r="I425" i="11"/>
  <c r="I417" i="11"/>
  <c r="I429" i="11"/>
  <c r="I416" i="11"/>
  <c r="I428" i="11"/>
  <c r="I415" i="11"/>
  <c r="I414" i="11"/>
  <c r="I406" i="11"/>
  <c r="I413" i="11"/>
  <c r="I405" i="11"/>
  <c r="I410" i="11"/>
  <c r="I404" i="11"/>
  <c r="I409" i="11"/>
  <c r="I403" i="11"/>
  <c r="I407" i="11"/>
  <c r="I402" i="11"/>
  <c r="I408" i="11"/>
  <c r="I401" i="11"/>
  <c r="I412" i="11"/>
  <c r="I400" i="11"/>
  <c r="I411" i="11"/>
  <c r="I399" i="11"/>
  <c r="I387" i="11"/>
  <c r="I379" i="11"/>
  <c r="I375" i="11"/>
  <c r="I391" i="11"/>
  <c r="I383" i="11"/>
  <c r="I378" i="11"/>
  <c r="I374" i="11"/>
  <c r="I394" i="11"/>
  <c r="I386" i="11"/>
  <c r="I377" i="11"/>
  <c r="I373" i="11"/>
  <c r="I393" i="11"/>
  <c r="I385" i="11"/>
  <c r="I376" i="11"/>
  <c r="I372" i="11"/>
  <c r="I398" i="11"/>
  <c r="I392" i="11"/>
  <c r="I384" i="11"/>
  <c r="I371" i="11"/>
  <c r="I397" i="11"/>
  <c r="I390" i="11"/>
  <c r="I382" i="11"/>
  <c r="I370" i="11"/>
  <c r="I396" i="11"/>
  <c r="I389" i="11"/>
  <c r="I381" i="11"/>
  <c r="I369" i="11"/>
  <c r="I395" i="11"/>
  <c r="I388" i="11"/>
  <c r="I380" i="11"/>
  <c r="I368" i="11"/>
  <c r="I367" i="11"/>
  <c r="I359" i="11"/>
  <c r="I366" i="11"/>
  <c r="I358" i="11"/>
  <c r="I361" i="11"/>
  <c r="I357" i="11"/>
  <c r="I363" i="11"/>
  <c r="I356" i="11"/>
  <c r="I360" i="11"/>
  <c r="I355" i="11"/>
  <c r="I362" i="11"/>
  <c r="I354" i="11"/>
  <c r="I365" i="11"/>
  <c r="I353" i="11"/>
  <c r="I364" i="11"/>
  <c r="I352" i="11"/>
  <c r="I348" i="11"/>
  <c r="I343" i="11"/>
  <c r="I351" i="11"/>
  <c r="I342" i="11"/>
  <c r="I347" i="11"/>
  <c r="I341" i="11"/>
  <c r="I346" i="11"/>
  <c r="I340" i="11"/>
  <c r="I344" i="11"/>
  <c r="I339" i="11"/>
  <c r="I345" i="11"/>
  <c r="I338" i="11"/>
  <c r="I350" i="11"/>
  <c r="I337" i="11"/>
  <c r="I349" i="11"/>
  <c r="I336" i="11"/>
  <c r="I335" i="11"/>
  <c r="I329" i="11"/>
  <c r="I334" i="11"/>
  <c r="I328" i="11"/>
  <c r="I331" i="11"/>
  <c r="I327" i="11"/>
  <c r="I326" i="11"/>
  <c r="I325" i="11"/>
  <c r="I330" i="11"/>
  <c r="I324" i="11"/>
  <c r="I333" i="11"/>
  <c r="I323" i="11"/>
  <c r="I332" i="11"/>
  <c r="I322" i="11"/>
  <c r="I321" i="11"/>
  <c r="I315" i="11"/>
  <c r="I320" i="11"/>
  <c r="I314" i="11"/>
  <c r="I317" i="11"/>
  <c r="I313" i="11"/>
  <c r="I312" i="11"/>
  <c r="I311" i="11"/>
  <c r="I316" i="11"/>
  <c r="I310" i="11"/>
  <c r="I319" i="11"/>
  <c r="I309" i="11"/>
  <c r="I318" i="11"/>
  <c r="I308" i="11"/>
  <c r="I307" i="11"/>
  <c r="I301" i="11"/>
  <c r="I306" i="11"/>
  <c r="I300" i="11"/>
  <c r="I303" i="11"/>
  <c r="I299" i="11"/>
  <c r="I298" i="11"/>
  <c r="I297" i="11"/>
  <c r="I302" i="11"/>
  <c r="I296" i="11"/>
  <c r="I305" i="11"/>
  <c r="I295" i="11"/>
  <c r="I304" i="11"/>
  <c r="I294" i="11"/>
  <c r="I288" i="11"/>
  <c r="I283" i="11"/>
  <c r="I293" i="11"/>
  <c r="I282" i="11"/>
  <c r="I287" i="11"/>
  <c r="I281" i="11"/>
  <c r="I292" i="11"/>
  <c r="I285" i="11"/>
  <c r="I280" i="11"/>
  <c r="I286" i="11"/>
  <c r="I279" i="11"/>
  <c r="I291" i="11"/>
  <c r="I284" i="11"/>
  <c r="I278" i="11"/>
  <c r="I290" i="11"/>
  <c r="I277" i="11"/>
  <c r="I289" i="11"/>
  <c r="I276" i="11"/>
  <c r="I272" i="11"/>
  <c r="I267" i="11"/>
  <c r="I275" i="11"/>
  <c r="I266" i="11"/>
  <c r="I271" i="11"/>
  <c r="I265" i="11"/>
  <c r="I270" i="11"/>
  <c r="I264" i="11"/>
  <c r="I268" i="11"/>
  <c r="I263" i="11"/>
  <c r="I269" i="11"/>
  <c r="I262" i="11"/>
  <c r="I274" i="11"/>
  <c r="I261" i="11"/>
  <c r="I273" i="11"/>
  <c r="I260" i="11"/>
  <c r="I252" i="11"/>
  <c r="I244" i="11"/>
  <c r="I236" i="11"/>
  <c r="I228" i="11"/>
  <c r="I226" i="11"/>
  <c r="I257" i="11"/>
  <c r="I249" i="11"/>
  <c r="I243" i="11"/>
  <c r="I234" i="11"/>
  <c r="I225" i="11"/>
  <c r="I256" i="11"/>
  <c r="I247" i="11"/>
  <c r="I239" i="11"/>
  <c r="I231" i="11"/>
  <c r="I224" i="11"/>
  <c r="I255" i="11"/>
  <c r="I246" i="11"/>
  <c r="I238" i="11"/>
  <c r="I230" i="11"/>
  <c r="I223" i="11"/>
  <c r="I254" i="11"/>
  <c r="I248" i="11"/>
  <c r="I242" i="11"/>
  <c r="I235" i="11"/>
  <c r="I227" i="11"/>
  <c r="I222" i="11"/>
  <c r="I253" i="11"/>
  <c r="I245" i="11"/>
  <c r="I237" i="11"/>
  <c r="I229" i="11"/>
  <c r="I221" i="11"/>
  <c r="I259" i="11"/>
  <c r="I251" i="11"/>
  <c r="I241" i="11"/>
  <c r="I233" i="11"/>
  <c r="I220" i="11"/>
  <c r="I258" i="11"/>
  <c r="I250" i="11"/>
  <c r="I240" i="11"/>
  <c r="I232" i="11"/>
  <c r="I219" i="11"/>
  <c r="I218" i="11"/>
  <c r="I210" i="11"/>
  <c r="I208" i="11"/>
  <c r="I212" i="11"/>
  <c r="I207" i="11"/>
  <c r="I217" i="11"/>
  <c r="I209" i="11"/>
  <c r="I206" i="11"/>
  <c r="I214" i="11"/>
  <c r="I205" i="11"/>
  <c r="I211" i="11"/>
  <c r="I204" i="11"/>
  <c r="I213" i="11"/>
  <c r="I203" i="11"/>
  <c r="I216" i="11"/>
  <c r="I202" i="11"/>
  <c r="I215" i="11"/>
  <c r="I201" i="11"/>
  <c r="I198" i="11"/>
  <c r="I196" i="11"/>
  <c r="I197" i="11"/>
  <c r="I195" i="11"/>
  <c r="I194" i="11"/>
  <c r="I193" i="11"/>
  <c r="I192" i="11"/>
  <c r="I200" i="11"/>
  <c r="I191" i="11"/>
  <c r="I199" i="11"/>
  <c r="I190" i="11"/>
  <c r="I186" i="11"/>
  <c r="I182" i="11"/>
  <c r="I189" i="11"/>
  <c r="I181" i="11"/>
  <c r="I185" i="11"/>
  <c r="I180" i="11"/>
  <c r="I183" i="11"/>
  <c r="I179" i="11"/>
  <c r="I184" i="11"/>
  <c r="I178" i="11"/>
  <c r="I188" i="11"/>
  <c r="I177" i="11"/>
  <c r="I187" i="11"/>
  <c r="I176" i="11"/>
  <c r="I164" i="11"/>
  <c r="I156" i="11"/>
  <c r="I152" i="11"/>
  <c r="I168" i="11"/>
  <c r="I160" i="11"/>
  <c r="I155" i="11"/>
  <c r="I151" i="11"/>
  <c r="I171" i="11"/>
  <c r="I163" i="11"/>
  <c r="I154" i="11"/>
  <c r="I150" i="11"/>
  <c r="I170" i="11"/>
  <c r="I162" i="11"/>
  <c r="I153" i="11"/>
  <c r="I149" i="11"/>
  <c r="I175" i="11"/>
  <c r="I169" i="11"/>
  <c r="I161" i="11"/>
  <c r="I148" i="11"/>
  <c r="I174" i="11"/>
  <c r="I167" i="11"/>
  <c r="I159" i="11"/>
  <c r="I147" i="11"/>
  <c r="I173" i="11"/>
  <c r="I166" i="11"/>
  <c r="I158" i="11"/>
  <c r="I146" i="11"/>
  <c r="I172" i="11"/>
  <c r="I165" i="11"/>
  <c r="I157" i="11"/>
  <c r="I145" i="11"/>
  <c r="I144" i="11"/>
  <c r="I136" i="11"/>
  <c r="I143" i="11"/>
  <c r="I135" i="11"/>
  <c r="I140" i="11"/>
  <c r="I134" i="11"/>
  <c r="I138" i="11"/>
  <c r="I133" i="11"/>
  <c r="I137" i="11"/>
  <c r="I132" i="11"/>
  <c r="I139" i="11"/>
  <c r="I131" i="11"/>
  <c r="I142" i="11"/>
  <c r="I130" i="11"/>
  <c r="I141" i="11"/>
  <c r="I129" i="11"/>
  <c r="I128" i="11"/>
  <c r="I122" i="11"/>
  <c r="I127" i="11"/>
  <c r="I121" i="11"/>
  <c r="I124" i="11"/>
  <c r="I120" i="11"/>
  <c r="I119" i="11"/>
  <c r="I118" i="11"/>
  <c r="I123" i="11"/>
  <c r="I117" i="11"/>
  <c r="I126" i="11"/>
  <c r="I116" i="11"/>
  <c r="I125" i="11"/>
  <c r="I115" i="11"/>
  <c r="I111" i="11"/>
  <c r="I107" i="11"/>
  <c r="I114" i="11"/>
  <c r="I106" i="11"/>
  <c r="I110" i="11"/>
  <c r="I105" i="11"/>
  <c r="I108" i="11"/>
  <c r="I104" i="11"/>
  <c r="I109" i="11"/>
  <c r="I103" i="11"/>
  <c r="I113" i="11"/>
  <c r="I102" i="11"/>
  <c r="I112" i="11"/>
  <c r="I101" i="11"/>
  <c r="I97" i="11"/>
  <c r="I93" i="11"/>
  <c r="I100" i="11"/>
  <c r="I92" i="11"/>
  <c r="I96" i="11"/>
  <c r="I91" i="11"/>
  <c r="I94" i="11"/>
  <c r="I90" i="11"/>
  <c r="I95" i="11"/>
  <c r="I89" i="11"/>
  <c r="I99" i="11"/>
  <c r="I88" i="11"/>
  <c r="I98" i="11"/>
  <c r="I87" i="11"/>
  <c r="I83" i="11"/>
  <c r="I78" i="11"/>
  <c r="I75" i="11"/>
  <c r="I70" i="11"/>
  <c r="I82" i="11"/>
  <c r="I77" i="11"/>
  <c r="I74" i="11"/>
  <c r="I69" i="11"/>
  <c r="I85" i="11"/>
  <c r="I80" i="11"/>
  <c r="I73" i="11"/>
  <c r="I68" i="11"/>
  <c r="I86" i="11"/>
  <c r="I81" i="11"/>
  <c r="I76" i="11"/>
  <c r="I72" i="11"/>
  <c r="I67" i="11"/>
  <c r="I84" i="11"/>
  <c r="I79" i="11"/>
  <c r="I71" i="11"/>
  <c r="I66" i="11"/>
  <c r="I62" i="11"/>
  <c r="I57" i="11"/>
  <c r="I65" i="11"/>
  <c r="I56" i="11"/>
  <c r="I61" i="11"/>
  <c r="I55" i="11"/>
  <c r="I59" i="11"/>
  <c r="I54" i="11"/>
  <c r="I58" i="11"/>
  <c r="I53" i="11"/>
  <c r="I60" i="11"/>
  <c r="I52" i="11"/>
  <c r="I64" i="11"/>
  <c r="I51" i="11"/>
  <c r="I63" i="11"/>
  <c r="I50" i="11"/>
  <c r="I46" i="11"/>
  <c r="I41" i="11"/>
  <c r="I49" i="11"/>
  <c r="I40" i="11"/>
  <c r="I45" i="11"/>
  <c r="I39" i="11"/>
  <c r="I44" i="11"/>
  <c r="I38" i="11"/>
  <c r="I42" i="11"/>
  <c r="I37" i="11"/>
  <c r="I43" i="11"/>
  <c r="I36" i="11"/>
  <c r="I48" i="11"/>
  <c r="I35" i="11"/>
  <c r="I47" i="11"/>
  <c r="I34" i="11"/>
  <c r="I33" i="11"/>
  <c r="I25" i="11"/>
  <c r="I32" i="11"/>
  <c r="I24" i="11"/>
  <c r="I29" i="11"/>
  <c r="I23" i="11"/>
  <c r="I28" i="11"/>
  <c r="I22" i="11"/>
  <c r="I26" i="11"/>
  <c r="I21" i="11"/>
  <c r="I27" i="11"/>
  <c r="I20" i="11"/>
  <c r="I31" i="11"/>
  <c r="I19" i="11"/>
  <c r="I30" i="11"/>
  <c r="I18" i="11"/>
  <c r="I17" i="11"/>
  <c r="I9" i="11"/>
  <c r="I16" i="11"/>
  <c r="I8" i="11"/>
  <c r="I13" i="11"/>
  <c r="I7" i="11"/>
  <c r="I12" i="11"/>
  <c r="I6" i="11"/>
  <c r="I10" i="11"/>
  <c r="I5" i="11"/>
  <c r="I11" i="11"/>
  <c r="I4" i="11"/>
  <c r="I15" i="11"/>
  <c r="I3" i="11"/>
  <c r="I14" i="11"/>
  <c r="I2" i="11"/>
  <c r="C76" i="8" l="1"/>
  <c r="M76" i="8" s="1"/>
  <c r="N76" i="8" s="1"/>
  <c r="F76" i="8" l="1" a="1"/>
  <c r="F76" i="8" s="1"/>
  <c r="G76" i="8" a="1"/>
  <c r="G76" i="8" s="1"/>
  <c r="C57" i="8"/>
  <c r="M57" i="8" s="1"/>
  <c r="N57" i="8" s="1"/>
  <c r="C58" i="8"/>
  <c r="M58" i="8" s="1"/>
  <c r="N58" i="8" s="1"/>
  <c r="C59" i="8"/>
  <c r="M59" i="8" s="1"/>
  <c r="N59" i="8" s="1"/>
  <c r="C60" i="8"/>
  <c r="M60" i="8" s="1"/>
  <c r="N60" i="8" s="1"/>
  <c r="C61" i="8"/>
  <c r="M61" i="8" s="1"/>
  <c r="N61" i="8" s="1"/>
  <c r="C62" i="8"/>
  <c r="M62" i="8" s="1"/>
  <c r="N62" i="8" s="1"/>
  <c r="C63" i="8"/>
  <c r="M63" i="8" s="1"/>
  <c r="N63" i="8" s="1"/>
  <c r="C64" i="8"/>
  <c r="M64" i="8" s="1"/>
  <c r="N64" i="8" s="1"/>
  <c r="C65" i="8"/>
  <c r="M65" i="8" s="1"/>
  <c r="N65" i="8" s="1"/>
  <c r="C66" i="8"/>
  <c r="M66" i="8" s="1"/>
  <c r="N66" i="8" s="1"/>
  <c r="C67" i="8"/>
  <c r="M67" i="8" s="1"/>
  <c r="N67" i="8" s="1"/>
  <c r="C68" i="8"/>
  <c r="M68" i="8" s="1"/>
  <c r="N68" i="8" s="1"/>
  <c r="C69" i="8"/>
  <c r="M69" i="8" s="1"/>
  <c r="N69" i="8" s="1"/>
  <c r="C70" i="8"/>
  <c r="M70" i="8" s="1"/>
  <c r="N70" i="8" s="1"/>
  <c r="C71" i="8"/>
  <c r="M71" i="8" s="1"/>
  <c r="N71" i="8" s="1"/>
  <c r="C72" i="8"/>
  <c r="M72" i="8" s="1"/>
  <c r="N72" i="8" s="1"/>
  <c r="C73" i="8"/>
  <c r="M73" i="8" s="1"/>
  <c r="N73" i="8" s="1"/>
  <c r="C74" i="8"/>
  <c r="M74" i="8" s="1"/>
  <c r="N74" i="8" s="1"/>
  <c r="C75" i="8"/>
  <c r="M75" i="8" s="1"/>
  <c r="N75" i="8" s="1"/>
  <c r="G60" i="8" a="1"/>
  <c r="G60" i="8" s="1"/>
  <c r="G61" i="8" l="1" a="1"/>
  <c r="G61" i="8" s="1"/>
  <c r="G66" i="8" a="1"/>
  <c r="G66" i="8" s="1"/>
  <c r="G75" i="8" a="1"/>
  <c r="G75" i="8" s="1"/>
  <c r="G59" i="8" a="1"/>
  <c r="G59" i="8" s="1"/>
  <c r="G58" i="8" a="1"/>
  <c r="G58" i="8" s="1"/>
  <c r="G65" i="8" a="1"/>
  <c r="G65" i="8" s="1"/>
  <c r="F74" i="8" a="1"/>
  <c r="F74" i="8" s="1"/>
  <c r="G74" i="8" a="1"/>
  <c r="G74" i="8" s="1"/>
  <c r="G68" i="8" a="1"/>
  <c r="G68" i="8" s="1"/>
  <c r="F73" i="8" a="1"/>
  <c r="F73" i="8" s="1"/>
  <c r="G67" i="8" a="1"/>
  <c r="G67" i="8" s="1"/>
  <c r="F69" i="8" a="1"/>
  <c r="F69" i="8" s="1"/>
  <c r="F75" i="8" a="1"/>
  <c r="F75" i="8" s="1"/>
  <c r="F72" i="8" a="1"/>
  <c r="F72" i="8" s="1"/>
  <c r="G72" i="8" a="1"/>
  <c r="G72" i="8" s="1"/>
  <c r="G57" i="8" a="1"/>
  <c r="G57" i="8" s="1"/>
  <c r="F64" i="8" a="1"/>
  <c r="F64" i="8" s="1"/>
  <c r="G73" i="8" a="1"/>
  <c r="G73" i="8" s="1"/>
  <c r="G71" i="8" a="1"/>
  <c r="G71" i="8" s="1"/>
  <c r="G63" i="8" a="1"/>
  <c r="G63" i="8" s="1"/>
  <c r="G70" i="8" a="1"/>
  <c r="G70" i="8" s="1"/>
  <c r="G62" i="8" a="1"/>
  <c r="G62" i="8" s="1"/>
  <c r="F71" i="8" a="1"/>
  <c r="F71" i="8" s="1"/>
  <c r="F70" i="8" a="1"/>
  <c r="F70" i="8" s="1"/>
  <c r="G69" i="8" a="1"/>
  <c r="G69" i="8" s="1"/>
  <c r="F68" i="8" a="1"/>
  <c r="F68" i="8" s="1"/>
  <c r="F67" i="8" a="1"/>
  <c r="F67" i="8" s="1"/>
  <c r="F66" i="8" a="1"/>
  <c r="F66" i="8" s="1"/>
  <c r="F65" i="8" a="1"/>
  <c r="F65" i="8" s="1"/>
  <c r="G64" i="8" a="1"/>
  <c r="G64" i="8" s="1"/>
  <c r="F63" i="8" a="1"/>
  <c r="F63" i="8" s="1"/>
  <c r="F62" i="8" a="1"/>
  <c r="F62" i="8" s="1"/>
  <c r="F61" i="8" a="1"/>
  <c r="F61" i="8" s="1"/>
  <c r="F60" i="8" a="1"/>
  <c r="F60" i="8" s="1"/>
  <c r="F59" i="8" a="1"/>
  <c r="F59" i="8" s="1"/>
  <c r="F57" i="8" a="1"/>
  <c r="F57" i="8" s="1"/>
  <c r="F58" i="8" a="1"/>
  <c r="F58" i="8" s="1"/>
  <c r="C16" i="8"/>
  <c r="M16" i="8" s="1"/>
  <c r="N16" i="8" s="1"/>
  <c r="C17" i="8"/>
  <c r="M17" i="8" s="1"/>
  <c r="N17" i="8" s="1"/>
  <c r="C18" i="8"/>
  <c r="M18" i="8" s="1"/>
  <c r="N18" i="8" s="1"/>
  <c r="C56" i="8"/>
  <c r="M56" i="8" s="1"/>
  <c r="N56" i="8" s="1"/>
  <c r="C11" i="8"/>
  <c r="M11" i="8" s="1"/>
  <c r="N11" i="8" s="1"/>
  <c r="C12" i="8"/>
  <c r="M12" i="8" s="1"/>
  <c r="N12" i="8" s="1"/>
  <c r="C13" i="8"/>
  <c r="M13" i="8" s="1"/>
  <c r="N13" i="8" s="1"/>
  <c r="C14" i="8"/>
  <c r="M14" i="8" s="1"/>
  <c r="N14" i="8" s="1"/>
  <c r="C38" i="8"/>
  <c r="M38" i="8" s="1"/>
  <c r="N38" i="8" s="1"/>
  <c r="C39" i="8"/>
  <c r="M39" i="8" s="1"/>
  <c r="N39" i="8" s="1"/>
  <c r="C40" i="8"/>
  <c r="M40" i="8" s="1"/>
  <c r="N40" i="8" s="1"/>
  <c r="C22" i="8"/>
  <c r="M22" i="8" s="1"/>
  <c r="N22" i="8" s="1"/>
  <c r="C23" i="8"/>
  <c r="M23" i="8" s="1"/>
  <c r="N23" i="8" s="1"/>
  <c r="C19" i="8"/>
  <c r="M19" i="8" s="1"/>
  <c r="N19" i="8" s="1"/>
  <c r="C41" i="8"/>
  <c r="M41" i="8" s="1"/>
  <c r="N41" i="8" s="1"/>
  <c r="C42" i="8"/>
  <c r="M42" i="8" s="1"/>
  <c r="N42" i="8" s="1"/>
  <c r="C43" i="8"/>
  <c r="M43" i="8" s="1"/>
  <c r="N43" i="8" s="1"/>
  <c r="C44" i="8"/>
  <c r="M44" i="8" s="1"/>
  <c r="N44" i="8" s="1"/>
  <c r="C45" i="8"/>
  <c r="M45" i="8" s="1"/>
  <c r="N45" i="8" s="1"/>
  <c r="C46" i="8"/>
  <c r="M46" i="8" s="1"/>
  <c r="N46" i="8" s="1"/>
  <c r="C47" i="8"/>
  <c r="M47" i="8" s="1"/>
  <c r="N47" i="8" s="1"/>
  <c r="C48" i="8"/>
  <c r="M48" i="8" s="1"/>
  <c r="N48" i="8" s="1"/>
  <c r="C49" i="8"/>
  <c r="M49" i="8" s="1"/>
  <c r="N49" i="8" s="1"/>
  <c r="C50" i="8"/>
  <c r="M50" i="8" s="1"/>
  <c r="N50" i="8" s="1"/>
  <c r="C51" i="8"/>
  <c r="M51" i="8" s="1"/>
  <c r="N51" i="8" s="1"/>
  <c r="C52" i="8"/>
  <c r="M52" i="8" s="1"/>
  <c r="N52" i="8" s="1"/>
  <c r="C53" i="8"/>
  <c r="M53" i="8" s="1"/>
  <c r="N53" i="8" s="1"/>
  <c r="C54" i="8"/>
  <c r="M54" i="8" s="1"/>
  <c r="N54" i="8" s="1"/>
  <c r="C55" i="8"/>
  <c r="M55" i="8" s="1"/>
  <c r="N55" i="8" s="1"/>
  <c r="C15" i="8"/>
  <c r="M15" i="8" s="1"/>
  <c r="N15" i="8" s="1"/>
  <c r="C21" i="8"/>
  <c r="M21" i="8" s="1"/>
  <c r="N21" i="8" s="1"/>
  <c r="C20" i="8"/>
  <c r="M20" i="8" s="1"/>
  <c r="N20" i="8" s="1"/>
  <c r="G18" i="8" l="1" a="1"/>
  <c r="G18" i="8" s="1"/>
  <c r="G16" i="8" a="1"/>
  <c r="G16" i="8" s="1"/>
  <c r="G15" i="8" a="1"/>
  <c r="G15" i="8" s="1"/>
  <c r="F19" i="8" a="1"/>
  <c r="F19" i="8" s="1"/>
  <c r="G23" i="8" a="1"/>
  <c r="G23" i="8" s="1"/>
  <c r="G22" i="8" a="1"/>
  <c r="G22" i="8" s="1"/>
  <c r="F20" i="8" a="1"/>
  <c r="F20" i="8" s="1"/>
  <c r="F17" i="8" a="1"/>
  <c r="F17" i="8" s="1"/>
  <c r="F21" i="8" a="1"/>
  <c r="F21" i="8" s="1"/>
  <c r="F15" i="8" a="1"/>
  <c r="F15" i="8" s="1"/>
  <c r="G19" i="8" a="1"/>
  <c r="G19" i="8" s="1"/>
  <c r="F23" i="8" a="1"/>
  <c r="F23" i="8" s="1"/>
  <c r="F22" i="8" a="1"/>
  <c r="F22" i="8" s="1"/>
  <c r="F18" i="8" a="1"/>
  <c r="F18" i="8" s="1"/>
  <c r="G17" i="8" a="1"/>
  <c r="G17" i="8" s="1"/>
  <c r="F16" i="8" a="1"/>
  <c r="F16" i="8" s="1"/>
  <c r="G21" i="8" a="1"/>
  <c r="G21" i="8" s="1"/>
  <c r="G20" i="8" a="1"/>
  <c r="G20" i="8" s="1"/>
  <c r="F41" i="8" a="1"/>
  <c r="F41" i="8" s="1"/>
  <c r="G41" i="8" a="1"/>
  <c r="G41" i="8" s="1"/>
  <c r="F42" i="8" a="1"/>
  <c r="F42" i="8" s="1"/>
  <c r="G42" i="8" a="1"/>
  <c r="G42" i="8" s="1"/>
  <c r="F43" i="8" a="1"/>
  <c r="F43" i="8" s="1"/>
  <c r="G43" i="8" a="1"/>
  <c r="G43" i="8" s="1"/>
  <c r="F44" i="8" a="1"/>
  <c r="F44" i="8" s="1"/>
  <c r="G44" i="8" a="1"/>
  <c r="G44" i="8" s="1"/>
  <c r="F45" i="8" a="1"/>
  <c r="F45" i="8" s="1"/>
  <c r="G45" i="8" a="1"/>
  <c r="G45" i="8" s="1"/>
  <c r="F46" i="8" a="1"/>
  <c r="F46" i="8" s="1"/>
  <c r="G46" i="8" a="1"/>
  <c r="G46" i="8" s="1"/>
  <c r="F48" i="8" a="1"/>
  <c r="F48" i="8" s="1"/>
  <c r="G48" i="8" a="1"/>
  <c r="G48" i="8" s="1"/>
  <c r="F47" i="8" a="1"/>
  <c r="F47" i="8" s="1"/>
  <c r="G47" i="8" a="1"/>
  <c r="G47" i="8" s="1"/>
  <c r="F49" i="8" a="1"/>
  <c r="F49" i="8" s="1"/>
  <c r="G49" i="8" a="1"/>
  <c r="G49" i="8" s="1"/>
  <c r="F50" i="8" a="1"/>
  <c r="F50" i="8" s="1"/>
  <c r="G50" i="8" a="1"/>
  <c r="G50" i="8" s="1"/>
  <c r="F51" i="8" a="1"/>
  <c r="F51" i="8" s="1"/>
  <c r="G51" i="8" a="1"/>
  <c r="G51" i="8" s="1"/>
  <c r="F52" i="8" a="1"/>
  <c r="F52" i="8" s="1"/>
  <c r="G52" i="8" a="1"/>
  <c r="G52" i="8" s="1"/>
  <c r="F53" i="8" a="1"/>
  <c r="F53" i="8" s="1"/>
  <c r="G53" i="8" a="1"/>
  <c r="G53" i="8" s="1"/>
  <c r="F54" i="8" a="1"/>
  <c r="F54" i="8" s="1"/>
  <c r="G54" i="8" a="1"/>
  <c r="G54" i="8" s="1"/>
  <c r="F55" i="8" a="1"/>
  <c r="F55" i="8" s="1"/>
  <c r="G55" i="8" a="1"/>
  <c r="G55" i="8" s="1"/>
  <c r="F40" i="8" a="1"/>
  <c r="F40" i="8" s="1"/>
  <c r="C10" i="8"/>
  <c r="M10" i="8" s="1"/>
  <c r="N10" i="8" s="1"/>
  <c r="C35" i="8"/>
  <c r="M35" i="8" s="1"/>
  <c r="N35" i="8" s="1"/>
  <c r="C36" i="8"/>
  <c r="M36" i="8" s="1"/>
  <c r="N36" i="8" s="1"/>
  <c r="C37" i="8"/>
  <c r="M37" i="8" s="1"/>
  <c r="N37" i="8" s="1"/>
  <c r="G56" i="8" a="1"/>
  <c r="G56" i="8" s="1"/>
  <c r="F14" i="8" a="1"/>
  <c r="F14" i="8" s="1"/>
  <c r="G38" i="8" a="1"/>
  <c r="G38" i="8" s="1"/>
  <c r="G39" i="8" a="1"/>
  <c r="G39" i="8" s="1"/>
  <c r="C2" i="8"/>
  <c r="C3" i="8"/>
  <c r="M3" i="8" s="1"/>
  <c r="N3" i="8" s="1"/>
  <c r="C25" i="8"/>
  <c r="M25" i="8" s="1"/>
  <c r="N25" i="8" s="1"/>
  <c r="C26" i="8"/>
  <c r="M26" i="8" s="1"/>
  <c r="N26" i="8" s="1"/>
  <c r="C27" i="8"/>
  <c r="M27" i="8" s="1"/>
  <c r="N27" i="8" s="1"/>
  <c r="C28" i="8"/>
  <c r="M28" i="8" s="1"/>
  <c r="N28" i="8" s="1"/>
  <c r="C29" i="8"/>
  <c r="M29" i="8" s="1"/>
  <c r="N29" i="8" s="1"/>
  <c r="C30" i="8"/>
  <c r="M30" i="8" s="1"/>
  <c r="N30" i="8" s="1"/>
  <c r="C4" i="8"/>
  <c r="M4" i="8" s="1"/>
  <c r="N4" i="8" s="1"/>
  <c r="C31" i="8"/>
  <c r="M31" i="8" s="1"/>
  <c r="N31" i="8" s="1"/>
  <c r="C32" i="8"/>
  <c r="M32" i="8" s="1"/>
  <c r="N32" i="8" s="1"/>
  <c r="F5" i="8" a="1"/>
  <c r="F5" i="8" s="1"/>
  <c r="C6" i="8"/>
  <c r="M6" i="8" s="1"/>
  <c r="N6" i="8" s="1"/>
  <c r="C7" i="8"/>
  <c r="M7" i="8" s="1"/>
  <c r="N7" i="8" s="1"/>
  <c r="C33" i="8"/>
  <c r="M33" i="8" s="1"/>
  <c r="N33" i="8" s="1"/>
  <c r="C34" i="8"/>
  <c r="M34" i="8" s="1"/>
  <c r="N34" i="8" s="1"/>
  <c r="C8" i="8"/>
  <c r="M8" i="8" s="1"/>
  <c r="N8" i="8" s="1"/>
  <c r="C9" i="8"/>
  <c r="M9" i="8" s="1"/>
  <c r="N9" i="8" s="1"/>
  <c r="C24" i="8"/>
  <c r="M24" i="8" s="1"/>
  <c r="N24" i="8" s="1"/>
  <c r="F11" i="8" a="1"/>
  <c r="F11" i="8" s="1"/>
  <c r="G11" i="8" a="1"/>
  <c r="G11" i="8" s="1"/>
  <c r="F12" i="8" a="1"/>
  <c r="F12" i="8" s="1"/>
  <c r="G12" i="8" a="1"/>
  <c r="G12" i="8" s="1"/>
  <c r="F13" i="8" a="1"/>
  <c r="F13" i="8" s="1"/>
  <c r="G13" i="8" a="1"/>
  <c r="G13" i="8" s="1"/>
  <c r="F35" i="8" l="1" a="1"/>
  <c r="F35" i="8" s="1"/>
  <c r="M2" i="8"/>
  <c r="N2" i="8" s="1"/>
  <c r="F27" i="8" a="1"/>
  <c r="F27" i="8" s="1"/>
  <c r="F36" i="8" a="1"/>
  <c r="F36" i="8" s="1"/>
  <c r="F32" i="8" a="1"/>
  <c r="F32" i="8" s="1"/>
  <c r="F25" i="8" a="1"/>
  <c r="F25" i="8" s="1"/>
  <c r="G36" i="8" a="1"/>
  <c r="G36" i="8" s="1"/>
  <c r="F9" i="8" a="1"/>
  <c r="F9" i="8" s="1"/>
  <c r="F31" i="8" a="1"/>
  <c r="F31" i="8" s="1"/>
  <c r="F3" i="8" a="1"/>
  <c r="F3" i="8" s="1"/>
  <c r="G35" i="8" a="1"/>
  <c r="G35" i="8" s="1"/>
  <c r="F8" i="8" a="1"/>
  <c r="F8" i="8" s="1"/>
  <c r="F4" i="8" a="1"/>
  <c r="F4" i="8" s="1"/>
  <c r="F2" i="8" a="1"/>
  <c r="F2" i="8" s="1"/>
  <c r="F10" i="8" a="1"/>
  <c r="F10" i="8" s="1"/>
  <c r="G34" i="8" a="1"/>
  <c r="G34" i="8" s="1"/>
  <c r="F30" i="8" a="1"/>
  <c r="F30" i="8" s="1"/>
  <c r="F29" i="8" a="1"/>
  <c r="F29" i="8" s="1"/>
  <c r="F7" i="8" a="1"/>
  <c r="F7" i="8" s="1"/>
  <c r="F28" i="8" a="1"/>
  <c r="F28" i="8" s="1"/>
  <c r="F33" i="8" a="1"/>
  <c r="F33" i="8" s="1"/>
  <c r="F26" i="8" a="1"/>
  <c r="F26" i="8" s="1"/>
  <c r="F37" i="8" a="1"/>
  <c r="F37" i="8" s="1"/>
  <c r="F6" i="8" a="1"/>
  <c r="F6" i="8" s="1"/>
  <c r="G24" i="8" a="1"/>
  <c r="G24" i="8" s="1"/>
  <c r="G10" i="8" a="1"/>
  <c r="G10" i="8" s="1"/>
  <c r="G37" i="8" a="1"/>
  <c r="G37" i="8" s="1"/>
  <c r="G40" i="8" a="1"/>
  <c r="G40" i="8" s="1"/>
  <c r="F38" i="8" a="1"/>
  <c r="F38" i="8" s="1"/>
  <c r="G14" i="8" a="1"/>
  <c r="G14" i="8" s="1"/>
  <c r="F56" i="8" a="1"/>
  <c r="F56" i="8" s="1"/>
  <c r="F39" i="8" a="1"/>
  <c r="F39" i="8" s="1"/>
  <c r="G9" i="8" a="1"/>
  <c r="G9" i="8" s="1"/>
  <c r="G8" i="8" a="1"/>
  <c r="G8" i="8" s="1"/>
  <c r="F34" i="8" a="1"/>
  <c r="F34" i="8" s="1"/>
  <c r="G7" i="8" a="1"/>
  <c r="G7" i="8" s="1"/>
  <c r="G6" i="8" a="1"/>
  <c r="G6" i="8" s="1"/>
  <c r="G32" i="8" a="1"/>
  <c r="G32" i="8" s="1"/>
  <c r="G31" i="8" a="1"/>
  <c r="G31" i="8" s="1"/>
  <c r="G4" i="8" a="1"/>
  <c r="G4" i="8" s="1"/>
  <c r="G29" i="8" a="1"/>
  <c r="G29" i="8" s="1"/>
  <c r="G28" i="8" a="1"/>
  <c r="G28" i="8" s="1"/>
  <c r="G27" i="8" a="1"/>
  <c r="G27" i="8" s="1"/>
  <c r="G25" i="8" a="1"/>
  <c r="G25" i="8" s="1"/>
  <c r="G3" i="8" a="1"/>
  <c r="G3" i="8" s="1"/>
  <c r="G2" i="8" a="1"/>
  <c r="G2" i="8" s="1"/>
  <c r="G33" i="8" a="1"/>
  <c r="G33" i="8" s="1"/>
  <c r="G5" i="8" a="1"/>
  <c r="G5" i="8" s="1"/>
  <c r="G30" i="8" a="1"/>
  <c r="G30" i="8" s="1"/>
  <c r="G26" i="8" a="1"/>
  <c r="G26" i="8" s="1"/>
  <c r="F24" i="8" a="1"/>
  <c r="F24" i="8" s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F68" i="11" l="1"/>
  <c r="F76" i="11"/>
  <c r="F84" i="11"/>
  <c r="F150" i="11"/>
  <c r="F158" i="11"/>
  <c r="F166" i="11"/>
  <c r="F174" i="11"/>
  <c r="F225" i="11"/>
  <c r="F233" i="11"/>
  <c r="F241" i="11"/>
  <c r="F257" i="11"/>
  <c r="F373" i="11"/>
  <c r="F381" i="11"/>
  <c r="F389" i="11"/>
  <c r="F397" i="11"/>
  <c r="F471" i="11"/>
  <c r="F479" i="11"/>
  <c r="F487" i="11"/>
  <c r="F495" i="11"/>
  <c r="F503" i="11"/>
  <c r="F559" i="11"/>
  <c r="F567" i="11"/>
  <c r="F575" i="11"/>
  <c r="F591" i="11"/>
  <c r="F629" i="11"/>
  <c r="F637" i="11"/>
  <c r="F645" i="11"/>
  <c r="F653" i="11"/>
  <c r="F661" i="11"/>
  <c r="F669" i="11"/>
  <c r="F132" i="11"/>
  <c r="F140" i="11"/>
  <c r="F204" i="11"/>
  <c r="F212" i="11"/>
  <c r="F353" i="11"/>
  <c r="F361" i="11"/>
  <c r="F448" i="11"/>
  <c r="F456" i="11"/>
  <c r="F464" i="11"/>
  <c r="F545" i="11"/>
  <c r="F553" i="11"/>
  <c r="F57" i="11"/>
  <c r="F65" i="11"/>
  <c r="F283" i="11"/>
  <c r="F291" i="11"/>
  <c r="F69" i="11"/>
  <c r="F77" i="11"/>
  <c r="F85" i="11"/>
  <c r="F151" i="11"/>
  <c r="F159" i="11"/>
  <c r="F167" i="11"/>
  <c r="F175" i="11"/>
  <c r="F226" i="11"/>
  <c r="F234" i="11"/>
  <c r="F242" i="11"/>
  <c r="F250" i="11"/>
  <c r="F258" i="11"/>
  <c r="F374" i="11"/>
  <c r="F382" i="11"/>
  <c r="F390" i="11"/>
  <c r="F398" i="11"/>
  <c r="F472" i="11"/>
  <c r="F480" i="11"/>
  <c r="F488" i="11"/>
  <c r="F496" i="11"/>
  <c r="F504" i="11"/>
  <c r="F560" i="11"/>
  <c r="F568" i="11"/>
  <c r="F576" i="11"/>
  <c r="F584" i="11"/>
  <c r="F592" i="11"/>
  <c r="F630" i="11"/>
  <c r="F638" i="11"/>
  <c r="F646" i="11"/>
  <c r="F654" i="11"/>
  <c r="F662" i="11"/>
  <c r="F670" i="11"/>
  <c r="F133" i="11"/>
  <c r="F141" i="11"/>
  <c r="F205" i="11"/>
  <c r="F213" i="11"/>
  <c r="F354" i="11"/>
  <c r="F362" i="11"/>
  <c r="F449" i="11"/>
  <c r="F457" i="11"/>
  <c r="F538" i="11"/>
  <c r="F546" i="11"/>
  <c r="F50" i="11"/>
  <c r="F58" i="11"/>
  <c r="F276" i="11"/>
  <c r="F284" i="11"/>
  <c r="F292" i="11"/>
  <c r="F342" i="11"/>
  <c r="F350" i="11"/>
  <c r="F40" i="11"/>
  <c r="F48" i="11"/>
  <c r="F121" i="11"/>
  <c r="F190" i="11"/>
  <c r="F198" i="11"/>
  <c r="F265" i="11"/>
  <c r="F273" i="11"/>
  <c r="F335" i="11"/>
  <c r="F438" i="11"/>
  <c r="F446" i="11"/>
  <c r="F529" i="11"/>
  <c r="F537" i="11"/>
  <c r="F620" i="11"/>
  <c r="F628" i="11"/>
  <c r="F25" i="11"/>
  <c r="F33" i="11"/>
  <c r="F108" i="11"/>
  <c r="F177" i="11"/>
  <c r="F185" i="11"/>
  <c r="F311" i="11"/>
  <c r="F319" i="11"/>
  <c r="F420" i="11"/>
  <c r="F428" i="11"/>
  <c r="F511" i="11"/>
  <c r="F519" i="11"/>
  <c r="F7" i="11"/>
  <c r="F15" i="11"/>
  <c r="F92" i="11"/>
  <c r="F100" i="11"/>
  <c r="F301" i="11"/>
  <c r="F400" i="11"/>
  <c r="F408" i="11"/>
  <c r="F600" i="11"/>
  <c r="F608" i="11"/>
  <c r="F70" i="11"/>
  <c r="F78" i="11"/>
  <c r="F86" i="11"/>
  <c r="F152" i="11"/>
  <c r="F160" i="11"/>
  <c r="F168" i="11"/>
  <c r="F219" i="11"/>
  <c r="F227" i="11"/>
  <c r="F235" i="11"/>
  <c r="F243" i="11"/>
  <c r="F251" i="11"/>
  <c r="F259" i="11"/>
  <c r="F375" i="11"/>
  <c r="F383" i="11"/>
  <c r="F391" i="11"/>
  <c r="F465" i="11"/>
  <c r="F473" i="11"/>
  <c r="F481" i="11"/>
  <c r="F489" i="11"/>
  <c r="F497" i="11"/>
  <c r="F505" i="11"/>
  <c r="F561" i="11"/>
  <c r="F569" i="11"/>
  <c r="F577" i="11"/>
  <c r="F585" i="11"/>
  <c r="F593" i="11"/>
  <c r="F631" i="11"/>
  <c r="F639" i="11"/>
  <c r="F655" i="11"/>
  <c r="F663" i="11"/>
  <c r="F671" i="11"/>
  <c r="F71" i="11"/>
  <c r="F79" i="11"/>
  <c r="F145" i="11"/>
  <c r="F153" i="11"/>
  <c r="F161" i="11"/>
  <c r="F169" i="11"/>
  <c r="F220" i="11"/>
  <c r="F228" i="11"/>
  <c r="F236" i="11"/>
  <c r="F244" i="11"/>
  <c r="F252" i="11"/>
  <c r="F368" i="11"/>
  <c r="F376" i="11"/>
  <c r="F384" i="11"/>
  <c r="F392" i="11"/>
  <c r="F466" i="11"/>
  <c r="F474" i="11"/>
  <c r="F482" i="11"/>
  <c r="F490" i="11"/>
  <c r="F498" i="11"/>
  <c r="F554" i="11"/>
  <c r="F562" i="11"/>
  <c r="F570" i="11"/>
  <c r="F578" i="11"/>
  <c r="F586" i="11"/>
  <c r="F594" i="11"/>
  <c r="F632" i="11"/>
  <c r="F640" i="11"/>
  <c r="F648" i="11"/>
  <c r="F656" i="11"/>
  <c r="F664" i="11"/>
  <c r="F672" i="11"/>
  <c r="F135" i="11"/>
  <c r="F143" i="11"/>
  <c r="F207" i="11"/>
  <c r="F215" i="11"/>
  <c r="F356" i="11"/>
  <c r="F364" i="11"/>
  <c r="F451" i="11"/>
  <c r="F459" i="11"/>
  <c r="F540" i="11"/>
  <c r="F548" i="11"/>
  <c r="F52" i="11"/>
  <c r="F60" i="11"/>
  <c r="F278" i="11"/>
  <c r="F286" i="11"/>
  <c r="F336" i="11"/>
  <c r="F344" i="11"/>
  <c r="F34" i="11"/>
  <c r="F42" i="11"/>
  <c r="F115" i="11"/>
  <c r="F123" i="11"/>
  <c r="F192" i="11"/>
  <c r="F200" i="11"/>
  <c r="F267" i="11"/>
  <c r="F275" i="11"/>
  <c r="F329" i="11"/>
  <c r="F432" i="11"/>
  <c r="F440" i="11"/>
  <c r="F523" i="11"/>
  <c r="F531" i="11"/>
  <c r="F614" i="11"/>
  <c r="F622" i="11"/>
  <c r="F19" i="11"/>
  <c r="F27" i="11"/>
  <c r="F102" i="11"/>
  <c r="F110" i="11"/>
  <c r="F179" i="11"/>
  <c r="F187" i="11"/>
  <c r="F313" i="11"/>
  <c r="F321" i="11"/>
  <c r="F422" i="11"/>
  <c r="F430" i="11"/>
  <c r="F513" i="11"/>
  <c r="F521" i="11"/>
  <c r="F9" i="11"/>
  <c r="F17" i="11"/>
  <c r="F94" i="11"/>
  <c r="F295" i="11"/>
  <c r="F303" i="11"/>
  <c r="F402" i="11"/>
  <c r="F410" i="11"/>
  <c r="F602" i="11"/>
  <c r="F610" i="11"/>
  <c r="F611" i="11"/>
  <c r="F72" i="11"/>
  <c r="F80" i="11"/>
  <c r="F146" i="11"/>
  <c r="F154" i="11"/>
  <c r="F162" i="11"/>
  <c r="F170" i="11"/>
  <c r="F221" i="11"/>
  <c r="F229" i="11"/>
  <c r="F237" i="11"/>
  <c r="F245" i="11"/>
  <c r="F253" i="11"/>
  <c r="F369" i="11"/>
  <c r="F377" i="11"/>
  <c r="F385" i="11"/>
  <c r="F393" i="11"/>
  <c r="F475" i="11"/>
  <c r="F483" i="11"/>
  <c r="F491" i="11"/>
  <c r="F499" i="11"/>
  <c r="F555" i="11"/>
  <c r="F563" i="11"/>
  <c r="F571" i="11"/>
  <c r="F579" i="11"/>
  <c r="F587" i="11"/>
  <c r="F595" i="11"/>
  <c r="F633" i="11"/>
  <c r="F641" i="11"/>
  <c r="F649" i="11"/>
  <c r="F657" i="11"/>
  <c r="F665" i="11"/>
  <c r="F136" i="11"/>
  <c r="F144" i="11"/>
  <c r="F208" i="11"/>
  <c r="F216" i="11"/>
  <c r="F357" i="11"/>
  <c r="F365" i="11"/>
  <c r="F452" i="11"/>
  <c r="F460" i="11"/>
  <c r="F541" i="11"/>
  <c r="F549" i="11"/>
  <c r="F53" i="11"/>
  <c r="F61" i="11"/>
  <c r="F279" i="11"/>
  <c r="F337" i="11"/>
  <c r="F345" i="11"/>
  <c r="F35" i="11"/>
  <c r="F43" i="11"/>
  <c r="F116" i="11"/>
  <c r="F124" i="11"/>
  <c r="F193" i="11"/>
  <c r="F260" i="11"/>
  <c r="F268" i="11"/>
  <c r="F322" i="11"/>
  <c r="F330" i="11"/>
  <c r="F433" i="11"/>
  <c r="F441" i="11"/>
  <c r="F524" i="11"/>
  <c r="F532" i="11"/>
  <c r="F615" i="11"/>
  <c r="F623" i="11"/>
  <c r="F20" i="11"/>
  <c r="F28" i="11"/>
  <c r="F103" i="11"/>
  <c r="F111" i="11"/>
  <c r="F180" i="11"/>
  <c r="F188" i="11"/>
  <c r="F314" i="11"/>
  <c r="F415" i="11"/>
  <c r="F423" i="11"/>
  <c r="F506" i="11"/>
  <c r="F514" i="11"/>
  <c r="F2" i="11"/>
  <c r="F10" i="11"/>
  <c r="F87" i="11"/>
  <c r="F95" i="11"/>
  <c r="F296" i="11"/>
  <c r="F304" i="11"/>
  <c r="F403" i="11"/>
  <c r="F411" i="11"/>
  <c r="F73" i="11"/>
  <c r="F81" i="11"/>
  <c r="F147" i="11"/>
  <c r="F155" i="11"/>
  <c r="F163" i="11"/>
  <c r="F171" i="11"/>
  <c r="F222" i="11"/>
  <c r="F230" i="11"/>
  <c r="F238" i="11"/>
  <c r="F246" i="11"/>
  <c r="F254" i="11"/>
  <c r="F370" i="11"/>
  <c r="F378" i="11"/>
  <c r="F386" i="11"/>
  <c r="F394" i="11"/>
  <c r="F468" i="11"/>
  <c r="F476" i="11"/>
  <c r="F484" i="11"/>
  <c r="F492" i="11"/>
  <c r="F500" i="11"/>
  <c r="F556" i="11"/>
  <c r="F564" i="11"/>
  <c r="F572" i="11"/>
  <c r="F580" i="11"/>
  <c r="F588" i="11"/>
  <c r="F596" i="11"/>
  <c r="F634" i="11"/>
  <c r="F642" i="11"/>
  <c r="F650" i="11"/>
  <c r="F658" i="11"/>
  <c r="F666" i="11"/>
  <c r="F129" i="11"/>
  <c r="F137" i="11"/>
  <c r="F201" i="11"/>
  <c r="F209" i="11"/>
  <c r="F217" i="11"/>
  <c r="F358" i="11"/>
  <c r="F366" i="11"/>
  <c r="F453" i="11"/>
  <c r="F461" i="11"/>
  <c r="F542" i="11"/>
  <c r="F550" i="11"/>
  <c r="F54" i="11"/>
  <c r="F62" i="11"/>
  <c r="F280" i="11"/>
  <c r="F288" i="11"/>
  <c r="F338" i="11"/>
  <c r="F346" i="11"/>
  <c r="F36" i="11"/>
  <c r="F44" i="11"/>
  <c r="F117" i="11"/>
  <c r="F125" i="11"/>
  <c r="F194" i="11"/>
  <c r="F261" i="11"/>
  <c r="F269" i="11"/>
  <c r="F323" i="11"/>
  <c r="F331" i="11"/>
  <c r="F434" i="11"/>
  <c r="F442" i="11"/>
  <c r="F67" i="11"/>
  <c r="F157" i="11"/>
  <c r="F232" i="11"/>
  <c r="F372" i="11"/>
  <c r="F470" i="11"/>
  <c r="F502" i="11"/>
  <c r="F582" i="11"/>
  <c r="F644" i="11"/>
  <c r="F130" i="11"/>
  <c r="F206" i="11"/>
  <c r="F360" i="11"/>
  <c r="F462" i="11"/>
  <c r="F51" i="11"/>
  <c r="F282" i="11"/>
  <c r="F343" i="11"/>
  <c r="F41" i="11"/>
  <c r="F122" i="11"/>
  <c r="F199" i="11"/>
  <c r="F274" i="11"/>
  <c r="F431" i="11"/>
  <c r="F522" i="11"/>
  <c r="F535" i="11"/>
  <c r="F624" i="11"/>
  <c r="F24" i="11"/>
  <c r="F105" i="11"/>
  <c r="F178" i="11"/>
  <c r="F309" i="11"/>
  <c r="F416" i="11"/>
  <c r="F427" i="11"/>
  <c r="F516" i="11"/>
  <c r="F8" i="11"/>
  <c r="F90" i="11"/>
  <c r="F297" i="11"/>
  <c r="F399" i="11"/>
  <c r="F413" i="11"/>
  <c r="F609" i="11"/>
  <c r="F414" i="11"/>
  <c r="F581" i="11"/>
  <c r="F281" i="11"/>
  <c r="F621" i="11"/>
  <c r="F515" i="11"/>
  <c r="F74" i="11"/>
  <c r="F164" i="11"/>
  <c r="F239" i="11"/>
  <c r="F379" i="11"/>
  <c r="F477" i="11"/>
  <c r="F557" i="11"/>
  <c r="F589" i="11"/>
  <c r="F647" i="11"/>
  <c r="F131" i="11"/>
  <c r="F210" i="11"/>
  <c r="F363" i="11"/>
  <c r="F463" i="11"/>
  <c r="F55" i="11"/>
  <c r="F285" i="11"/>
  <c r="F347" i="11"/>
  <c r="F126" i="11"/>
  <c r="F262" i="11"/>
  <c r="F435" i="11"/>
  <c r="F525" i="11"/>
  <c r="F536" i="11"/>
  <c r="F625" i="11"/>
  <c r="F26" i="11"/>
  <c r="F106" i="11"/>
  <c r="F181" i="11"/>
  <c r="F310" i="11"/>
  <c r="F417" i="11"/>
  <c r="F429" i="11"/>
  <c r="F517" i="11"/>
  <c r="F11" i="11"/>
  <c r="F91" i="11"/>
  <c r="F298" i="11"/>
  <c r="F401" i="11"/>
  <c r="F612" i="11"/>
  <c r="F643" i="11"/>
  <c r="F272" i="11"/>
  <c r="F104" i="11"/>
  <c r="F6" i="11"/>
  <c r="F607" i="11"/>
  <c r="F75" i="11"/>
  <c r="F165" i="11"/>
  <c r="F240" i="11"/>
  <c r="F380" i="11"/>
  <c r="F478" i="11"/>
  <c r="F558" i="11"/>
  <c r="F590" i="11"/>
  <c r="F651" i="11"/>
  <c r="F134" i="11"/>
  <c r="F211" i="11"/>
  <c r="F367" i="11"/>
  <c r="F539" i="11"/>
  <c r="F56" i="11"/>
  <c r="F289" i="11"/>
  <c r="F348" i="11"/>
  <c r="F46" i="11"/>
  <c r="F127" i="11"/>
  <c r="F263" i="11"/>
  <c r="F325" i="11"/>
  <c r="F526" i="11"/>
  <c r="F613" i="11"/>
  <c r="F626" i="11"/>
  <c r="F29" i="11"/>
  <c r="F107" i="11"/>
  <c r="F182" i="11"/>
  <c r="F312" i="11"/>
  <c r="F418" i="11"/>
  <c r="F507" i="11"/>
  <c r="F518" i="11"/>
  <c r="F12" i="11"/>
  <c r="F93" i="11"/>
  <c r="F404" i="11"/>
  <c r="F599" i="11"/>
  <c r="F405" i="11"/>
  <c r="F318" i="11"/>
  <c r="F99" i="11"/>
  <c r="F501" i="11"/>
  <c r="F197" i="11"/>
  <c r="F426" i="11"/>
  <c r="F82" i="11"/>
  <c r="F247" i="11"/>
  <c r="F387" i="11"/>
  <c r="F485" i="11"/>
  <c r="F565" i="11"/>
  <c r="F597" i="11"/>
  <c r="F652" i="11"/>
  <c r="F138" i="11"/>
  <c r="F214" i="11"/>
  <c r="F447" i="11"/>
  <c r="F543" i="11"/>
  <c r="F59" i="11"/>
  <c r="F290" i="11"/>
  <c r="F349" i="11"/>
  <c r="F47" i="11"/>
  <c r="F128" i="11"/>
  <c r="F264" i="11"/>
  <c r="F326" i="11"/>
  <c r="F437" i="11"/>
  <c r="F616" i="11"/>
  <c r="F627" i="11"/>
  <c r="F30" i="11"/>
  <c r="F109" i="11"/>
  <c r="F183" i="11"/>
  <c r="F315" i="11"/>
  <c r="F419" i="11"/>
  <c r="F508" i="11"/>
  <c r="F520" i="11"/>
  <c r="F13" i="11"/>
  <c r="F96" i="11"/>
  <c r="F300" i="11"/>
  <c r="F601" i="11"/>
  <c r="F512" i="11"/>
  <c r="F409" i="11"/>
  <c r="F469" i="11"/>
  <c r="F341" i="11"/>
  <c r="F23" i="11"/>
  <c r="F89" i="11"/>
  <c r="F83" i="11"/>
  <c r="F173" i="11"/>
  <c r="F248" i="11"/>
  <c r="F388" i="11"/>
  <c r="F486" i="11"/>
  <c r="F566" i="11"/>
  <c r="F598" i="11"/>
  <c r="F659" i="11"/>
  <c r="F139" i="11"/>
  <c r="F218" i="11"/>
  <c r="F450" i="11"/>
  <c r="F544" i="11"/>
  <c r="F63" i="11"/>
  <c r="F293" i="11"/>
  <c r="F351" i="11"/>
  <c r="F49" i="11"/>
  <c r="F191" i="11"/>
  <c r="F266" i="11"/>
  <c r="F328" i="11"/>
  <c r="F439" i="11"/>
  <c r="F528" i="11"/>
  <c r="F617" i="11"/>
  <c r="F18" i="11"/>
  <c r="F31" i="11"/>
  <c r="F112" i="11"/>
  <c r="F184" i="11"/>
  <c r="F316" i="11"/>
  <c r="F421" i="11"/>
  <c r="F509" i="11"/>
  <c r="F3" i="11"/>
  <c r="F14" i="11"/>
  <c r="F97" i="11"/>
  <c r="F302" i="11"/>
  <c r="F406" i="11"/>
  <c r="F604" i="11"/>
  <c r="F224" i="11"/>
  <c r="F256" i="11"/>
  <c r="F494" i="11"/>
  <c r="F636" i="11"/>
  <c r="F355" i="11"/>
  <c r="F551" i="11"/>
  <c r="F340" i="11"/>
  <c r="F119" i="11"/>
  <c r="F271" i="11"/>
  <c r="F444" i="11"/>
  <c r="F619" i="11"/>
  <c r="F101" i="11"/>
  <c r="F189" i="11"/>
  <c r="F5" i="11"/>
  <c r="F606" i="11"/>
  <c r="F371" i="11"/>
  <c r="F203" i="11"/>
  <c r="F552" i="11"/>
  <c r="F534" i="11"/>
  <c r="F320" i="11"/>
  <c r="F307" i="11"/>
  <c r="F148" i="11"/>
  <c r="F223" i="11"/>
  <c r="F255" i="11"/>
  <c r="F395" i="11"/>
  <c r="F493" i="11"/>
  <c r="F573" i="11"/>
  <c r="F635" i="11"/>
  <c r="F660" i="11"/>
  <c r="F142" i="11"/>
  <c r="F352" i="11"/>
  <c r="F454" i="11"/>
  <c r="F547" i="11"/>
  <c r="F64" i="11"/>
  <c r="F339" i="11"/>
  <c r="F37" i="11"/>
  <c r="F118" i="11"/>
  <c r="F270" i="11"/>
  <c r="F332" i="11"/>
  <c r="F443" i="11"/>
  <c r="F530" i="11"/>
  <c r="F21" i="11"/>
  <c r="F32" i="11"/>
  <c r="F113" i="11"/>
  <c r="F186" i="11"/>
  <c r="F317" i="11"/>
  <c r="F424" i="11"/>
  <c r="F510" i="11"/>
  <c r="F4" i="11"/>
  <c r="F16" i="11"/>
  <c r="F98" i="11"/>
  <c r="F305" i="11"/>
  <c r="F407" i="11"/>
  <c r="F605" i="11"/>
  <c r="F149" i="11"/>
  <c r="F396" i="11"/>
  <c r="F574" i="11"/>
  <c r="F667" i="11"/>
  <c r="F202" i="11"/>
  <c r="F455" i="11"/>
  <c r="F277" i="11"/>
  <c r="F38" i="11"/>
  <c r="F196" i="11"/>
  <c r="F333" i="11"/>
  <c r="F533" i="11"/>
  <c r="F22" i="11"/>
  <c r="F114" i="11"/>
  <c r="F425" i="11"/>
  <c r="F88" i="11"/>
  <c r="F306" i="11"/>
  <c r="F231" i="11"/>
  <c r="F668" i="11"/>
  <c r="F39" i="11"/>
  <c r="F445" i="11"/>
  <c r="F176" i="11"/>
  <c r="F294" i="11"/>
  <c r="F156" i="11"/>
  <c r="F359" i="11"/>
  <c r="F334" i="11"/>
  <c r="F308" i="11"/>
  <c r="F412" i="11"/>
  <c r="F66" i="11"/>
  <c r="C624" i="3"/>
  <c r="D624" i="3" s="1"/>
  <c r="F624" i="3" s="1"/>
  <c r="C625" i="3"/>
  <c r="E625" i="3" s="1"/>
  <c r="G625" i="3" s="1"/>
  <c r="C626" i="3"/>
  <c r="D626" i="3" s="1"/>
  <c r="F626" i="3" s="1"/>
  <c r="C627" i="3"/>
  <c r="D627" i="3" s="1"/>
  <c r="F627" i="3" s="1"/>
  <c r="C628" i="3"/>
  <c r="D628" i="3" s="1"/>
  <c r="F628" i="3" s="1"/>
  <c r="C629" i="3"/>
  <c r="D629" i="3" s="1"/>
  <c r="F629" i="3" s="1"/>
  <c r="C630" i="3"/>
  <c r="E630" i="3" s="1"/>
  <c r="G630" i="3" s="1"/>
  <c r="C631" i="3"/>
  <c r="D631" i="3" s="1"/>
  <c r="F631" i="3" s="1"/>
  <c r="C632" i="3"/>
  <c r="D632" i="3" s="1"/>
  <c r="F632" i="3" s="1"/>
  <c r="C633" i="3"/>
  <c r="E633" i="3" s="1"/>
  <c r="G633" i="3" s="1"/>
  <c r="C634" i="3"/>
  <c r="D634" i="3" s="1"/>
  <c r="F634" i="3" s="1"/>
  <c r="C635" i="3"/>
  <c r="D635" i="3" s="1"/>
  <c r="F635" i="3" s="1"/>
  <c r="C636" i="3"/>
  <c r="D636" i="3" s="1"/>
  <c r="F636" i="3" s="1"/>
  <c r="C637" i="3"/>
  <c r="D637" i="3" s="1"/>
  <c r="F637" i="3" s="1"/>
  <c r="C638" i="3"/>
  <c r="D638" i="3" s="1"/>
  <c r="F638" i="3" s="1"/>
  <c r="C639" i="3"/>
  <c r="D639" i="3" s="1"/>
  <c r="F639" i="3" s="1"/>
  <c r="C640" i="3"/>
  <c r="E640" i="3" s="1"/>
  <c r="G640" i="3" s="1"/>
  <c r="C641" i="3"/>
  <c r="E641" i="3" s="1"/>
  <c r="G641" i="3" s="1"/>
  <c r="C642" i="3"/>
  <c r="D642" i="3" s="1"/>
  <c r="F642" i="3" s="1"/>
  <c r="C643" i="3"/>
  <c r="D643" i="3" s="1"/>
  <c r="F643" i="3" s="1"/>
  <c r="C644" i="3"/>
  <c r="D644" i="3"/>
  <c r="F644" i="3" s="1"/>
  <c r="E644" i="3"/>
  <c r="G644" i="3" s="1"/>
  <c r="C640" i="2" l="1"/>
  <c r="J640" i="2" s="1"/>
  <c r="I640" i="3"/>
  <c r="B632" i="2"/>
  <c r="H632" i="3"/>
  <c r="B639" i="2"/>
  <c r="H639" i="3"/>
  <c r="B631" i="2"/>
  <c r="H631" i="3"/>
  <c r="C630" i="2"/>
  <c r="J630" i="2" s="1"/>
  <c r="I630" i="3"/>
  <c r="B637" i="2"/>
  <c r="H637" i="3"/>
  <c r="B629" i="2"/>
  <c r="H629" i="3"/>
  <c r="B638" i="2"/>
  <c r="H638" i="3"/>
  <c r="B644" i="2"/>
  <c r="H644" i="3"/>
  <c r="B636" i="2"/>
  <c r="H636" i="3"/>
  <c r="B628" i="2"/>
  <c r="H628" i="3"/>
  <c r="B643" i="2"/>
  <c r="H643" i="3"/>
  <c r="B635" i="2"/>
  <c r="H635" i="3"/>
  <c r="B627" i="2"/>
  <c r="H627" i="3"/>
  <c r="C644" i="2"/>
  <c r="J644" i="2" s="1"/>
  <c r="I644" i="3"/>
  <c r="B642" i="2"/>
  <c r="H642" i="3"/>
  <c r="B634" i="2"/>
  <c r="H634" i="3"/>
  <c r="B626" i="2"/>
  <c r="H626" i="3"/>
  <c r="C641" i="2"/>
  <c r="J641" i="2" s="1"/>
  <c r="I641" i="3"/>
  <c r="C633" i="2"/>
  <c r="J633" i="2" s="1"/>
  <c r="I633" i="3"/>
  <c r="C625" i="2"/>
  <c r="J625" i="2" s="1"/>
  <c r="I625" i="3"/>
  <c r="B624" i="2"/>
  <c r="H624" i="3"/>
  <c r="E628" i="3"/>
  <c r="G628" i="3" s="1"/>
  <c r="D641" i="3"/>
  <c r="F641" i="3" s="1"/>
  <c r="E634" i="3"/>
  <c r="G634" i="3" s="1"/>
  <c r="D640" i="3"/>
  <c r="F640" i="3" s="1"/>
  <c r="E643" i="3"/>
  <c r="G643" i="3" s="1"/>
  <c r="D633" i="3"/>
  <c r="F633" i="3" s="1"/>
  <c r="E636" i="3"/>
  <c r="G636" i="3" s="1"/>
  <c r="E642" i="3"/>
  <c r="G642" i="3" s="1"/>
  <c r="D625" i="3"/>
  <c r="F625" i="3" s="1"/>
  <c r="E639" i="3"/>
  <c r="G639" i="3" s="1"/>
  <c r="E635" i="3"/>
  <c r="G635" i="3" s="1"/>
  <c r="E631" i="3"/>
  <c r="G631" i="3" s="1"/>
  <c r="E627" i="3"/>
  <c r="G627" i="3" s="1"/>
  <c r="E638" i="3"/>
  <c r="G638" i="3" s="1"/>
  <c r="D630" i="3"/>
  <c r="F630" i="3" s="1"/>
  <c r="E626" i="3"/>
  <c r="G626" i="3" s="1"/>
  <c r="E637" i="3"/>
  <c r="G637" i="3" s="1"/>
  <c r="E629" i="3"/>
  <c r="G629" i="3" s="1"/>
  <c r="E632" i="3"/>
  <c r="G632" i="3" s="1"/>
  <c r="E624" i="3"/>
  <c r="G624" i="3" s="1"/>
  <c r="D642" i="2" l="1"/>
  <c r="I642" i="2"/>
  <c r="D643" i="2"/>
  <c r="I643" i="2"/>
  <c r="D638" i="2"/>
  <c r="I638" i="2"/>
  <c r="D631" i="2"/>
  <c r="I631" i="2"/>
  <c r="D628" i="2"/>
  <c r="I628" i="2"/>
  <c r="D629" i="2"/>
  <c r="I629" i="2"/>
  <c r="D639" i="2"/>
  <c r="I639" i="2"/>
  <c r="D634" i="2"/>
  <c r="I634" i="2"/>
  <c r="D635" i="2"/>
  <c r="I635" i="2"/>
  <c r="D644" i="2"/>
  <c r="I644" i="2"/>
  <c r="H644" i="2" s="1"/>
  <c r="D624" i="2"/>
  <c r="I624" i="2"/>
  <c r="D626" i="2"/>
  <c r="I626" i="2"/>
  <c r="D627" i="2"/>
  <c r="I627" i="2"/>
  <c r="D636" i="2"/>
  <c r="I636" i="2"/>
  <c r="D637" i="2"/>
  <c r="I637" i="2"/>
  <c r="D632" i="2"/>
  <c r="I632" i="2"/>
  <c r="C631" i="2"/>
  <c r="J631" i="2" s="1"/>
  <c r="I631" i="3"/>
  <c r="B641" i="2"/>
  <c r="H641" i="3"/>
  <c r="C624" i="2"/>
  <c r="J624" i="2" s="1"/>
  <c r="I624" i="3"/>
  <c r="C629" i="2"/>
  <c r="J629" i="2" s="1"/>
  <c r="I629" i="3"/>
  <c r="B625" i="2"/>
  <c r="H625" i="3"/>
  <c r="C628" i="2"/>
  <c r="J628" i="2" s="1"/>
  <c r="I628" i="3"/>
  <c r="B640" i="2"/>
  <c r="H640" i="3"/>
  <c r="C626" i="2"/>
  <c r="J626" i="2" s="1"/>
  <c r="I626" i="3"/>
  <c r="C642" i="2"/>
  <c r="J642" i="2" s="1"/>
  <c r="I642" i="3"/>
  <c r="C634" i="2"/>
  <c r="J634" i="2" s="1"/>
  <c r="I634" i="3"/>
  <c r="B630" i="2"/>
  <c r="H630" i="3"/>
  <c r="C636" i="2"/>
  <c r="J636" i="2" s="1"/>
  <c r="I636" i="3"/>
  <c r="C632" i="2"/>
  <c r="J632" i="2" s="1"/>
  <c r="I632" i="3"/>
  <c r="C639" i="2"/>
  <c r="J639" i="2" s="1"/>
  <c r="I639" i="3"/>
  <c r="C638" i="2"/>
  <c r="J638" i="2" s="1"/>
  <c r="I638" i="3"/>
  <c r="B633" i="2"/>
  <c r="H633" i="3"/>
  <c r="C635" i="2"/>
  <c r="J635" i="2" s="1"/>
  <c r="I635" i="3"/>
  <c r="C637" i="2"/>
  <c r="J637" i="2" s="1"/>
  <c r="I637" i="3"/>
  <c r="C627" i="2"/>
  <c r="J627" i="2" s="1"/>
  <c r="I627" i="3"/>
  <c r="C643" i="2"/>
  <c r="J643" i="2" s="1"/>
  <c r="I643" i="3"/>
  <c r="C621" i="3"/>
  <c r="D621" i="3" s="1"/>
  <c r="F621" i="3" s="1"/>
  <c r="C622" i="3"/>
  <c r="D622" i="3" s="1"/>
  <c r="F622" i="3" s="1"/>
  <c r="C623" i="3"/>
  <c r="E623" i="3" s="1"/>
  <c r="G623" i="3" s="1"/>
  <c r="H632" i="2" l="1"/>
  <c r="H626" i="2"/>
  <c r="H634" i="2"/>
  <c r="H631" i="2"/>
  <c r="H637" i="2"/>
  <c r="H624" i="2"/>
  <c r="H639" i="2"/>
  <c r="H638" i="2"/>
  <c r="H636" i="2"/>
  <c r="H629" i="2"/>
  <c r="H643" i="2"/>
  <c r="H627" i="2"/>
  <c r="H635" i="2"/>
  <c r="H628" i="2"/>
  <c r="H642" i="2"/>
  <c r="D625" i="2"/>
  <c r="I625" i="2"/>
  <c r="H625" i="2" s="1"/>
  <c r="D633" i="2"/>
  <c r="I633" i="2"/>
  <c r="H633" i="2" s="1"/>
  <c r="D630" i="2"/>
  <c r="I630" i="2"/>
  <c r="H630" i="2" s="1"/>
  <c r="D640" i="2"/>
  <c r="I640" i="2"/>
  <c r="H640" i="2" s="1"/>
  <c r="D641" i="2"/>
  <c r="I641" i="2"/>
  <c r="H641" i="2" s="1"/>
  <c r="B622" i="2"/>
  <c r="H622" i="3"/>
  <c r="C623" i="2"/>
  <c r="J623" i="2" s="1"/>
  <c r="I623" i="3"/>
  <c r="B621" i="2"/>
  <c r="H621" i="3"/>
  <c r="D623" i="3"/>
  <c r="F623" i="3" s="1"/>
  <c r="E621" i="3"/>
  <c r="G621" i="3" s="1"/>
  <c r="E622" i="3"/>
  <c r="G622" i="3" s="1"/>
  <c r="D621" i="2" l="1"/>
  <c r="I621" i="2"/>
  <c r="D622" i="2"/>
  <c r="I622" i="2"/>
  <c r="B623" i="2"/>
  <c r="H623" i="3"/>
  <c r="C621" i="2"/>
  <c r="J621" i="2" s="1"/>
  <c r="I621" i="3"/>
  <c r="C622" i="2"/>
  <c r="J622" i="2" s="1"/>
  <c r="I622" i="3"/>
  <c r="C3" i="3"/>
  <c r="E3" i="3" s="1"/>
  <c r="G3" i="3" s="1"/>
  <c r="C4" i="3"/>
  <c r="D4" i="3" s="1"/>
  <c r="F4" i="3" s="1"/>
  <c r="C5" i="3"/>
  <c r="D5" i="3" s="1"/>
  <c r="F5" i="3" s="1"/>
  <c r="C6" i="3"/>
  <c r="D6" i="3" s="1"/>
  <c r="F6" i="3" s="1"/>
  <c r="C7" i="3"/>
  <c r="E7" i="3" s="1"/>
  <c r="G7" i="3" s="1"/>
  <c r="C8" i="3"/>
  <c r="C9" i="3"/>
  <c r="D9" i="3" s="1"/>
  <c r="F9" i="3" s="1"/>
  <c r="C10" i="3"/>
  <c r="D10" i="3" s="1"/>
  <c r="F10" i="3" s="1"/>
  <c r="C11" i="3"/>
  <c r="C12" i="3"/>
  <c r="E12" i="3" s="1"/>
  <c r="G12" i="3" s="1"/>
  <c r="C13" i="3"/>
  <c r="D13" i="3" s="1"/>
  <c r="F13" i="3" s="1"/>
  <c r="C14" i="3"/>
  <c r="D14" i="3" s="1"/>
  <c r="F14" i="3" s="1"/>
  <c r="C15" i="3"/>
  <c r="E15" i="3" s="1"/>
  <c r="G15" i="3" s="1"/>
  <c r="C16" i="3"/>
  <c r="C17" i="3"/>
  <c r="D17" i="3" s="1"/>
  <c r="F17" i="3" s="1"/>
  <c r="C18" i="3"/>
  <c r="D18" i="3" s="1"/>
  <c r="F18" i="3" s="1"/>
  <c r="C19" i="3"/>
  <c r="C20" i="3"/>
  <c r="D20" i="3" s="1"/>
  <c r="F20" i="3" s="1"/>
  <c r="C21" i="3"/>
  <c r="E21" i="3" s="1"/>
  <c r="G21" i="3" s="1"/>
  <c r="C22" i="3"/>
  <c r="D22" i="3" s="1"/>
  <c r="F22" i="3" s="1"/>
  <c r="C23" i="3"/>
  <c r="E23" i="3" s="1"/>
  <c r="G23" i="3" s="1"/>
  <c r="C24" i="3"/>
  <c r="C25" i="3"/>
  <c r="D25" i="3" s="1"/>
  <c r="F25" i="3" s="1"/>
  <c r="C26" i="3"/>
  <c r="D26" i="3" s="1"/>
  <c r="F26" i="3" s="1"/>
  <c r="C27" i="3"/>
  <c r="C28" i="3"/>
  <c r="E28" i="3" s="1"/>
  <c r="G28" i="3" s="1"/>
  <c r="C29" i="3"/>
  <c r="D29" i="3" s="1"/>
  <c r="F29" i="3" s="1"/>
  <c r="C30" i="3"/>
  <c r="D30" i="3" s="1"/>
  <c r="F30" i="3" s="1"/>
  <c r="C31" i="3"/>
  <c r="E31" i="3" s="1"/>
  <c r="G31" i="3" s="1"/>
  <c r="C32" i="3"/>
  <c r="C33" i="3"/>
  <c r="D33" i="3" s="1"/>
  <c r="F33" i="3" s="1"/>
  <c r="C34" i="3"/>
  <c r="D34" i="3" s="1"/>
  <c r="F34" i="3" s="1"/>
  <c r="C35" i="3"/>
  <c r="C36" i="3"/>
  <c r="E36" i="3" s="1"/>
  <c r="G36" i="3" s="1"/>
  <c r="C37" i="3"/>
  <c r="D37" i="3" s="1"/>
  <c r="F37" i="3" s="1"/>
  <c r="C38" i="3"/>
  <c r="D38" i="3" s="1"/>
  <c r="F38" i="3" s="1"/>
  <c r="C39" i="3"/>
  <c r="E39" i="3" s="1"/>
  <c r="G39" i="3" s="1"/>
  <c r="C40" i="3"/>
  <c r="C41" i="3"/>
  <c r="D41" i="3" s="1"/>
  <c r="F41" i="3" s="1"/>
  <c r="C42" i="3"/>
  <c r="D42" i="3" s="1"/>
  <c r="F42" i="3" s="1"/>
  <c r="C43" i="3"/>
  <c r="C44" i="3"/>
  <c r="D44" i="3" s="1"/>
  <c r="F44" i="3" s="1"/>
  <c r="C45" i="3"/>
  <c r="D45" i="3" s="1"/>
  <c r="F45" i="3" s="1"/>
  <c r="C46" i="3"/>
  <c r="D46" i="3" s="1"/>
  <c r="F46" i="3" s="1"/>
  <c r="C47" i="3"/>
  <c r="E47" i="3" s="1"/>
  <c r="G47" i="3" s="1"/>
  <c r="C48" i="3"/>
  <c r="C49" i="3"/>
  <c r="D49" i="3" s="1"/>
  <c r="F49" i="3" s="1"/>
  <c r="C50" i="3"/>
  <c r="D50" i="3" s="1"/>
  <c r="F50" i="3" s="1"/>
  <c r="C51" i="3"/>
  <c r="C52" i="3"/>
  <c r="D52" i="3" s="1"/>
  <c r="F52" i="3" s="1"/>
  <c r="C53" i="3"/>
  <c r="D53" i="3" s="1"/>
  <c r="F53" i="3" s="1"/>
  <c r="C54" i="3"/>
  <c r="D54" i="3" s="1"/>
  <c r="F54" i="3" s="1"/>
  <c r="C55" i="3"/>
  <c r="E55" i="3" s="1"/>
  <c r="G55" i="3" s="1"/>
  <c r="C56" i="3"/>
  <c r="C57" i="3"/>
  <c r="D57" i="3" s="1"/>
  <c r="F57" i="3" s="1"/>
  <c r="C58" i="3"/>
  <c r="D58" i="3" s="1"/>
  <c r="F58" i="3" s="1"/>
  <c r="C59" i="3"/>
  <c r="C60" i="3"/>
  <c r="D60" i="3" s="1"/>
  <c r="F60" i="3" s="1"/>
  <c r="C61" i="3"/>
  <c r="D61" i="3" s="1"/>
  <c r="F61" i="3" s="1"/>
  <c r="C62" i="3"/>
  <c r="D62" i="3" s="1"/>
  <c r="F62" i="3" s="1"/>
  <c r="C63" i="3"/>
  <c r="E63" i="3" s="1"/>
  <c r="G63" i="3" s="1"/>
  <c r="C64" i="3"/>
  <c r="C65" i="3"/>
  <c r="D65" i="3" s="1"/>
  <c r="F65" i="3" s="1"/>
  <c r="C66" i="3"/>
  <c r="D66" i="3" s="1"/>
  <c r="F66" i="3" s="1"/>
  <c r="C67" i="3"/>
  <c r="C68" i="3"/>
  <c r="D68" i="3" s="1"/>
  <c r="F68" i="3" s="1"/>
  <c r="C69" i="3"/>
  <c r="D69" i="3" s="1"/>
  <c r="F69" i="3" s="1"/>
  <c r="C70" i="3"/>
  <c r="D70" i="3" s="1"/>
  <c r="F70" i="3" s="1"/>
  <c r="C71" i="3"/>
  <c r="E71" i="3" s="1"/>
  <c r="G71" i="3" s="1"/>
  <c r="C72" i="3"/>
  <c r="C73" i="3"/>
  <c r="D73" i="3" s="1"/>
  <c r="F73" i="3" s="1"/>
  <c r="C74" i="3"/>
  <c r="D74" i="3" s="1"/>
  <c r="F74" i="3" s="1"/>
  <c r="C75" i="3"/>
  <c r="C76" i="3"/>
  <c r="E76" i="3" s="1"/>
  <c r="G76" i="3" s="1"/>
  <c r="C77" i="3"/>
  <c r="D77" i="3" s="1"/>
  <c r="F77" i="3" s="1"/>
  <c r="C78" i="3"/>
  <c r="D78" i="3" s="1"/>
  <c r="F78" i="3" s="1"/>
  <c r="C79" i="3"/>
  <c r="E79" i="3" s="1"/>
  <c r="G79" i="3" s="1"/>
  <c r="C80" i="3"/>
  <c r="C81" i="3"/>
  <c r="D81" i="3" s="1"/>
  <c r="F81" i="3" s="1"/>
  <c r="C82" i="3"/>
  <c r="D82" i="3" s="1"/>
  <c r="F82" i="3" s="1"/>
  <c r="C83" i="3"/>
  <c r="C84" i="3"/>
  <c r="D84" i="3" s="1"/>
  <c r="F84" i="3" s="1"/>
  <c r="C85" i="3"/>
  <c r="E85" i="3" s="1"/>
  <c r="G85" i="3" s="1"/>
  <c r="C86" i="3"/>
  <c r="D86" i="3" s="1"/>
  <c r="F86" i="3" s="1"/>
  <c r="C87" i="3"/>
  <c r="E87" i="3" s="1"/>
  <c r="G87" i="3" s="1"/>
  <c r="C88" i="3"/>
  <c r="C89" i="3"/>
  <c r="D89" i="3" s="1"/>
  <c r="F89" i="3" s="1"/>
  <c r="C90" i="3"/>
  <c r="D90" i="3" s="1"/>
  <c r="F90" i="3" s="1"/>
  <c r="C91" i="3"/>
  <c r="C92" i="3"/>
  <c r="E92" i="3" s="1"/>
  <c r="G92" i="3" s="1"/>
  <c r="C93" i="3"/>
  <c r="D93" i="3" s="1"/>
  <c r="F93" i="3" s="1"/>
  <c r="C94" i="3"/>
  <c r="D94" i="3" s="1"/>
  <c r="F94" i="3" s="1"/>
  <c r="C95" i="3"/>
  <c r="E95" i="3" s="1"/>
  <c r="G95" i="3" s="1"/>
  <c r="C96" i="3"/>
  <c r="C97" i="3"/>
  <c r="D97" i="3" s="1"/>
  <c r="F97" i="3" s="1"/>
  <c r="C98" i="3"/>
  <c r="D98" i="3" s="1"/>
  <c r="F98" i="3" s="1"/>
  <c r="C99" i="3"/>
  <c r="C100" i="3"/>
  <c r="D100" i="3" s="1"/>
  <c r="F100" i="3" s="1"/>
  <c r="C101" i="3"/>
  <c r="E101" i="3" s="1"/>
  <c r="G101" i="3" s="1"/>
  <c r="C102" i="3"/>
  <c r="D102" i="3" s="1"/>
  <c r="F102" i="3" s="1"/>
  <c r="C103" i="3"/>
  <c r="E103" i="3" s="1"/>
  <c r="G103" i="3" s="1"/>
  <c r="C104" i="3"/>
  <c r="C105" i="3"/>
  <c r="D105" i="3" s="1"/>
  <c r="F105" i="3" s="1"/>
  <c r="C106" i="3"/>
  <c r="D106" i="3" s="1"/>
  <c r="F106" i="3" s="1"/>
  <c r="C107" i="3"/>
  <c r="E107" i="3" s="1"/>
  <c r="G107" i="3" s="1"/>
  <c r="C108" i="3"/>
  <c r="E108" i="3" s="1"/>
  <c r="G108" i="3" s="1"/>
  <c r="C109" i="3"/>
  <c r="D109" i="3" s="1"/>
  <c r="F109" i="3" s="1"/>
  <c r="C110" i="3"/>
  <c r="D110" i="3" s="1"/>
  <c r="F110" i="3" s="1"/>
  <c r="C111" i="3"/>
  <c r="E111" i="3" s="1"/>
  <c r="G111" i="3" s="1"/>
  <c r="C112" i="3"/>
  <c r="C113" i="3"/>
  <c r="D113" i="3" s="1"/>
  <c r="F113" i="3" s="1"/>
  <c r="C114" i="3"/>
  <c r="C115" i="3"/>
  <c r="E115" i="3" s="1"/>
  <c r="G115" i="3" s="1"/>
  <c r="C116" i="3"/>
  <c r="C117" i="3"/>
  <c r="D117" i="3" s="1"/>
  <c r="F117" i="3" s="1"/>
  <c r="C118" i="3"/>
  <c r="D118" i="3" s="1"/>
  <c r="F118" i="3" s="1"/>
  <c r="C119" i="3"/>
  <c r="E119" i="3" s="1"/>
  <c r="G119" i="3" s="1"/>
  <c r="C120" i="3"/>
  <c r="C121" i="3"/>
  <c r="E121" i="3" s="1"/>
  <c r="G121" i="3" s="1"/>
  <c r="C122" i="3"/>
  <c r="D122" i="3" s="1"/>
  <c r="F122" i="3" s="1"/>
  <c r="C123" i="3"/>
  <c r="E123" i="3" s="1"/>
  <c r="G123" i="3" s="1"/>
  <c r="C124" i="3"/>
  <c r="C125" i="3"/>
  <c r="E125" i="3" s="1"/>
  <c r="G125" i="3" s="1"/>
  <c r="C126" i="3"/>
  <c r="C127" i="3"/>
  <c r="E127" i="3" s="1"/>
  <c r="G127" i="3" s="1"/>
  <c r="C128" i="3"/>
  <c r="C129" i="3"/>
  <c r="D129" i="3" s="1"/>
  <c r="F129" i="3" s="1"/>
  <c r="C130" i="3"/>
  <c r="C131" i="3"/>
  <c r="E131" i="3" s="1"/>
  <c r="G131" i="3" s="1"/>
  <c r="C132" i="3"/>
  <c r="D132" i="3" s="1"/>
  <c r="F132" i="3" s="1"/>
  <c r="C133" i="3"/>
  <c r="D133" i="3" s="1"/>
  <c r="F133" i="3" s="1"/>
  <c r="C134" i="3"/>
  <c r="C135" i="3"/>
  <c r="C136" i="3"/>
  <c r="C137" i="3"/>
  <c r="D137" i="3" s="1"/>
  <c r="F137" i="3" s="1"/>
  <c r="C138" i="3"/>
  <c r="D138" i="3" s="1"/>
  <c r="F138" i="3" s="1"/>
  <c r="C139" i="3"/>
  <c r="C140" i="3"/>
  <c r="D140" i="3" s="1"/>
  <c r="F140" i="3" s="1"/>
  <c r="C141" i="3"/>
  <c r="C142" i="3"/>
  <c r="C143" i="3"/>
  <c r="C144" i="3"/>
  <c r="D144" i="3" s="1"/>
  <c r="F144" i="3" s="1"/>
  <c r="C145" i="3"/>
  <c r="D145" i="3" s="1"/>
  <c r="F145" i="3" s="1"/>
  <c r="C146" i="3"/>
  <c r="D146" i="3" s="1"/>
  <c r="F146" i="3" s="1"/>
  <c r="C147" i="3"/>
  <c r="C148" i="3"/>
  <c r="D148" i="3" s="1"/>
  <c r="F148" i="3" s="1"/>
  <c r="C149" i="3"/>
  <c r="C150" i="3"/>
  <c r="C151" i="3"/>
  <c r="E151" i="3" s="1"/>
  <c r="G151" i="3" s="1"/>
  <c r="C152" i="3"/>
  <c r="D152" i="3" s="1"/>
  <c r="F152" i="3" s="1"/>
  <c r="C153" i="3"/>
  <c r="D153" i="3" s="1"/>
  <c r="F153" i="3" s="1"/>
  <c r="C154" i="3"/>
  <c r="D154" i="3" s="1"/>
  <c r="F154" i="3" s="1"/>
  <c r="C155" i="3"/>
  <c r="C156" i="3"/>
  <c r="D156" i="3" s="1"/>
  <c r="F156" i="3" s="1"/>
  <c r="C157" i="3"/>
  <c r="C158" i="3"/>
  <c r="C159" i="3"/>
  <c r="E159" i="3" s="1"/>
  <c r="G159" i="3" s="1"/>
  <c r="C160" i="3"/>
  <c r="C161" i="3"/>
  <c r="E161" i="3" s="1"/>
  <c r="G161" i="3" s="1"/>
  <c r="C162" i="3"/>
  <c r="D162" i="3" s="1"/>
  <c r="F162" i="3" s="1"/>
  <c r="C163" i="3"/>
  <c r="E163" i="3" s="1"/>
  <c r="G163" i="3" s="1"/>
  <c r="C164" i="3"/>
  <c r="D164" i="3" s="1"/>
  <c r="F164" i="3" s="1"/>
  <c r="C165" i="3"/>
  <c r="D165" i="3" s="1"/>
  <c r="F165" i="3" s="1"/>
  <c r="C166" i="3"/>
  <c r="C167" i="3"/>
  <c r="C168" i="3"/>
  <c r="C169" i="3"/>
  <c r="E169" i="3" s="1"/>
  <c r="G169" i="3" s="1"/>
  <c r="C170" i="3"/>
  <c r="D170" i="3" s="1"/>
  <c r="F170" i="3" s="1"/>
  <c r="C171" i="3"/>
  <c r="E171" i="3" s="1"/>
  <c r="G171" i="3" s="1"/>
  <c r="C172" i="3"/>
  <c r="D172" i="3" s="1"/>
  <c r="F172" i="3" s="1"/>
  <c r="C173" i="3"/>
  <c r="D173" i="3" s="1"/>
  <c r="F173" i="3" s="1"/>
  <c r="C174" i="3"/>
  <c r="C175" i="3"/>
  <c r="C176" i="3"/>
  <c r="D176" i="3" s="1"/>
  <c r="F176" i="3" s="1"/>
  <c r="C177" i="3"/>
  <c r="D177" i="3" s="1"/>
  <c r="F177" i="3" s="1"/>
  <c r="C178" i="3"/>
  <c r="C179" i="3"/>
  <c r="E179" i="3" s="1"/>
  <c r="G179" i="3" s="1"/>
  <c r="C180" i="3"/>
  <c r="D180" i="3" s="1"/>
  <c r="F180" i="3" s="1"/>
  <c r="C181" i="3"/>
  <c r="E181" i="3" s="1"/>
  <c r="G181" i="3" s="1"/>
  <c r="C182" i="3"/>
  <c r="C183" i="3"/>
  <c r="C184" i="3"/>
  <c r="E184" i="3" s="1"/>
  <c r="G184" i="3" s="1"/>
  <c r="C185" i="3"/>
  <c r="D185" i="3" s="1"/>
  <c r="F185" i="3" s="1"/>
  <c r="C186" i="3"/>
  <c r="D186" i="3" s="1"/>
  <c r="F186" i="3" s="1"/>
  <c r="C187" i="3"/>
  <c r="E187" i="3" s="1"/>
  <c r="G187" i="3" s="1"/>
  <c r="C188" i="3"/>
  <c r="D188" i="3" s="1"/>
  <c r="F188" i="3" s="1"/>
  <c r="C189" i="3"/>
  <c r="D189" i="3" s="1"/>
  <c r="F189" i="3" s="1"/>
  <c r="C190" i="3"/>
  <c r="C191" i="3"/>
  <c r="C192" i="3"/>
  <c r="C193" i="3"/>
  <c r="D193" i="3" s="1"/>
  <c r="F193" i="3" s="1"/>
  <c r="C194" i="3"/>
  <c r="C195" i="3"/>
  <c r="C196" i="3"/>
  <c r="D196" i="3" s="1"/>
  <c r="F196" i="3" s="1"/>
  <c r="C197" i="3"/>
  <c r="E197" i="3" s="1"/>
  <c r="G197" i="3" s="1"/>
  <c r="C198" i="3"/>
  <c r="C199" i="3"/>
  <c r="E199" i="3" s="1"/>
  <c r="G199" i="3" s="1"/>
  <c r="C200" i="3"/>
  <c r="D200" i="3" s="1"/>
  <c r="F200" i="3" s="1"/>
  <c r="C201" i="3"/>
  <c r="D201" i="3" s="1"/>
  <c r="F201" i="3" s="1"/>
  <c r="C202" i="3"/>
  <c r="D202" i="3" s="1"/>
  <c r="F202" i="3" s="1"/>
  <c r="C203" i="3"/>
  <c r="C204" i="3"/>
  <c r="D204" i="3" s="1"/>
  <c r="F204" i="3" s="1"/>
  <c r="C205" i="3"/>
  <c r="E205" i="3" s="1"/>
  <c r="G205" i="3" s="1"/>
  <c r="C206" i="3"/>
  <c r="D206" i="3" s="1"/>
  <c r="F206" i="3" s="1"/>
  <c r="C207" i="3"/>
  <c r="C208" i="3"/>
  <c r="C209" i="3"/>
  <c r="D209" i="3" s="1"/>
  <c r="F209" i="3" s="1"/>
  <c r="C210" i="3"/>
  <c r="C211" i="3"/>
  <c r="C212" i="3"/>
  <c r="D212" i="3" s="1"/>
  <c r="F212" i="3" s="1"/>
  <c r="C213" i="3"/>
  <c r="D213" i="3" s="1"/>
  <c r="F213" i="3" s="1"/>
  <c r="C214" i="3"/>
  <c r="C215" i="3"/>
  <c r="C216" i="3"/>
  <c r="D216" i="3" s="1"/>
  <c r="F216" i="3" s="1"/>
  <c r="C217" i="3"/>
  <c r="E217" i="3" s="1"/>
  <c r="G217" i="3" s="1"/>
  <c r="C218" i="3"/>
  <c r="C219" i="3"/>
  <c r="E219" i="3" s="1"/>
  <c r="G219" i="3" s="1"/>
  <c r="C220" i="3"/>
  <c r="D220" i="3" s="1"/>
  <c r="F220" i="3" s="1"/>
  <c r="C221" i="3"/>
  <c r="D221" i="3" s="1"/>
  <c r="F221" i="3" s="1"/>
  <c r="C222" i="3"/>
  <c r="D222" i="3" s="1"/>
  <c r="F222" i="3" s="1"/>
  <c r="C223" i="3"/>
  <c r="C224" i="3"/>
  <c r="C225" i="3"/>
  <c r="D225" i="3" s="1"/>
  <c r="F225" i="3" s="1"/>
  <c r="C226" i="3"/>
  <c r="C227" i="3"/>
  <c r="C228" i="3"/>
  <c r="E228" i="3" s="1"/>
  <c r="G228" i="3" s="1"/>
  <c r="C229" i="3"/>
  <c r="D229" i="3" s="1"/>
  <c r="F229" i="3" s="1"/>
  <c r="C230" i="3"/>
  <c r="C231" i="3"/>
  <c r="C232" i="3"/>
  <c r="E232" i="3" s="1"/>
  <c r="G232" i="3" s="1"/>
  <c r="C233" i="3"/>
  <c r="D233" i="3" s="1"/>
  <c r="F233" i="3" s="1"/>
  <c r="C234" i="3"/>
  <c r="C235" i="3"/>
  <c r="E235" i="3" s="1"/>
  <c r="G235" i="3" s="1"/>
  <c r="C236" i="3"/>
  <c r="D236" i="3" s="1"/>
  <c r="F236" i="3" s="1"/>
  <c r="C237" i="3"/>
  <c r="D237" i="3" s="1"/>
  <c r="F237" i="3" s="1"/>
  <c r="C238" i="3"/>
  <c r="D238" i="3" s="1"/>
  <c r="F238" i="3" s="1"/>
  <c r="C239" i="3"/>
  <c r="C240" i="3"/>
  <c r="C241" i="3"/>
  <c r="E241" i="3" s="1"/>
  <c r="G241" i="3" s="1"/>
  <c r="C242" i="3"/>
  <c r="C243" i="3"/>
  <c r="C244" i="3"/>
  <c r="E244" i="3" s="1"/>
  <c r="G244" i="3" s="1"/>
  <c r="C245" i="3"/>
  <c r="D245" i="3" s="1"/>
  <c r="F245" i="3" s="1"/>
  <c r="C246" i="3"/>
  <c r="C247" i="3"/>
  <c r="C248" i="3"/>
  <c r="D248" i="3" s="1"/>
  <c r="F248" i="3" s="1"/>
  <c r="C249" i="3"/>
  <c r="E249" i="3" s="1"/>
  <c r="G249" i="3" s="1"/>
  <c r="C250" i="3"/>
  <c r="C251" i="3"/>
  <c r="E251" i="3" s="1"/>
  <c r="G251" i="3" s="1"/>
  <c r="C252" i="3"/>
  <c r="D252" i="3" s="1"/>
  <c r="F252" i="3" s="1"/>
  <c r="C253" i="3"/>
  <c r="D253" i="3" s="1"/>
  <c r="F253" i="3" s="1"/>
  <c r="C254" i="3"/>
  <c r="D254" i="3" s="1"/>
  <c r="F254" i="3" s="1"/>
  <c r="C255" i="3"/>
  <c r="C256" i="3"/>
  <c r="C257" i="3"/>
  <c r="D257" i="3" s="1"/>
  <c r="F257" i="3" s="1"/>
  <c r="C258" i="3"/>
  <c r="C259" i="3"/>
  <c r="C260" i="3"/>
  <c r="E260" i="3" s="1"/>
  <c r="G260" i="3" s="1"/>
  <c r="C261" i="3"/>
  <c r="D261" i="3" s="1"/>
  <c r="F261" i="3" s="1"/>
  <c r="C262" i="3"/>
  <c r="C263" i="3"/>
  <c r="C264" i="3"/>
  <c r="D264" i="3" s="1"/>
  <c r="F264" i="3" s="1"/>
  <c r="C265" i="3"/>
  <c r="D265" i="3" s="1"/>
  <c r="F265" i="3" s="1"/>
  <c r="C266" i="3"/>
  <c r="C267" i="3"/>
  <c r="E267" i="3" s="1"/>
  <c r="G267" i="3" s="1"/>
  <c r="C268" i="3"/>
  <c r="C269" i="3"/>
  <c r="E269" i="3" s="1"/>
  <c r="G269" i="3" s="1"/>
  <c r="C270" i="3"/>
  <c r="D270" i="3" s="1"/>
  <c r="F270" i="3" s="1"/>
  <c r="C271" i="3"/>
  <c r="C272" i="3"/>
  <c r="C273" i="3"/>
  <c r="D273" i="3" s="1"/>
  <c r="F273" i="3" s="1"/>
  <c r="C274" i="3"/>
  <c r="C275" i="3"/>
  <c r="C276" i="3"/>
  <c r="E276" i="3" s="1"/>
  <c r="G276" i="3" s="1"/>
  <c r="C277" i="3"/>
  <c r="D277" i="3" s="1"/>
  <c r="F277" i="3" s="1"/>
  <c r="C278" i="3"/>
  <c r="C279" i="3"/>
  <c r="C280" i="3"/>
  <c r="D280" i="3" s="1"/>
  <c r="F280" i="3" s="1"/>
  <c r="C281" i="3"/>
  <c r="E281" i="3" s="1"/>
  <c r="G281" i="3" s="1"/>
  <c r="C282" i="3"/>
  <c r="C283" i="3"/>
  <c r="E283" i="3" s="1"/>
  <c r="G283" i="3" s="1"/>
  <c r="C284" i="3"/>
  <c r="C285" i="3"/>
  <c r="D285" i="3" s="1"/>
  <c r="F285" i="3" s="1"/>
  <c r="C286" i="3"/>
  <c r="D286" i="3" s="1"/>
  <c r="F286" i="3" s="1"/>
  <c r="C287" i="3"/>
  <c r="C288" i="3"/>
  <c r="C289" i="3"/>
  <c r="D289" i="3" s="1"/>
  <c r="F289" i="3" s="1"/>
  <c r="C290" i="3"/>
  <c r="C291" i="3"/>
  <c r="C292" i="3"/>
  <c r="E292" i="3" s="1"/>
  <c r="G292" i="3" s="1"/>
  <c r="C293" i="3"/>
  <c r="D293" i="3" s="1"/>
  <c r="F293" i="3" s="1"/>
  <c r="C294" i="3"/>
  <c r="C295" i="3"/>
  <c r="C296" i="3"/>
  <c r="E296" i="3" s="1"/>
  <c r="G296" i="3" s="1"/>
  <c r="C297" i="3"/>
  <c r="D297" i="3" s="1"/>
  <c r="F297" i="3" s="1"/>
  <c r="C298" i="3"/>
  <c r="C299" i="3"/>
  <c r="E299" i="3" s="1"/>
  <c r="G299" i="3" s="1"/>
  <c r="C300" i="3"/>
  <c r="C301" i="3"/>
  <c r="E301" i="3" s="1"/>
  <c r="G301" i="3" s="1"/>
  <c r="C302" i="3"/>
  <c r="D302" i="3" s="1"/>
  <c r="F302" i="3" s="1"/>
  <c r="C303" i="3"/>
  <c r="C304" i="3"/>
  <c r="C305" i="3"/>
  <c r="E305" i="3" s="1"/>
  <c r="G305" i="3" s="1"/>
  <c r="C306" i="3"/>
  <c r="C307" i="3"/>
  <c r="C308" i="3"/>
  <c r="E308" i="3" s="1"/>
  <c r="G308" i="3" s="1"/>
  <c r="C309" i="3"/>
  <c r="D309" i="3" s="1"/>
  <c r="F309" i="3" s="1"/>
  <c r="C310" i="3"/>
  <c r="C311" i="3"/>
  <c r="C312" i="3"/>
  <c r="D312" i="3" s="1"/>
  <c r="F312" i="3" s="1"/>
  <c r="C313" i="3"/>
  <c r="D313" i="3" s="1"/>
  <c r="F313" i="3" s="1"/>
  <c r="C314" i="3"/>
  <c r="C315" i="3"/>
  <c r="E315" i="3" s="1"/>
  <c r="G315" i="3" s="1"/>
  <c r="C316" i="3"/>
  <c r="C317" i="3"/>
  <c r="D317" i="3" s="1"/>
  <c r="F317" i="3" s="1"/>
  <c r="C318" i="3"/>
  <c r="D318" i="3" s="1"/>
  <c r="F318" i="3" s="1"/>
  <c r="C319" i="3"/>
  <c r="C320" i="3"/>
  <c r="C321" i="3"/>
  <c r="D321" i="3" s="1"/>
  <c r="F321" i="3" s="1"/>
  <c r="C322" i="3"/>
  <c r="C323" i="3"/>
  <c r="C324" i="3"/>
  <c r="E324" i="3" s="1"/>
  <c r="G324" i="3" s="1"/>
  <c r="C325" i="3"/>
  <c r="D325" i="3" s="1"/>
  <c r="F325" i="3" s="1"/>
  <c r="C326" i="3"/>
  <c r="C327" i="3"/>
  <c r="C328" i="3"/>
  <c r="E328" i="3" s="1"/>
  <c r="G328" i="3" s="1"/>
  <c r="C329" i="3"/>
  <c r="D329" i="3" s="1"/>
  <c r="F329" i="3" s="1"/>
  <c r="C330" i="3"/>
  <c r="C331" i="3"/>
  <c r="E331" i="3" s="1"/>
  <c r="G331" i="3" s="1"/>
  <c r="C332" i="3"/>
  <c r="C333" i="3"/>
  <c r="D333" i="3" s="1"/>
  <c r="F333" i="3" s="1"/>
  <c r="C334" i="3"/>
  <c r="D334" i="3" s="1"/>
  <c r="F334" i="3" s="1"/>
  <c r="C335" i="3"/>
  <c r="C336" i="3"/>
  <c r="C337" i="3"/>
  <c r="E337" i="3" s="1"/>
  <c r="G337" i="3" s="1"/>
  <c r="C338" i="3"/>
  <c r="C339" i="3"/>
  <c r="C340" i="3"/>
  <c r="E340" i="3" s="1"/>
  <c r="G340" i="3" s="1"/>
  <c r="C341" i="3"/>
  <c r="D341" i="3" s="1"/>
  <c r="F341" i="3" s="1"/>
  <c r="C342" i="3"/>
  <c r="C343" i="3"/>
  <c r="D343" i="3" s="1"/>
  <c r="F343" i="3" s="1"/>
  <c r="C344" i="3"/>
  <c r="D344" i="3" s="1"/>
  <c r="F344" i="3" s="1"/>
  <c r="C345" i="3"/>
  <c r="E345" i="3" s="1"/>
  <c r="G345" i="3" s="1"/>
  <c r="C346" i="3"/>
  <c r="D346" i="3" s="1"/>
  <c r="F346" i="3" s="1"/>
  <c r="C347" i="3"/>
  <c r="E347" i="3" s="1"/>
  <c r="G347" i="3" s="1"/>
  <c r="C348" i="3"/>
  <c r="C349" i="3"/>
  <c r="E349" i="3" s="1"/>
  <c r="G349" i="3" s="1"/>
  <c r="C350" i="3"/>
  <c r="C351" i="3"/>
  <c r="D351" i="3" s="1"/>
  <c r="F351" i="3" s="1"/>
  <c r="C352" i="3"/>
  <c r="D352" i="3" s="1"/>
  <c r="F352" i="3" s="1"/>
  <c r="C353" i="3"/>
  <c r="D353" i="3" s="1"/>
  <c r="F353" i="3" s="1"/>
  <c r="C354" i="3"/>
  <c r="D354" i="3" s="1"/>
  <c r="F354" i="3" s="1"/>
  <c r="C355" i="3"/>
  <c r="E355" i="3" s="1"/>
  <c r="G355" i="3" s="1"/>
  <c r="C356" i="3"/>
  <c r="E356" i="3" s="1"/>
  <c r="G356" i="3" s="1"/>
  <c r="C357" i="3"/>
  <c r="E357" i="3" s="1"/>
  <c r="G357" i="3" s="1"/>
  <c r="C358" i="3"/>
  <c r="D358" i="3" s="1"/>
  <c r="F358" i="3" s="1"/>
  <c r="C359" i="3"/>
  <c r="D359" i="3" s="1"/>
  <c r="F359" i="3" s="1"/>
  <c r="C360" i="3"/>
  <c r="C361" i="3"/>
  <c r="D361" i="3" s="1"/>
  <c r="F361" i="3" s="1"/>
  <c r="C362" i="3"/>
  <c r="E362" i="3" s="1"/>
  <c r="G362" i="3" s="1"/>
  <c r="C363" i="3"/>
  <c r="D363" i="3" s="1"/>
  <c r="F363" i="3" s="1"/>
  <c r="C364" i="3"/>
  <c r="E364" i="3" s="1"/>
  <c r="G364" i="3" s="1"/>
  <c r="C365" i="3"/>
  <c r="E365" i="3" s="1"/>
  <c r="G365" i="3" s="1"/>
  <c r="C366" i="3"/>
  <c r="D366" i="3" s="1"/>
  <c r="F366" i="3" s="1"/>
  <c r="C367" i="3"/>
  <c r="D367" i="3" s="1"/>
  <c r="F367" i="3" s="1"/>
  <c r="C368" i="3"/>
  <c r="D368" i="3" s="1"/>
  <c r="F368" i="3" s="1"/>
  <c r="C369" i="3"/>
  <c r="E369" i="3" s="1"/>
  <c r="G369" i="3" s="1"/>
  <c r="C370" i="3"/>
  <c r="D370" i="3" s="1"/>
  <c r="F370" i="3" s="1"/>
  <c r="C371" i="3"/>
  <c r="E371" i="3" s="1"/>
  <c r="G371" i="3" s="1"/>
  <c r="C372" i="3"/>
  <c r="C373" i="3"/>
  <c r="E373" i="3" s="1"/>
  <c r="G373" i="3" s="1"/>
  <c r="C374" i="3"/>
  <c r="D374" i="3" s="1"/>
  <c r="F374" i="3" s="1"/>
  <c r="C375" i="3"/>
  <c r="D375" i="3" s="1"/>
  <c r="F375" i="3" s="1"/>
  <c r="C376" i="3"/>
  <c r="D376" i="3" s="1"/>
  <c r="F376" i="3" s="1"/>
  <c r="C377" i="3"/>
  <c r="D377" i="3" s="1"/>
  <c r="F377" i="3" s="1"/>
  <c r="C378" i="3"/>
  <c r="E378" i="3" s="1"/>
  <c r="G378" i="3" s="1"/>
  <c r="C379" i="3"/>
  <c r="D379" i="3" s="1"/>
  <c r="F379" i="3" s="1"/>
  <c r="C380" i="3"/>
  <c r="D380" i="3" s="1"/>
  <c r="F380" i="3" s="1"/>
  <c r="C381" i="3"/>
  <c r="E381" i="3" s="1"/>
  <c r="G381" i="3" s="1"/>
  <c r="C382" i="3"/>
  <c r="D382" i="3" s="1"/>
  <c r="F382" i="3" s="1"/>
  <c r="C383" i="3"/>
  <c r="E383" i="3" s="1"/>
  <c r="G383" i="3" s="1"/>
  <c r="C384" i="3"/>
  <c r="C385" i="3"/>
  <c r="D385" i="3" s="1"/>
  <c r="F385" i="3" s="1"/>
  <c r="C386" i="3"/>
  <c r="D386" i="3" s="1"/>
  <c r="F386" i="3" s="1"/>
  <c r="C387" i="3"/>
  <c r="D387" i="3" s="1"/>
  <c r="F387" i="3" s="1"/>
  <c r="C388" i="3"/>
  <c r="E388" i="3" s="1"/>
  <c r="G388" i="3" s="1"/>
  <c r="C389" i="3"/>
  <c r="E389" i="3" s="1"/>
  <c r="G389" i="3" s="1"/>
  <c r="C390" i="3"/>
  <c r="D390" i="3" s="1"/>
  <c r="F390" i="3" s="1"/>
  <c r="C391" i="3"/>
  <c r="E391" i="3" s="1"/>
  <c r="G391" i="3" s="1"/>
  <c r="C392" i="3"/>
  <c r="D392" i="3" s="1"/>
  <c r="F392" i="3" s="1"/>
  <c r="C393" i="3"/>
  <c r="D393" i="3" s="1"/>
  <c r="F393" i="3" s="1"/>
  <c r="C394" i="3"/>
  <c r="E394" i="3" s="1"/>
  <c r="G394" i="3" s="1"/>
  <c r="C395" i="3"/>
  <c r="D395" i="3" s="1"/>
  <c r="F395" i="3" s="1"/>
  <c r="C396" i="3"/>
  <c r="D396" i="3" s="1"/>
  <c r="F396" i="3" s="1"/>
  <c r="C397" i="3"/>
  <c r="E397" i="3" s="1"/>
  <c r="G397" i="3" s="1"/>
  <c r="C398" i="3"/>
  <c r="D398" i="3" s="1"/>
  <c r="F398" i="3" s="1"/>
  <c r="C399" i="3"/>
  <c r="D399" i="3" s="1"/>
  <c r="F399" i="3" s="1"/>
  <c r="C400" i="3"/>
  <c r="D400" i="3" s="1"/>
  <c r="F400" i="3" s="1"/>
  <c r="C401" i="3"/>
  <c r="D401" i="3" s="1"/>
  <c r="F401" i="3" s="1"/>
  <c r="C402" i="3"/>
  <c r="D402" i="3" s="1"/>
  <c r="F402" i="3" s="1"/>
  <c r="C403" i="3"/>
  <c r="E403" i="3" s="1"/>
  <c r="G403" i="3" s="1"/>
  <c r="C404" i="3"/>
  <c r="D404" i="3" s="1"/>
  <c r="F404" i="3" s="1"/>
  <c r="C405" i="3"/>
  <c r="C406" i="3"/>
  <c r="E406" i="3" s="1"/>
  <c r="G406" i="3" s="1"/>
  <c r="C407" i="3"/>
  <c r="D407" i="3" s="1"/>
  <c r="F407" i="3" s="1"/>
  <c r="C408" i="3"/>
  <c r="D408" i="3" s="1"/>
  <c r="F408" i="3" s="1"/>
  <c r="C409" i="3"/>
  <c r="E409" i="3" s="1"/>
  <c r="G409" i="3" s="1"/>
  <c r="C410" i="3"/>
  <c r="C411" i="3"/>
  <c r="E411" i="3" s="1"/>
  <c r="G411" i="3" s="1"/>
  <c r="C412" i="3"/>
  <c r="D412" i="3" s="1"/>
  <c r="F412" i="3" s="1"/>
  <c r="C413" i="3"/>
  <c r="C414" i="3"/>
  <c r="D414" i="3" s="1"/>
  <c r="F414" i="3" s="1"/>
  <c r="C415" i="3"/>
  <c r="E415" i="3" s="1"/>
  <c r="G415" i="3" s="1"/>
  <c r="C416" i="3"/>
  <c r="C417" i="3"/>
  <c r="E417" i="3" s="1"/>
  <c r="G417" i="3" s="1"/>
  <c r="C418" i="3"/>
  <c r="D418" i="3" s="1"/>
  <c r="F418" i="3" s="1"/>
  <c r="C419" i="3"/>
  <c r="D419" i="3" s="1"/>
  <c r="F419" i="3" s="1"/>
  <c r="C420" i="3"/>
  <c r="E420" i="3" s="1"/>
  <c r="G420" i="3" s="1"/>
  <c r="C421" i="3"/>
  <c r="E421" i="3" s="1"/>
  <c r="G421" i="3" s="1"/>
  <c r="C422" i="3"/>
  <c r="D422" i="3" s="1"/>
  <c r="F422" i="3" s="1"/>
  <c r="C423" i="3"/>
  <c r="E423" i="3" s="1"/>
  <c r="G423" i="3" s="1"/>
  <c r="C424" i="3"/>
  <c r="D424" i="3" s="1"/>
  <c r="F424" i="3" s="1"/>
  <c r="C425" i="3"/>
  <c r="D425" i="3" s="1"/>
  <c r="F425" i="3" s="1"/>
  <c r="C426" i="3"/>
  <c r="E426" i="3" s="1"/>
  <c r="G426" i="3" s="1"/>
  <c r="C427" i="3"/>
  <c r="D427" i="3" s="1"/>
  <c r="F427" i="3" s="1"/>
  <c r="C428" i="3"/>
  <c r="D428" i="3" s="1"/>
  <c r="F428" i="3" s="1"/>
  <c r="C429" i="3"/>
  <c r="E429" i="3" s="1"/>
  <c r="G429" i="3" s="1"/>
  <c r="C430" i="3"/>
  <c r="D430" i="3" s="1"/>
  <c r="F430" i="3" s="1"/>
  <c r="C431" i="3"/>
  <c r="D431" i="3" s="1"/>
  <c r="F431" i="3" s="1"/>
  <c r="C432" i="3"/>
  <c r="D432" i="3" s="1"/>
  <c r="F432" i="3" s="1"/>
  <c r="C433" i="3"/>
  <c r="D433" i="3" s="1"/>
  <c r="F433" i="3" s="1"/>
  <c r="C434" i="3"/>
  <c r="D434" i="3" s="1"/>
  <c r="F434" i="3" s="1"/>
  <c r="C435" i="3"/>
  <c r="E435" i="3" s="1"/>
  <c r="G435" i="3" s="1"/>
  <c r="C436" i="3"/>
  <c r="D436" i="3" s="1"/>
  <c r="F436" i="3" s="1"/>
  <c r="C437" i="3"/>
  <c r="C438" i="3"/>
  <c r="E438" i="3" s="1"/>
  <c r="G438" i="3" s="1"/>
  <c r="C439" i="3"/>
  <c r="D439" i="3" s="1"/>
  <c r="F439" i="3" s="1"/>
  <c r="C440" i="3"/>
  <c r="D440" i="3" s="1"/>
  <c r="F440" i="3" s="1"/>
  <c r="C441" i="3"/>
  <c r="E441" i="3" s="1"/>
  <c r="G441" i="3" s="1"/>
  <c r="C442" i="3"/>
  <c r="C443" i="3"/>
  <c r="D443" i="3" s="1"/>
  <c r="F443" i="3" s="1"/>
  <c r="C444" i="3"/>
  <c r="E444" i="3" s="1"/>
  <c r="G444" i="3" s="1"/>
  <c r="C445" i="3"/>
  <c r="C446" i="3"/>
  <c r="D446" i="3" s="1"/>
  <c r="F446" i="3" s="1"/>
  <c r="C447" i="3"/>
  <c r="D447" i="3" s="1"/>
  <c r="F447" i="3" s="1"/>
  <c r="C448" i="3"/>
  <c r="C449" i="3"/>
  <c r="D449" i="3" s="1"/>
  <c r="F449" i="3" s="1"/>
  <c r="C450" i="3"/>
  <c r="D450" i="3" s="1"/>
  <c r="F450" i="3" s="1"/>
  <c r="C451" i="3"/>
  <c r="D451" i="3" s="1"/>
  <c r="F451" i="3" s="1"/>
  <c r="C452" i="3"/>
  <c r="E452" i="3" s="1"/>
  <c r="G452" i="3" s="1"/>
  <c r="C453" i="3"/>
  <c r="E453" i="3" s="1"/>
  <c r="G453" i="3" s="1"/>
  <c r="C454" i="3"/>
  <c r="D454" i="3" s="1"/>
  <c r="F454" i="3" s="1"/>
  <c r="C455" i="3"/>
  <c r="E455" i="3" s="1"/>
  <c r="G455" i="3" s="1"/>
  <c r="C456" i="3"/>
  <c r="D456" i="3" s="1"/>
  <c r="F456" i="3" s="1"/>
  <c r="C457" i="3"/>
  <c r="D457" i="3" s="1"/>
  <c r="F457" i="3" s="1"/>
  <c r="C458" i="3"/>
  <c r="E458" i="3" s="1"/>
  <c r="G458" i="3" s="1"/>
  <c r="C459" i="3"/>
  <c r="E459" i="3" s="1"/>
  <c r="G459" i="3" s="1"/>
  <c r="C460" i="3"/>
  <c r="D460" i="3" s="1"/>
  <c r="F460" i="3" s="1"/>
  <c r="C461" i="3"/>
  <c r="E461" i="3" s="1"/>
  <c r="G461" i="3" s="1"/>
  <c r="C462" i="3"/>
  <c r="D462" i="3" s="1"/>
  <c r="F462" i="3" s="1"/>
  <c r="C463" i="3"/>
  <c r="D463" i="3" s="1"/>
  <c r="F463" i="3" s="1"/>
  <c r="C464" i="3"/>
  <c r="D464" i="3" s="1"/>
  <c r="F464" i="3" s="1"/>
  <c r="C465" i="3"/>
  <c r="D465" i="3" s="1"/>
  <c r="F465" i="3" s="1"/>
  <c r="C466" i="3"/>
  <c r="D466" i="3" s="1"/>
  <c r="F466" i="3" s="1"/>
  <c r="C467" i="3"/>
  <c r="E467" i="3" s="1"/>
  <c r="G467" i="3" s="1"/>
  <c r="C468" i="3"/>
  <c r="D468" i="3" s="1"/>
  <c r="F468" i="3" s="1"/>
  <c r="C469" i="3"/>
  <c r="C470" i="3"/>
  <c r="D470" i="3" s="1"/>
  <c r="F470" i="3" s="1"/>
  <c r="C471" i="3"/>
  <c r="D471" i="3" s="1"/>
  <c r="F471" i="3" s="1"/>
  <c r="E471" i="3"/>
  <c r="G471" i="3" s="1"/>
  <c r="C472" i="3"/>
  <c r="D472" i="3" s="1"/>
  <c r="F472" i="3" s="1"/>
  <c r="C473" i="3"/>
  <c r="E473" i="3" s="1"/>
  <c r="G473" i="3" s="1"/>
  <c r="C474" i="3"/>
  <c r="C475" i="3"/>
  <c r="D475" i="3" s="1"/>
  <c r="F475" i="3" s="1"/>
  <c r="C476" i="3"/>
  <c r="D476" i="3" s="1"/>
  <c r="F476" i="3" s="1"/>
  <c r="C477" i="3"/>
  <c r="C478" i="3"/>
  <c r="D478" i="3" s="1"/>
  <c r="F478" i="3" s="1"/>
  <c r="C479" i="3"/>
  <c r="E479" i="3" s="1"/>
  <c r="G479" i="3" s="1"/>
  <c r="C480" i="3"/>
  <c r="C481" i="3"/>
  <c r="E481" i="3" s="1"/>
  <c r="G481" i="3" s="1"/>
  <c r="C482" i="3"/>
  <c r="D482" i="3" s="1"/>
  <c r="F482" i="3" s="1"/>
  <c r="C483" i="3"/>
  <c r="D483" i="3" s="1"/>
  <c r="F483" i="3" s="1"/>
  <c r="C484" i="3"/>
  <c r="E484" i="3" s="1"/>
  <c r="G484" i="3" s="1"/>
  <c r="D484" i="3"/>
  <c r="F484" i="3" s="1"/>
  <c r="C485" i="3"/>
  <c r="E485" i="3" s="1"/>
  <c r="G485" i="3" s="1"/>
  <c r="C486" i="3"/>
  <c r="D486" i="3" s="1"/>
  <c r="F486" i="3" s="1"/>
  <c r="C487" i="3"/>
  <c r="E487" i="3" s="1"/>
  <c r="G487" i="3" s="1"/>
  <c r="C488" i="3"/>
  <c r="D488" i="3" s="1"/>
  <c r="F488" i="3" s="1"/>
  <c r="C489" i="3"/>
  <c r="D489" i="3" s="1"/>
  <c r="F489" i="3" s="1"/>
  <c r="C490" i="3"/>
  <c r="E490" i="3" s="1"/>
  <c r="G490" i="3" s="1"/>
  <c r="C491" i="3"/>
  <c r="E491" i="3" s="1"/>
  <c r="G491" i="3" s="1"/>
  <c r="D491" i="3"/>
  <c r="F491" i="3" s="1"/>
  <c r="C492" i="3"/>
  <c r="D492" i="3" s="1"/>
  <c r="F492" i="3" s="1"/>
  <c r="C493" i="3"/>
  <c r="E493" i="3" s="1"/>
  <c r="G493" i="3" s="1"/>
  <c r="C494" i="3"/>
  <c r="D494" i="3" s="1"/>
  <c r="F494" i="3" s="1"/>
  <c r="C495" i="3"/>
  <c r="D495" i="3" s="1"/>
  <c r="F495" i="3" s="1"/>
  <c r="C496" i="3"/>
  <c r="D496" i="3" s="1"/>
  <c r="F496" i="3" s="1"/>
  <c r="C497" i="3"/>
  <c r="D497" i="3" s="1"/>
  <c r="F497" i="3" s="1"/>
  <c r="C498" i="3"/>
  <c r="D498" i="3" s="1"/>
  <c r="F498" i="3" s="1"/>
  <c r="C499" i="3"/>
  <c r="E499" i="3" s="1"/>
  <c r="G499" i="3" s="1"/>
  <c r="C500" i="3"/>
  <c r="D500" i="3" s="1"/>
  <c r="F500" i="3" s="1"/>
  <c r="C501" i="3"/>
  <c r="C502" i="3"/>
  <c r="E502" i="3" s="1"/>
  <c r="G502" i="3" s="1"/>
  <c r="C503" i="3"/>
  <c r="D503" i="3" s="1"/>
  <c r="F503" i="3" s="1"/>
  <c r="C504" i="3"/>
  <c r="D504" i="3" s="1"/>
  <c r="F504" i="3" s="1"/>
  <c r="C505" i="3"/>
  <c r="E505" i="3" s="1"/>
  <c r="G505" i="3" s="1"/>
  <c r="C506" i="3"/>
  <c r="C507" i="3"/>
  <c r="D507" i="3" s="1"/>
  <c r="F507" i="3" s="1"/>
  <c r="C508" i="3"/>
  <c r="E508" i="3" s="1"/>
  <c r="G508" i="3" s="1"/>
  <c r="C509" i="3"/>
  <c r="C510" i="3"/>
  <c r="D510" i="3" s="1"/>
  <c r="F510" i="3" s="1"/>
  <c r="C511" i="3"/>
  <c r="D511" i="3" s="1"/>
  <c r="F511" i="3" s="1"/>
  <c r="C512" i="3"/>
  <c r="C513" i="3"/>
  <c r="D513" i="3" s="1"/>
  <c r="F513" i="3" s="1"/>
  <c r="C514" i="3"/>
  <c r="E514" i="3" s="1"/>
  <c r="G514" i="3" s="1"/>
  <c r="C515" i="3"/>
  <c r="D515" i="3" s="1"/>
  <c r="F515" i="3" s="1"/>
  <c r="C516" i="3"/>
  <c r="E516" i="3" s="1"/>
  <c r="G516" i="3" s="1"/>
  <c r="C517" i="3"/>
  <c r="E517" i="3" s="1"/>
  <c r="G517" i="3" s="1"/>
  <c r="C518" i="3"/>
  <c r="E518" i="3" s="1"/>
  <c r="G518" i="3" s="1"/>
  <c r="C519" i="3"/>
  <c r="E519" i="3" s="1"/>
  <c r="G519" i="3" s="1"/>
  <c r="C520" i="3"/>
  <c r="D520" i="3" s="1"/>
  <c r="F520" i="3" s="1"/>
  <c r="C521" i="3"/>
  <c r="D521" i="3" s="1"/>
  <c r="F521" i="3" s="1"/>
  <c r="C522" i="3"/>
  <c r="E522" i="3" s="1"/>
  <c r="G522" i="3" s="1"/>
  <c r="C523" i="3"/>
  <c r="D523" i="3" s="1"/>
  <c r="F523" i="3" s="1"/>
  <c r="C524" i="3"/>
  <c r="D524" i="3" s="1"/>
  <c r="F524" i="3" s="1"/>
  <c r="C525" i="3"/>
  <c r="E525" i="3" s="1"/>
  <c r="G525" i="3" s="1"/>
  <c r="C526" i="3"/>
  <c r="D526" i="3" s="1"/>
  <c r="F526" i="3" s="1"/>
  <c r="C527" i="3"/>
  <c r="D527" i="3" s="1"/>
  <c r="F527" i="3" s="1"/>
  <c r="C528" i="3"/>
  <c r="D528" i="3" s="1"/>
  <c r="F528" i="3" s="1"/>
  <c r="C529" i="3"/>
  <c r="D529" i="3" s="1"/>
  <c r="F529" i="3" s="1"/>
  <c r="C530" i="3"/>
  <c r="D530" i="3" s="1"/>
  <c r="F530" i="3" s="1"/>
  <c r="C531" i="3"/>
  <c r="D531" i="3" s="1"/>
  <c r="F531" i="3" s="1"/>
  <c r="C532" i="3"/>
  <c r="D532" i="3" s="1"/>
  <c r="F532" i="3" s="1"/>
  <c r="E532" i="3"/>
  <c r="G532" i="3" s="1"/>
  <c r="C533" i="3"/>
  <c r="C534" i="3"/>
  <c r="D534" i="3" s="1"/>
  <c r="F534" i="3" s="1"/>
  <c r="C535" i="3"/>
  <c r="D535" i="3" s="1"/>
  <c r="F535" i="3" s="1"/>
  <c r="C536" i="3"/>
  <c r="D536" i="3" s="1"/>
  <c r="F536" i="3" s="1"/>
  <c r="C537" i="3"/>
  <c r="D537" i="3" s="1"/>
  <c r="F537" i="3" s="1"/>
  <c r="C538" i="3"/>
  <c r="C539" i="3"/>
  <c r="D539" i="3" s="1"/>
  <c r="F539" i="3" s="1"/>
  <c r="C540" i="3"/>
  <c r="D540" i="3" s="1"/>
  <c r="F540" i="3" s="1"/>
  <c r="C541" i="3"/>
  <c r="E541" i="3" s="1"/>
  <c r="G541" i="3" s="1"/>
  <c r="C542" i="3"/>
  <c r="D542" i="3" s="1"/>
  <c r="F542" i="3" s="1"/>
  <c r="C543" i="3"/>
  <c r="E543" i="3" s="1"/>
  <c r="G543" i="3" s="1"/>
  <c r="C544" i="3"/>
  <c r="D544" i="3" s="1"/>
  <c r="F544" i="3" s="1"/>
  <c r="C545" i="3"/>
  <c r="D545" i="3" s="1"/>
  <c r="F545" i="3" s="1"/>
  <c r="C546" i="3"/>
  <c r="D546" i="3" s="1"/>
  <c r="F546" i="3" s="1"/>
  <c r="C547" i="3"/>
  <c r="E547" i="3" s="1"/>
  <c r="G547" i="3" s="1"/>
  <c r="C548" i="3"/>
  <c r="E548" i="3" s="1"/>
  <c r="G548" i="3" s="1"/>
  <c r="C549" i="3"/>
  <c r="D549" i="3" s="1"/>
  <c r="F549" i="3" s="1"/>
  <c r="C550" i="3"/>
  <c r="D550" i="3" s="1"/>
  <c r="F550" i="3" s="1"/>
  <c r="C551" i="3"/>
  <c r="E551" i="3" s="1"/>
  <c r="G551" i="3" s="1"/>
  <c r="C552" i="3"/>
  <c r="D552" i="3" s="1"/>
  <c r="F552" i="3" s="1"/>
  <c r="C553" i="3"/>
  <c r="E553" i="3" s="1"/>
  <c r="G553" i="3" s="1"/>
  <c r="C554" i="3"/>
  <c r="D554" i="3" s="1"/>
  <c r="F554" i="3" s="1"/>
  <c r="C555" i="3"/>
  <c r="E555" i="3" s="1"/>
  <c r="G555" i="3" s="1"/>
  <c r="C556" i="3"/>
  <c r="E556" i="3" s="1"/>
  <c r="G556" i="3" s="1"/>
  <c r="C557" i="3"/>
  <c r="D557" i="3" s="1"/>
  <c r="F557" i="3" s="1"/>
  <c r="C558" i="3"/>
  <c r="D558" i="3" s="1"/>
  <c r="F558" i="3" s="1"/>
  <c r="C559" i="3"/>
  <c r="D559" i="3" s="1"/>
  <c r="F559" i="3" s="1"/>
  <c r="C560" i="3"/>
  <c r="D560" i="3" s="1"/>
  <c r="F560" i="3" s="1"/>
  <c r="C561" i="3"/>
  <c r="D561" i="3" s="1"/>
  <c r="F561" i="3" s="1"/>
  <c r="C562" i="3"/>
  <c r="E562" i="3" s="1"/>
  <c r="G562" i="3" s="1"/>
  <c r="C563" i="3"/>
  <c r="E563" i="3" s="1"/>
  <c r="G563" i="3" s="1"/>
  <c r="C564" i="3"/>
  <c r="E564" i="3" s="1"/>
  <c r="G564" i="3" s="1"/>
  <c r="C565" i="3"/>
  <c r="D565" i="3" s="1"/>
  <c r="F565" i="3" s="1"/>
  <c r="C566" i="3"/>
  <c r="D566" i="3" s="1"/>
  <c r="F566" i="3" s="1"/>
  <c r="C567" i="3"/>
  <c r="D567" i="3" s="1"/>
  <c r="F567" i="3" s="1"/>
  <c r="C568" i="3"/>
  <c r="D568" i="3" s="1"/>
  <c r="F568" i="3" s="1"/>
  <c r="C569" i="3"/>
  <c r="D569" i="3" s="1"/>
  <c r="F569" i="3" s="1"/>
  <c r="C570" i="3"/>
  <c r="D570" i="3" s="1"/>
  <c r="F570" i="3" s="1"/>
  <c r="C571" i="3"/>
  <c r="E571" i="3" s="1"/>
  <c r="G571" i="3" s="1"/>
  <c r="C572" i="3"/>
  <c r="E572" i="3" s="1"/>
  <c r="G572" i="3" s="1"/>
  <c r="C573" i="3"/>
  <c r="D573" i="3" s="1"/>
  <c r="F573" i="3" s="1"/>
  <c r="C574" i="3"/>
  <c r="D574" i="3" s="1"/>
  <c r="F574" i="3" s="1"/>
  <c r="C575" i="3"/>
  <c r="D575" i="3" s="1"/>
  <c r="F575" i="3" s="1"/>
  <c r="C576" i="3"/>
  <c r="D576" i="3" s="1"/>
  <c r="F576" i="3" s="1"/>
  <c r="C577" i="3"/>
  <c r="D577" i="3" s="1"/>
  <c r="F577" i="3" s="1"/>
  <c r="C578" i="3"/>
  <c r="D578" i="3" s="1"/>
  <c r="F578" i="3" s="1"/>
  <c r="C579" i="3"/>
  <c r="D579" i="3" s="1"/>
  <c r="F579" i="3" s="1"/>
  <c r="C580" i="3"/>
  <c r="E580" i="3" s="1"/>
  <c r="G580" i="3" s="1"/>
  <c r="D580" i="3"/>
  <c r="F580" i="3" s="1"/>
  <c r="C581" i="3"/>
  <c r="D581" i="3" s="1"/>
  <c r="F581" i="3" s="1"/>
  <c r="C582" i="3"/>
  <c r="D582" i="3" s="1"/>
  <c r="F582" i="3" s="1"/>
  <c r="C583" i="3"/>
  <c r="D583" i="3" s="1"/>
  <c r="F583" i="3" s="1"/>
  <c r="C584" i="3"/>
  <c r="D584" i="3" s="1"/>
  <c r="F584" i="3" s="1"/>
  <c r="C585" i="3"/>
  <c r="D585" i="3" s="1"/>
  <c r="F585" i="3" s="1"/>
  <c r="C586" i="3"/>
  <c r="D586" i="3" s="1"/>
  <c r="F586" i="3" s="1"/>
  <c r="C587" i="3"/>
  <c r="E587" i="3" s="1"/>
  <c r="G587" i="3" s="1"/>
  <c r="D587" i="3"/>
  <c r="F587" i="3" s="1"/>
  <c r="C588" i="3"/>
  <c r="E588" i="3" s="1"/>
  <c r="G588" i="3" s="1"/>
  <c r="C589" i="3"/>
  <c r="D589" i="3" s="1"/>
  <c r="F589" i="3" s="1"/>
  <c r="C590" i="3"/>
  <c r="D590" i="3" s="1"/>
  <c r="F590" i="3" s="1"/>
  <c r="C591" i="3"/>
  <c r="D591" i="3" s="1"/>
  <c r="F591" i="3" s="1"/>
  <c r="C592" i="3"/>
  <c r="D592" i="3" s="1"/>
  <c r="F592" i="3" s="1"/>
  <c r="C593" i="3"/>
  <c r="D593" i="3" s="1"/>
  <c r="F593" i="3" s="1"/>
  <c r="C594" i="3"/>
  <c r="E594" i="3" s="1"/>
  <c r="G594" i="3" s="1"/>
  <c r="C595" i="3"/>
  <c r="E595" i="3" s="1"/>
  <c r="G595" i="3" s="1"/>
  <c r="C596" i="3"/>
  <c r="E596" i="3" s="1"/>
  <c r="G596" i="3" s="1"/>
  <c r="C597" i="3"/>
  <c r="D597" i="3" s="1"/>
  <c r="F597" i="3" s="1"/>
  <c r="C598" i="3"/>
  <c r="D598" i="3" s="1"/>
  <c r="F598" i="3" s="1"/>
  <c r="C599" i="3"/>
  <c r="D599" i="3" s="1"/>
  <c r="F599" i="3" s="1"/>
  <c r="C600" i="3"/>
  <c r="D600" i="3" s="1"/>
  <c r="F600" i="3" s="1"/>
  <c r="C601" i="3"/>
  <c r="D601" i="3" s="1"/>
  <c r="F601" i="3" s="1"/>
  <c r="C602" i="3"/>
  <c r="D602" i="3" s="1"/>
  <c r="F602" i="3" s="1"/>
  <c r="C603" i="3"/>
  <c r="E603" i="3" s="1"/>
  <c r="G603" i="3" s="1"/>
  <c r="C604" i="3"/>
  <c r="E604" i="3" s="1"/>
  <c r="G604" i="3" s="1"/>
  <c r="C605" i="3"/>
  <c r="D605" i="3" s="1"/>
  <c r="F605" i="3" s="1"/>
  <c r="C606" i="3"/>
  <c r="D606" i="3" s="1"/>
  <c r="F606" i="3" s="1"/>
  <c r="C607" i="3"/>
  <c r="E607" i="3" s="1"/>
  <c r="G607" i="3" s="1"/>
  <c r="C608" i="3"/>
  <c r="D608" i="3" s="1"/>
  <c r="F608" i="3" s="1"/>
  <c r="C609" i="3"/>
  <c r="D609" i="3" s="1"/>
  <c r="F609" i="3" s="1"/>
  <c r="C610" i="3"/>
  <c r="D610" i="3" s="1"/>
  <c r="F610" i="3" s="1"/>
  <c r="C611" i="3"/>
  <c r="D611" i="3" s="1"/>
  <c r="F611" i="3" s="1"/>
  <c r="C612" i="3"/>
  <c r="E612" i="3" s="1"/>
  <c r="G612" i="3" s="1"/>
  <c r="C613" i="3"/>
  <c r="D613" i="3" s="1"/>
  <c r="F613" i="3" s="1"/>
  <c r="C614" i="3"/>
  <c r="D614" i="3" s="1"/>
  <c r="F614" i="3" s="1"/>
  <c r="C615" i="3"/>
  <c r="E615" i="3" s="1"/>
  <c r="G615" i="3" s="1"/>
  <c r="C616" i="3"/>
  <c r="D616" i="3" s="1"/>
  <c r="F616" i="3" s="1"/>
  <c r="C617" i="3"/>
  <c r="D617" i="3" s="1"/>
  <c r="F617" i="3" s="1"/>
  <c r="C618" i="3"/>
  <c r="E618" i="3" s="1"/>
  <c r="G618" i="3" s="1"/>
  <c r="C619" i="3"/>
  <c r="D619" i="3" s="1"/>
  <c r="F619" i="3" s="1"/>
  <c r="C620" i="3"/>
  <c r="E620" i="3" s="1"/>
  <c r="G620" i="3" s="1"/>
  <c r="C2" i="3"/>
  <c r="E2" i="3" s="1"/>
  <c r="G2" i="3" s="1"/>
  <c r="H622" i="2" l="1"/>
  <c r="H621" i="2"/>
  <c r="E385" i="3"/>
  <c r="G385" i="3" s="1"/>
  <c r="D378" i="3"/>
  <c r="F378" i="3" s="1"/>
  <c r="H378" i="3" s="1"/>
  <c r="D305" i="3"/>
  <c r="F305" i="3" s="1"/>
  <c r="E185" i="3"/>
  <c r="G185" i="3" s="1"/>
  <c r="D169" i="3"/>
  <c r="F169" i="3" s="1"/>
  <c r="E66" i="3"/>
  <c r="G66" i="3" s="1"/>
  <c r="C66" i="2" s="1"/>
  <c r="J66" i="2" s="1"/>
  <c r="D543" i="3"/>
  <c r="F543" i="3" s="1"/>
  <c r="H543" i="3" s="1"/>
  <c r="D623" i="2"/>
  <c r="I623" i="2"/>
  <c r="H623" i="2" s="1"/>
  <c r="B280" i="2"/>
  <c r="H280" i="3"/>
  <c r="C543" i="2"/>
  <c r="J543" i="2" s="1"/>
  <c r="I543" i="3"/>
  <c r="B583" i="2"/>
  <c r="H583" i="3"/>
  <c r="C541" i="2"/>
  <c r="J541" i="2" s="1"/>
  <c r="I541" i="3"/>
  <c r="B613" i="2"/>
  <c r="H613" i="3"/>
  <c r="B561" i="2"/>
  <c r="H561" i="3"/>
  <c r="C525" i="2"/>
  <c r="J525" i="2" s="1"/>
  <c r="I525" i="3"/>
  <c r="C471" i="2"/>
  <c r="J471" i="2" s="1"/>
  <c r="I471" i="3"/>
  <c r="B400" i="2"/>
  <c r="H400" i="3"/>
  <c r="C349" i="2"/>
  <c r="J349" i="2" s="1"/>
  <c r="I349" i="3"/>
  <c r="B302" i="2"/>
  <c r="H302" i="3"/>
  <c r="C187" i="2"/>
  <c r="J187" i="2" s="1"/>
  <c r="I187" i="3"/>
  <c r="B97" i="2"/>
  <c r="H97" i="3"/>
  <c r="C12" i="2"/>
  <c r="J12" i="2" s="1"/>
  <c r="I12" i="3"/>
  <c r="C620" i="2"/>
  <c r="J620" i="2" s="1"/>
  <c r="I620" i="3"/>
  <c r="C612" i="2"/>
  <c r="J612" i="2" s="1"/>
  <c r="I612" i="3"/>
  <c r="C604" i="2"/>
  <c r="J604" i="2" s="1"/>
  <c r="I604" i="3"/>
  <c r="C596" i="2"/>
  <c r="J596" i="2" s="1"/>
  <c r="I596" i="3"/>
  <c r="C588" i="2"/>
  <c r="J588" i="2" s="1"/>
  <c r="I588" i="3"/>
  <c r="B581" i="2"/>
  <c r="H581" i="3"/>
  <c r="B574" i="2"/>
  <c r="H574" i="3"/>
  <c r="B567" i="2"/>
  <c r="H567" i="3"/>
  <c r="B560" i="2"/>
  <c r="H560" i="3"/>
  <c r="B552" i="2"/>
  <c r="H552" i="3"/>
  <c r="B545" i="2"/>
  <c r="H545" i="3"/>
  <c r="B539" i="2"/>
  <c r="H539" i="3"/>
  <c r="B532" i="2"/>
  <c r="H532" i="3"/>
  <c r="B524" i="2"/>
  <c r="H524" i="3"/>
  <c r="C516" i="2"/>
  <c r="J516" i="2" s="1"/>
  <c r="I516" i="3"/>
  <c r="C508" i="2"/>
  <c r="J508" i="2" s="1"/>
  <c r="I508" i="3"/>
  <c r="B500" i="2"/>
  <c r="H500" i="3"/>
  <c r="B492" i="2"/>
  <c r="H492" i="3"/>
  <c r="C485" i="2"/>
  <c r="J485" i="2" s="1"/>
  <c r="I485" i="3"/>
  <c r="B478" i="2"/>
  <c r="H478" i="3"/>
  <c r="B471" i="2"/>
  <c r="H471" i="3"/>
  <c r="B463" i="2"/>
  <c r="H463" i="3"/>
  <c r="C455" i="2"/>
  <c r="J455" i="2" s="1"/>
  <c r="I455" i="3"/>
  <c r="B447" i="2"/>
  <c r="H447" i="3"/>
  <c r="B439" i="2"/>
  <c r="H439" i="3"/>
  <c r="B431" i="2"/>
  <c r="H431" i="3"/>
  <c r="C423" i="2"/>
  <c r="J423" i="2" s="1"/>
  <c r="I423" i="3"/>
  <c r="C415" i="2"/>
  <c r="J415" i="2" s="1"/>
  <c r="I415" i="3"/>
  <c r="B407" i="2"/>
  <c r="H407" i="3"/>
  <c r="B399" i="2"/>
  <c r="H399" i="3"/>
  <c r="D391" i="3"/>
  <c r="F391" i="3" s="1"/>
  <c r="B385" i="2"/>
  <c r="H385" i="3"/>
  <c r="C378" i="2"/>
  <c r="J378" i="2" s="1"/>
  <c r="I378" i="3"/>
  <c r="C371" i="2"/>
  <c r="J371" i="2" s="1"/>
  <c r="I371" i="3"/>
  <c r="C364" i="2"/>
  <c r="J364" i="2" s="1"/>
  <c r="I364" i="3"/>
  <c r="C356" i="2"/>
  <c r="J356" i="2" s="1"/>
  <c r="I356" i="3"/>
  <c r="C340" i="2"/>
  <c r="J340" i="2" s="1"/>
  <c r="I340" i="3"/>
  <c r="C324" i="2"/>
  <c r="J324" i="2" s="1"/>
  <c r="I324" i="3"/>
  <c r="C308" i="2"/>
  <c r="J308" i="2" s="1"/>
  <c r="I308" i="3"/>
  <c r="C301" i="2"/>
  <c r="J301" i="2" s="1"/>
  <c r="I301" i="3"/>
  <c r="B293" i="2"/>
  <c r="H293" i="3"/>
  <c r="B285" i="2"/>
  <c r="H285" i="3"/>
  <c r="B248" i="2"/>
  <c r="H248" i="3"/>
  <c r="C241" i="2"/>
  <c r="J241" i="2" s="1"/>
  <c r="I241" i="3"/>
  <c r="B233" i="2"/>
  <c r="H233" i="3"/>
  <c r="B225" i="2"/>
  <c r="H225" i="3"/>
  <c r="D217" i="3"/>
  <c r="F217" i="3" s="1"/>
  <c r="B202" i="2"/>
  <c r="H202" i="3"/>
  <c r="B186" i="2"/>
  <c r="H186" i="3"/>
  <c r="C179" i="2"/>
  <c r="J179" i="2" s="1"/>
  <c r="I179" i="3"/>
  <c r="B172" i="2"/>
  <c r="H172" i="3"/>
  <c r="B165" i="2"/>
  <c r="H165" i="3"/>
  <c r="B118" i="2"/>
  <c r="H118" i="3"/>
  <c r="B110" i="2"/>
  <c r="H110" i="3"/>
  <c r="C103" i="2"/>
  <c r="J103" i="2" s="1"/>
  <c r="I103" i="3"/>
  <c r="B89" i="2"/>
  <c r="H89" i="3"/>
  <c r="B81" i="2"/>
  <c r="H81" i="3"/>
  <c r="B73" i="2"/>
  <c r="H73" i="3"/>
  <c r="B66" i="2"/>
  <c r="H66" i="3"/>
  <c r="B58" i="2"/>
  <c r="H58" i="3"/>
  <c r="B50" i="2"/>
  <c r="H50" i="3"/>
  <c r="B42" i="2"/>
  <c r="H42" i="3"/>
  <c r="E34" i="3"/>
  <c r="G34" i="3" s="1"/>
  <c r="C3" i="2"/>
  <c r="J3" i="2" s="1"/>
  <c r="I3" i="3"/>
  <c r="B569" i="2"/>
  <c r="H569" i="3"/>
  <c r="C518" i="2"/>
  <c r="J518" i="2" s="1"/>
  <c r="I518" i="3"/>
  <c r="B575" i="2"/>
  <c r="H575" i="3"/>
  <c r="C532" i="2"/>
  <c r="J532" i="2" s="1"/>
  <c r="I532" i="3"/>
  <c r="B456" i="2"/>
  <c r="H456" i="3"/>
  <c r="B392" i="2"/>
  <c r="H392" i="3"/>
  <c r="B309" i="2"/>
  <c r="H309" i="3"/>
  <c r="C119" i="2"/>
  <c r="J119" i="2" s="1"/>
  <c r="I119" i="3"/>
  <c r="B20" i="2"/>
  <c r="H20" i="3"/>
  <c r="B619" i="2"/>
  <c r="H619" i="3"/>
  <c r="C595" i="2"/>
  <c r="J595" i="2" s="1"/>
  <c r="I595" i="3"/>
  <c r="B573" i="2"/>
  <c r="H573" i="3"/>
  <c r="B559" i="2"/>
  <c r="H559" i="3"/>
  <c r="C551" i="2"/>
  <c r="J551" i="2" s="1"/>
  <c r="I551" i="3"/>
  <c r="B544" i="2"/>
  <c r="H544" i="3"/>
  <c r="B531" i="2"/>
  <c r="H531" i="3"/>
  <c r="B523" i="2"/>
  <c r="H523" i="3"/>
  <c r="B515" i="2"/>
  <c r="H515" i="3"/>
  <c r="B507" i="2"/>
  <c r="H507" i="3"/>
  <c r="C499" i="2"/>
  <c r="J499" i="2" s="1"/>
  <c r="I499" i="3"/>
  <c r="B491" i="2"/>
  <c r="H491" i="3"/>
  <c r="B484" i="2"/>
  <c r="H484" i="3"/>
  <c r="B470" i="2"/>
  <c r="H470" i="3"/>
  <c r="B462" i="2"/>
  <c r="H462" i="3"/>
  <c r="B454" i="2"/>
  <c r="H454" i="3"/>
  <c r="B446" i="2"/>
  <c r="H446" i="3"/>
  <c r="C438" i="2"/>
  <c r="J438" i="2" s="1"/>
  <c r="I438" i="3"/>
  <c r="B430" i="2"/>
  <c r="H430" i="3"/>
  <c r="B422" i="2"/>
  <c r="H422" i="3"/>
  <c r="B414" i="2"/>
  <c r="H414" i="3"/>
  <c r="C406" i="2"/>
  <c r="J406" i="2" s="1"/>
  <c r="I406" i="3"/>
  <c r="B398" i="2"/>
  <c r="H398" i="3"/>
  <c r="C391" i="2"/>
  <c r="J391" i="2" s="1"/>
  <c r="I391" i="3"/>
  <c r="B377" i="2"/>
  <c r="H377" i="3"/>
  <c r="B370" i="2"/>
  <c r="H370" i="3"/>
  <c r="B363" i="2"/>
  <c r="H363" i="3"/>
  <c r="C355" i="2"/>
  <c r="J355" i="2" s="1"/>
  <c r="I355" i="3"/>
  <c r="C347" i="2"/>
  <c r="J347" i="2" s="1"/>
  <c r="I347" i="3"/>
  <c r="C331" i="2"/>
  <c r="J331" i="2" s="1"/>
  <c r="I331" i="3"/>
  <c r="C315" i="2"/>
  <c r="J315" i="2" s="1"/>
  <c r="I315" i="3"/>
  <c r="C292" i="2"/>
  <c r="J292" i="2" s="1"/>
  <c r="I292" i="3"/>
  <c r="B270" i="2"/>
  <c r="H270" i="3"/>
  <c r="C232" i="2"/>
  <c r="J232" i="2" s="1"/>
  <c r="I232" i="3"/>
  <c r="C217" i="2"/>
  <c r="J217" i="2" s="1"/>
  <c r="I217" i="3"/>
  <c r="B209" i="2"/>
  <c r="H209" i="3"/>
  <c r="B201" i="2"/>
  <c r="H201" i="3"/>
  <c r="B193" i="2"/>
  <c r="H193" i="3"/>
  <c r="C185" i="2"/>
  <c r="J185" i="2" s="1"/>
  <c r="I185" i="3"/>
  <c r="C171" i="2"/>
  <c r="J171" i="2" s="1"/>
  <c r="I171" i="3"/>
  <c r="B164" i="2"/>
  <c r="H164" i="3"/>
  <c r="B156" i="2"/>
  <c r="H156" i="3"/>
  <c r="B148" i="2"/>
  <c r="H148" i="3"/>
  <c r="B133" i="2"/>
  <c r="H133" i="3"/>
  <c r="C125" i="2"/>
  <c r="J125" i="2" s="1"/>
  <c r="I125" i="3"/>
  <c r="B117" i="2"/>
  <c r="H117" i="3"/>
  <c r="B109" i="2"/>
  <c r="H109" i="3"/>
  <c r="B102" i="2"/>
  <c r="H102" i="3"/>
  <c r="C95" i="2"/>
  <c r="J95" i="2" s="1"/>
  <c r="I95" i="3"/>
  <c r="B65" i="2"/>
  <c r="H65" i="3"/>
  <c r="B57" i="2"/>
  <c r="H57" i="3"/>
  <c r="B49" i="2"/>
  <c r="H49" i="3"/>
  <c r="B41" i="2"/>
  <c r="H41" i="3"/>
  <c r="B34" i="2"/>
  <c r="H34" i="3"/>
  <c r="B26" i="2"/>
  <c r="H26" i="3"/>
  <c r="B18" i="2"/>
  <c r="H18" i="3"/>
  <c r="B10" i="2"/>
  <c r="H10" i="3"/>
  <c r="B614" i="2"/>
  <c r="H614" i="3"/>
  <c r="B576" i="2"/>
  <c r="H576" i="3"/>
  <c r="B526" i="2"/>
  <c r="H526" i="3"/>
  <c r="C2" i="2"/>
  <c r="J2" i="2" s="1"/>
  <c r="I2" i="3"/>
  <c r="B589" i="2"/>
  <c r="H589" i="3"/>
  <c r="C553" i="2"/>
  <c r="J553" i="2" s="1"/>
  <c r="I553" i="3"/>
  <c r="C493" i="2"/>
  <c r="J493" i="2" s="1"/>
  <c r="I493" i="3"/>
  <c r="B432" i="2"/>
  <c r="H432" i="3"/>
  <c r="C385" i="2"/>
  <c r="J385" i="2" s="1"/>
  <c r="I385" i="3"/>
  <c r="B341" i="2"/>
  <c r="H341" i="3"/>
  <c r="B286" i="2"/>
  <c r="H286" i="3"/>
  <c r="B173" i="2"/>
  <c r="H173" i="3"/>
  <c r="B74" i="2"/>
  <c r="H74" i="3"/>
  <c r="B4" i="2"/>
  <c r="H4" i="3"/>
  <c r="B611" i="2"/>
  <c r="H611" i="3"/>
  <c r="C603" i="2"/>
  <c r="J603" i="2" s="1"/>
  <c r="I603" i="3"/>
  <c r="B587" i="2"/>
  <c r="H587" i="3"/>
  <c r="B580" i="2"/>
  <c r="H580" i="3"/>
  <c r="B566" i="2"/>
  <c r="H566" i="3"/>
  <c r="C618" i="2"/>
  <c r="J618" i="2" s="1"/>
  <c r="I618" i="3"/>
  <c r="B610" i="2"/>
  <c r="H610" i="3"/>
  <c r="B602" i="2"/>
  <c r="H602" i="3"/>
  <c r="C594" i="2"/>
  <c r="J594" i="2" s="1"/>
  <c r="I594" i="3"/>
  <c r="C587" i="2"/>
  <c r="J587" i="2" s="1"/>
  <c r="I587" i="3"/>
  <c r="C580" i="2"/>
  <c r="J580" i="2" s="1"/>
  <c r="I580" i="3"/>
  <c r="C572" i="2"/>
  <c r="J572" i="2" s="1"/>
  <c r="I572" i="3"/>
  <c r="B565" i="2"/>
  <c r="H565" i="3"/>
  <c r="B558" i="2"/>
  <c r="H558" i="3"/>
  <c r="B550" i="2"/>
  <c r="H550" i="3"/>
  <c r="B537" i="2"/>
  <c r="H537" i="3"/>
  <c r="B530" i="2"/>
  <c r="H530" i="3"/>
  <c r="C522" i="2"/>
  <c r="J522" i="2" s="1"/>
  <c r="I522" i="3"/>
  <c r="C514" i="2"/>
  <c r="J514" i="2" s="1"/>
  <c r="I514" i="3"/>
  <c r="B498" i="2"/>
  <c r="H498" i="3"/>
  <c r="C491" i="2"/>
  <c r="J491" i="2" s="1"/>
  <c r="I491" i="3"/>
  <c r="C484" i="2"/>
  <c r="J484" i="2" s="1"/>
  <c r="I484" i="3"/>
  <c r="B476" i="2"/>
  <c r="H476" i="3"/>
  <c r="C461" i="2"/>
  <c r="J461" i="2" s="1"/>
  <c r="I461" i="3"/>
  <c r="C453" i="2"/>
  <c r="J453" i="2" s="1"/>
  <c r="I453" i="3"/>
  <c r="C429" i="2"/>
  <c r="J429" i="2" s="1"/>
  <c r="I429" i="3"/>
  <c r="C421" i="2"/>
  <c r="J421" i="2" s="1"/>
  <c r="I421" i="3"/>
  <c r="C397" i="2"/>
  <c r="J397" i="2" s="1"/>
  <c r="I397" i="3"/>
  <c r="B390" i="2"/>
  <c r="H390" i="3"/>
  <c r="C383" i="2"/>
  <c r="J383" i="2" s="1"/>
  <c r="I383" i="3"/>
  <c r="B376" i="2"/>
  <c r="H376" i="3"/>
  <c r="C369" i="2"/>
  <c r="J369" i="2" s="1"/>
  <c r="I369" i="3"/>
  <c r="C362" i="2"/>
  <c r="J362" i="2" s="1"/>
  <c r="I362" i="3"/>
  <c r="B354" i="2"/>
  <c r="H354" i="3"/>
  <c r="B346" i="2"/>
  <c r="H346" i="3"/>
  <c r="C299" i="2"/>
  <c r="J299" i="2" s="1"/>
  <c r="I299" i="3"/>
  <c r="C283" i="2"/>
  <c r="J283" i="2" s="1"/>
  <c r="I283" i="3"/>
  <c r="B277" i="2"/>
  <c r="H277" i="3"/>
  <c r="C269" i="2"/>
  <c r="J269" i="2" s="1"/>
  <c r="I269" i="3"/>
  <c r="B261" i="2"/>
  <c r="H261" i="3"/>
  <c r="B254" i="2"/>
  <c r="H254" i="3"/>
  <c r="B216" i="2"/>
  <c r="H216" i="3"/>
  <c r="B200" i="2"/>
  <c r="H200" i="3"/>
  <c r="B185" i="2"/>
  <c r="H185" i="3"/>
  <c r="B177" i="2"/>
  <c r="H177" i="3"/>
  <c r="B170" i="2"/>
  <c r="H170" i="3"/>
  <c r="C163" i="2"/>
  <c r="J163" i="2" s="1"/>
  <c r="I163" i="3"/>
  <c r="B140" i="2"/>
  <c r="H140" i="3"/>
  <c r="B132" i="2"/>
  <c r="H132" i="3"/>
  <c r="D108" i="3"/>
  <c r="F108" i="3" s="1"/>
  <c r="D101" i="3"/>
  <c r="F101" i="3" s="1"/>
  <c r="B94" i="2"/>
  <c r="H94" i="3"/>
  <c r="C87" i="2"/>
  <c r="J87" i="2" s="1"/>
  <c r="I87" i="3"/>
  <c r="C79" i="2"/>
  <c r="J79" i="2" s="1"/>
  <c r="I79" i="3"/>
  <c r="C71" i="2"/>
  <c r="J71" i="2" s="1"/>
  <c r="I71" i="3"/>
  <c r="B33" i="2"/>
  <c r="H33" i="3"/>
  <c r="B25" i="2"/>
  <c r="H25" i="3"/>
  <c r="B17" i="2"/>
  <c r="H17" i="3"/>
  <c r="B9" i="2"/>
  <c r="H9" i="3"/>
  <c r="B598" i="2"/>
  <c r="H598" i="3"/>
  <c r="B554" i="2"/>
  <c r="H554" i="3"/>
  <c r="C502" i="2"/>
  <c r="J502" i="2" s="1"/>
  <c r="I502" i="3"/>
  <c r="B582" i="2"/>
  <c r="H582" i="3"/>
  <c r="B546" i="2"/>
  <c r="H546" i="3"/>
  <c r="B486" i="2"/>
  <c r="H486" i="3"/>
  <c r="B424" i="2"/>
  <c r="H424" i="3"/>
  <c r="B378" i="2"/>
  <c r="B333" i="2"/>
  <c r="H333" i="3"/>
  <c r="B257" i="2"/>
  <c r="H257" i="3"/>
  <c r="B180" i="2"/>
  <c r="H180" i="3"/>
  <c r="B90" i="2"/>
  <c r="H90" i="3"/>
  <c r="B617" i="2"/>
  <c r="H617" i="3"/>
  <c r="B601" i="2"/>
  <c r="H601" i="3"/>
  <c r="B586" i="2"/>
  <c r="H586" i="3"/>
  <c r="C571" i="2"/>
  <c r="J571" i="2" s="1"/>
  <c r="I571" i="3"/>
  <c r="C564" i="2"/>
  <c r="J564" i="2" s="1"/>
  <c r="I564" i="3"/>
  <c r="B557" i="2"/>
  <c r="H557" i="3"/>
  <c r="B549" i="2"/>
  <c r="H549" i="3"/>
  <c r="B536" i="2"/>
  <c r="H536" i="3"/>
  <c r="B529" i="2"/>
  <c r="H529" i="3"/>
  <c r="B521" i="2"/>
  <c r="H521" i="3"/>
  <c r="B513" i="2"/>
  <c r="H513" i="3"/>
  <c r="C505" i="2"/>
  <c r="J505" i="2" s="1"/>
  <c r="I505" i="3"/>
  <c r="B497" i="2"/>
  <c r="H497" i="3"/>
  <c r="C490" i="2"/>
  <c r="J490" i="2" s="1"/>
  <c r="I490" i="3"/>
  <c r="B483" i="2"/>
  <c r="H483" i="3"/>
  <c r="B475" i="2"/>
  <c r="H475" i="3"/>
  <c r="B468" i="2"/>
  <c r="H468" i="3"/>
  <c r="B460" i="2"/>
  <c r="H460" i="3"/>
  <c r="C452" i="2"/>
  <c r="J452" i="2" s="1"/>
  <c r="I452" i="3"/>
  <c r="C444" i="2"/>
  <c r="J444" i="2" s="1"/>
  <c r="I444" i="3"/>
  <c r="B436" i="2"/>
  <c r="H436" i="3"/>
  <c r="B428" i="2"/>
  <c r="H428" i="3"/>
  <c r="C420" i="2"/>
  <c r="J420" i="2" s="1"/>
  <c r="I420" i="3"/>
  <c r="B412" i="2"/>
  <c r="H412" i="3"/>
  <c r="B404" i="2"/>
  <c r="H404" i="3"/>
  <c r="B396" i="2"/>
  <c r="H396" i="3"/>
  <c r="C389" i="2"/>
  <c r="J389" i="2" s="1"/>
  <c r="I389" i="3"/>
  <c r="B382" i="2"/>
  <c r="H382" i="3"/>
  <c r="B375" i="2"/>
  <c r="H375" i="3"/>
  <c r="B368" i="2"/>
  <c r="H368" i="3"/>
  <c r="B361" i="2"/>
  <c r="H361" i="3"/>
  <c r="B353" i="2"/>
  <c r="H353" i="3"/>
  <c r="C345" i="2"/>
  <c r="J345" i="2" s="1"/>
  <c r="I345" i="3"/>
  <c r="C337" i="2"/>
  <c r="J337" i="2" s="1"/>
  <c r="I337" i="3"/>
  <c r="B329" i="2"/>
  <c r="H329" i="3"/>
  <c r="B321" i="2"/>
  <c r="H321" i="3"/>
  <c r="B313" i="2"/>
  <c r="H313" i="3"/>
  <c r="B305" i="2"/>
  <c r="H305" i="3"/>
  <c r="C276" i="2"/>
  <c r="J276" i="2" s="1"/>
  <c r="I276" i="3"/>
  <c r="C260" i="2"/>
  <c r="J260" i="2" s="1"/>
  <c r="I260" i="3"/>
  <c r="B253" i="2"/>
  <c r="H253" i="3"/>
  <c r="B245" i="2"/>
  <c r="H245" i="3"/>
  <c r="B238" i="2"/>
  <c r="H238" i="3"/>
  <c r="B222" i="2"/>
  <c r="H222" i="3"/>
  <c r="C199" i="2"/>
  <c r="J199" i="2" s="1"/>
  <c r="I199" i="3"/>
  <c r="C184" i="2"/>
  <c r="J184" i="2" s="1"/>
  <c r="I184" i="3"/>
  <c r="B176" i="2"/>
  <c r="H176" i="3"/>
  <c r="B169" i="2"/>
  <c r="H169" i="3"/>
  <c r="B162" i="2"/>
  <c r="H162" i="3"/>
  <c r="B154" i="2"/>
  <c r="H154" i="3"/>
  <c r="B146" i="2"/>
  <c r="H146" i="3"/>
  <c r="C131" i="2"/>
  <c r="J131" i="2" s="1"/>
  <c r="I131" i="3"/>
  <c r="C123" i="2"/>
  <c r="J123" i="2" s="1"/>
  <c r="I123" i="3"/>
  <c r="C115" i="2"/>
  <c r="J115" i="2" s="1"/>
  <c r="I115" i="3"/>
  <c r="C108" i="2"/>
  <c r="J108" i="2" s="1"/>
  <c r="I108" i="3"/>
  <c r="C101" i="2"/>
  <c r="J101" i="2" s="1"/>
  <c r="I101" i="3"/>
  <c r="B93" i="2"/>
  <c r="H93" i="3"/>
  <c r="B86" i="2"/>
  <c r="H86" i="3"/>
  <c r="B78" i="2"/>
  <c r="H78" i="3"/>
  <c r="B70" i="2"/>
  <c r="H70" i="3"/>
  <c r="C63" i="2"/>
  <c r="J63" i="2" s="1"/>
  <c r="I63" i="3"/>
  <c r="C55" i="2"/>
  <c r="J55" i="2" s="1"/>
  <c r="I55" i="3"/>
  <c r="C47" i="2"/>
  <c r="J47" i="2" s="1"/>
  <c r="I47" i="3"/>
  <c r="C39" i="2"/>
  <c r="J39" i="2" s="1"/>
  <c r="I39" i="3"/>
  <c r="B590" i="2"/>
  <c r="H590" i="3"/>
  <c r="C547" i="2"/>
  <c r="J547" i="2" s="1"/>
  <c r="I547" i="3"/>
  <c r="B605" i="2"/>
  <c r="H605" i="3"/>
  <c r="B568" i="2"/>
  <c r="H568" i="3"/>
  <c r="C517" i="2"/>
  <c r="J517" i="2" s="1"/>
  <c r="I517" i="3"/>
  <c r="B464" i="2"/>
  <c r="H464" i="3"/>
  <c r="B408" i="2"/>
  <c r="H408" i="3"/>
  <c r="C357" i="2"/>
  <c r="J357" i="2" s="1"/>
  <c r="I357" i="3"/>
  <c r="B317" i="2"/>
  <c r="H317" i="3"/>
  <c r="C249" i="2"/>
  <c r="J249" i="2" s="1"/>
  <c r="I249" i="3"/>
  <c r="C111" i="2"/>
  <c r="J111" i="2" s="1"/>
  <c r="I111" i="3"/>
  <c r="B82" i="2"/>
  <c r="H82" i="3"/>
  <c r="B609" i="2"/>
  <c r="H609" i="3"/>
  <c r="B593" i="2"/>
  <c r="H593" i="3"/>
  <c r="B579" i="2"/>
  <c r="H579" i="3"/>
  <c r="B616" i="2"/>
  <c r="H616" i="3"/>
  <c r="B608" i="2"/>
  <c r="H608" i="3"/>
  <c r="B600" i="2"/>
  <c r="H600" i="3"/>
  <c r="B592" i="2"/>
  <c r="H592" i="3"/>
  <c r="B585" i="2"/>
  <c r="H585" i="3"/>
  <c r="B578" i="2"/>
  <c r="H578" i="3"/>
  <c r="B570" i="2"/>
  <c r="H570" i="3"/>
  <c r="C563" i="2"/>
  <c r="J563" i="2" s="1"/>
  <c r="I563" i="3"/>
  <c r="C556" i="2"/>
  <c r="J556" i="2" s="1"/>
  <c r="I556" i="3"/>
  <c r="C548" i="2"/>
  <c r="J548" i="2" s="1"/>
  <c r="I548" i="3"/>
  <c r="B535" i="2"/>
  <c r="H535" i="3"/>
  <c r="B528" i="2"/>
  <c r="H528" i="3"/>
  <c r="B520" i="2"/>
  <c r="H520" i="3"/>
  <c r="B504" i="2"/>
  <c r="H504" i="3"/>
  <c r="B496" i="2"/>
  <c r="H496" i="3"/>
  <c r="B489" i="2"/>
  <c r="H489" i="3"/>
  <c r="B482" i="2"/>
  <c r="H482" i="3"/>
  <c r="C467" i="2"/>
  <c r="J467" i="2" s="1"/>
  <c r="I467" i="3"/>
  <c r="C459" i="2"/>
  <c r="J459" i="2" s="1"/>
  <c r="I459" i="3"/>
  <c r="B451" i="2"/>
  <c r="H451" i="3"/>
  <c r="B443" i="2"/>
  <c r="H443" i="3"/>
  <c r="C435" i="2"/>
  <c r="J435" i="2" s="1"/>
  <c r="I435" i="3"/>
  <c r="B427" i="2"/>
  <c r="H427" i="3"/>
  <c r="B419" i="2"/>
  <c r="H419" i="3"/>
  <c r="C411" i="2"/>
  <c r="J411" i="2" s="1"/>
  <c r="I411" i="3"/>
  <c r="C403" i="2"/>
  <c r="J403" i="2" s="1"/>
  <c r="I403" i="3"/>
  <c r="B395" i="2"/>
  <c r="H395" i="3"/>
  <c r="C388" i="2"/>
  <c r="J388" i="2" s="1"/>
  <c r="I388" i="3"/>
  <c r="C381" i="2"/>
  <c r="J381" i="2" s="1"/>
  <c r="I381" i="3"/>
  <c r="B374" i="2"/>
  <c r="H374" i="3"/>
  <c r="B367" i="2"/>
  <c r="H367" i="3"/>
  <c r="B352" i="2"/>
  <c r="H352" i="3"/>
  <c r="B344" i="2"/>
  <c r="H344" i="3"/>
  <c r="C328" i="2"/>
  <c r="J328" i="2" s="1"/>
  <c r="I328" i="3"/>
  <c r="B312" i="2"/>
  <c r="H312" i="3"/>
  <c r="C305" i="2"/>
  <c r="J305" i="2" s="1"/>
  <c r="I305" i="3"/>
  <c r="B297" i="2"/>
  <c r="H297" i="3"/>
  <c r="B289" i="2"/>
  <c r="H289" i="3"/>
  <c r="C281" i="2"/>
  <c r="J281" i="2" s="1"/>
  <c r="I281" i="3"/>
  <c r="C267" i="2"/>
  <c r="J267" i="2" s="1"/>
  <c r="I267" i="3"/>
  <c r="B252" i="2"/>
  <c r="H252" i="3"/>
  <c r="D244" i="3"/>
  <c r="F244" i="3" s="1"/>
  <c r="B237" i="2"/>
  <c r="H237" i="3"/>
  <c r="B229" i="2"/>
  <c r="H229" i="3"/>
  <c r="B221" i="2"/>
  <c r="H221" i="3"/>
  <c r="B206" i="2"/>
  <c r="H206" i="3"/>
  <c r="C169" i="2"/>
  <c r="J169" i="2" s="1"/>
  <c r="I169" i="3"/>
  <c r="C161" i="2"/>
  <c r="J161" i="2" s="1"/>
  <c r="I161" i="3"/>
  <c r="B153" i="2"/>
  <c r="H153" i="3"/>
  <c r="E145" i="3"/>
  <c r="G145" i="3" s="1"/>
  <c r="B138" i="2"/>
  <c r="H138" i="3"/>
  <c r="B122" i="2"/>
  <c r="H122" i="3"/>
  <c r="C107" i="2"/>
  <c r="J107" i="2" s="1"/>
  <c r="I107" i="3"/>
  <c r="B100" i="2"/>
  <c r="H100" i="3"/>
  <c r="C92" i="2"/>
  <c r="J92" i="2" s="1"/>
  <c r="I92" i="3"/>
  <c r="C85" i="2"/>
  <c r="J85" i="2" s="1"/>
  <c r="I85" i="3"/>
  <c r="B77" i="2"/>
  <c r="H77" i="3"/>
  <c r="B69" i="2"/>
  <c r="H69" i="3"/>
  <c r="B62" i="2"/>
  <c r="H62" i="3"/>
  <c r="B54" i="2"/>
  <c r="H54" i="3"/>
  <c r="B46" i="2"/>
  <c r="H46" i="3"/>
  <c r="B38" i="2"/>
  <c r="H38" i="3"/>
  <c r="C31" i="2"/>
  <c r="J31" i="2" s="1"/>
  <c r="I31" i="3"/>
  <c r="C23" i="2"/>
  <c r="J23" i="2" s="1"/>
  <c r="I23" i="3"/>
  <c r="C15" i="2"/>
  <c r="J15" i="2" s="1"/>
  <c r="I15" i="3"/>
  <c r="C7" i="2"/>
  <c r="J7" i="2" s="1"/>
  <c r="I7" i="3"/>
  <c r="B606" i="2"/>
  <c r="H606" i="3"/>
  <c r="C562" i="2"/>
  <c r="J562" i="2" s="1"/>
  <c r="I562" i="3"/>
  <c r="B510" i="2"/>
  <c r="H510" i="3"/>
  <c r="B597" i="2"/>
  <c r="H597" i="3"/>
  <c r="B540" i="2"/>
  <c r="H540" i="3"/>
  <c r="C479" i="2"/>
  <c r="J479" i="2" s="1"/>
  <c r="I479" i="3"/>
  <c r="B440" i="2"/>
  <c r="H440" i="3"/>
  <c r="C365" i="2"/>
  <c r="J365" i="2" s="1"/>
  <c r="I365" i="3"/>
  <c r="B325" i="2"/>
  <c r="H325" i="3"/>
  <c r="B264" i="2"/>
  <c r="H264" i="3"/>
  <c r="C127" i="2"/>
  <c r="J127" i="2" s="1"/>
  <c r="I127" i="3"/>
  <c r="C28" i="2"/>
  <c r="J28" i="2" s="1"/>
  <c r="I28" i="3"/>
  <c r="C615" i="2"/>
  <c r="J615" i="2" s="1"/>
  <c r="I615" i="3"/>
  <c r="C607" i="2"/>
  <c r="J607" i="2" s="1"/>
  <c r="I607" i="3"/>
  <c r="B599" i="2"/>
  <c r="H599" i="3"/>
  <c r="B591" i="2"/>
  <c r="H591" i="3"/>
  <c r="B584" i="2"/>
  <c r="H584" i="3"/>
  <c r="B577" i="2"/>
  <c r="H577" i="3"/>
  <c r="E569" i="3"/>
  <c r="G569" i="3" s="1"/>
  <c r="D562" i="3"/>
  <c r="F562" i="3" s="1"/>
  <c r="C555" i="2"/>
  <c r="J555" i="2" s="1"/>
  <c r="I555" i="3"/>
  <c r="D547" i="3"/>
  <c r="F547" i="3" s="1"/>
  <c r="B542" i="2"/>
  <c r="H542" i="3"/>
  <c r="B534" i="2"/>
  <c r="H534" i="3"/>
  <c r="B527" i="2"/>
  <c r="H527" i="3"/>
  <c r="C519" i="2"/>
  <c r="J519" i="2" s="1"/>
  <c r="I519" i="3"/>
  <c r="B511" i="2"/>
  <c r="H511" i="3"/>
  <c r="B503" i="2"/>
  <c r="H503" i="3"/>
  <c r="B495" i="2"/>
  <c r="H495" i="3"/>
  <c r="B488" i="2"/>
  <c r="H488" i="3"/>
  <c r="C481" i="2"/>
  <c r="J481" i="2" s="1"/>
  <c r="I481" i="3"/>
  <c r="C473" i="2"/>
  <c r="J473" i="2" s="1"/>
  <c r="I473" i="3"/>
  <c r="B466" i="2"/>
  <c r="H466" i="3"/>
  <c r="C458" i="2"/>
  <c r="J458" i="2" s="1"/>
  <c r="I458" i="3"/>
  <c r="B450" i="2"/>
  <c r="H450" i="3"/>
  <c r="B434" i="2"/>
  <c r="H434" i="3"/>
  <c r="C426" i="2"/>
  <c r="J426" i="2" s="1"/>
  <c r="I426" i="3"/>
  <c r="B418" i="2"/>
  <c r="H418" i="3"/>
  <c r="B402" i="2"/>
  <c r="H402" i="3"/>
  <c r="C394" i="2"/>
  <c r="J394" i="2" s="1"/>
  <c r="I394" i="3"/>
  <c r="B387" i="2"/>
  <c r="H387" i="3"/>
  <c r="B380" i="2"/>
  <c r="H380" i="3"/>
  <c r="D373" i="3"/>
  <c r="F373" i="3" s="1"/>
  <c r="B366" i="2"/>
  <c r="H366" i="3"/>
  <c r="B359" i="2"/>
  <c r="H359" i="3"/>
  <c r="B351" i="2"/>
  <c r="H351" i="3"/>
  <c r="B343" i="2"/>
  <c r="H343" i="3"/>
  <c r="C296" i="2"/>
  <c r="J296" i="2" s="1"/>
  <c r="I296" i="3"/>
  <c r="E280" i="3"/>
  <c r="G280" i="3" s="1"/>
  <c r="C251" i="2"/>
  <c r="J251" i="2" s="1"/>
  <c r="I251" i="3"/>
  <c r="C244" i="2"/>
  <c r="J244" i="2" s="1"/>
  <c r="I244" i="3"/>
  <c r="B236" i="2"/>
  <c r="H236" i="3"/>
  <c r="C228" i="2"/>
  <c r="J228" i="2" s="1"/>
  <c r="I228" i="3"/>
  <c r="B220" i="2"/>
  <c r="H220" i="3"/>
  <c r="B213" i="2"/>
  <c r="H213" i="3"/>
  <c r="C205" i="2"/>
  <c r="J205" i="2" s="1"/>
  <c r="I205" i="3"/>
  <c r="C197" i="2"/>
  <c r="J197" i="2" s="1"/>
  <c r="I197" i="3"/>
  <c r="B189" i="2"/>
  <c r="H189" i="3"/>
  <c r="B152" i="2"/>
  <c r="H152" i="3"/>
  <c r="B145" i="2"/>
  <c r="H145" i="3"/>
  <c r="B137" i="2"/>
  <c r="H137" i="3"/>
  <c r="B129" i="2"/>
  <c r="H129" i="3"/>
  <c r="C121" i="2"/>
  <c r="J121" i="2" s="1"/>
  <c r="I121" i="3"/>
  <c r="B113" i="2"/>
  <c r="H113" i="3"/>
  <c r="B106" i="2"/>
  <c r="H106" i="3"/>
  <c r="B84" i="2"/>
  <c r="H84" i="3"/>
  <c r="C76" i="2"/>
  <c r="J76" i="2" s="1"/>
  <c r="I76" i="3"/>
  <c r="B68" i="2"/>
  <c r="H68" i="3"/>
  <c r="B61" i="2"/>
  <c r="H61" i="3"/>
  <c r="B53" i="2"/>
  <c r="H53" i="3"/>
  <c r="B45" i="2"/>
  <c r="H45" i="3"/>
  <c r="B37" i="2"/>
  <c r="H37" i="3"/>
  <c r="B30" i="2"/>
  <c r="H30" i="3"/>
  <c r="B22" i="2"/>
  <c r="H22" i="3"/>
  <c r="B14" i="2"/>
  <c r="H14" i="3"/>
  <c r="B6" i="2"/>
  <c r="H6" i="3"/>
  <c r="B494" i="2"/>
  <c r="H494" i="3"/>
  <c r="C487" i="2"/>
  <c r="J487" i="2" s="1"/>
  <c r="I487" i="3"/>
  <c r="B472" i="2"/>
  <c r="H472" i="3"/>
  <c r="B465" i="2"/>
  <c r="H465" i="3"/>
  <c r="B457" i="2"/>
  <c r="H457" i="3"/>
  <c r="B449" i="2"/>
  <c r="H449" i="3"/>
  <c r="C441" i="2"/>
  <c r="J441" i="2" s="1"/>
  <c r="I441" i="3"/>
  <c r="B433" i="2"/>
  <c r="H433" i="3"/>
  <c r="B425" i="2"/>
  <c r="H425" i="3"/>
  <c r="C417" i="2"/>
  <c r="J417" i="2" s="1"/>
  <c r="I417" i="3"/>
  <c r="C409" i="2"/>
  <c r="J409" i="2" s="1"/>
  <c r="I409" i="3"/>
  <c r="B401" i="2"/>
  <c r="H401" i="3"/>
  <c r="B393" i="2"/>
  <c r="H393" i="3"/>
  <c r="B386" i="2"/>
  <c r="H386" i="3"/>
  <c r="B379" i="2"/>
  <c r="H379" i="3"/>
  <c r="C373" i="2"/>
  <c r="J373" i="2" s="1"/>
  <c r="I373" i="3"/>
  <c r="D365" i="3"/>
  <c r="F365" i="3" s="1"/>
  <c r="B358" i="2"/>
  <c r="H358" i="3"/>
  <c r="B334" i="2"/>
  <c r="H334" i="3"/>
  <c r="B318" i="2"/>
  <c r="H318" i="3"/>
  <c r="B273" i="2"/>
  <c r="H273" i="3"/>
  <c r="B265" i="2"/>
  <c r="H265" i="3"/>
  <c r="E257" i="3"/>
  <c r="G257" i="3" s="1"/>
  <c r="C235" i="2"/>
  <c r="J235" i="2" s="1"/>
  <c r="I235" i="3"/>
  <c r="C219" i="2"/>
  <c r="J219" i="2" s="1"/>
  <c r="I219" i="3"/>
  <c r="B212" i="2"/>
  <c r="H212" i="3"/>
  <c r="B204" i="2"/>
  <c r="H204" i="3"/>
  <c r="B196" i="2"/>
  <c r="H196" i="3"/>
  <c r="B188" i="2"/>
  <c r="H188" i="3"/>
  <c r="C181" i="2"/>
  <c r="J181" i="2" s="1"/>
  <c r="I181" i="3"/>
  <c r="E173" i="3"/>
  <c r="G173" i="3" s="1"/>
  <c r="C159" i="2"/>
  <c r="J159" i="2" s="1"/>
  <c r="I159" i="3"/>
  <c r="C151" i="2"/>
  <c r="J151" i="2" s="1"/>
  <c r="I151" i="3"/>
  <c r="B144" i="2"/>
  <c r="H144" i="3"/>
  <c r="B105" i="2"/>
  <c r="H105" i="3"/>
  <c r="B98" i="2"/>
  <c r="H98" i="3"/>
  <c r="E90" i="3"/>
  <c r="G90" i="3" s="1"/>
  <c r="B60" i="2"/>
  <c r="H60" i="3"/>
  <c r="B52" i="2"/>
  <c r="H52" i="3"/>
  <c r="B44" i="2"/>
  <c r="H44" i="3"/>
  <c r="C36" i="2"/>
  <c r="J36" i="2" s="1"/>
  <c r="I36" i="3"/>
  <c r="B29" i="2"/>
  <c r="H29" i="3"/>
  <c r="C21" i="2"/>
  <c r="J21" i="2" s="1"/>
  <c r="I21" i="3"/>
  <c r="B13" i="2"/>
  <c r="H13" i="3"/>
  <c r="B5" i="2"/>
  <c r="H5" i="3"/>
  <c r="E418" i="3"/>
  <c r="G418" i="3" s="1"/>
  <c r="E412" i="3"/>
  <c r="G412" i="3" s="1"/>
  <c r="D371" i="3"/>
  <c r="F371" i="3" s="1"/>
  <c r="E333" i="3"/>
  <c r="G333" i="3" s="1"/>
  <c r="D281" i="3"/>
  <c r="F281" i="3" s="1"/>
  <c r="E170" i="3"/>
  <c r="G170" i="3" s="1"/>
  <c r="E44" i="3"/>
  <c r="G44" i="3" s="1"/>
  <c r="E609" i="3"/>
  <c r="G609" i="3" s="1"/>
  <c r="D197" i="3"/>
  <c r="F197" i="3" s="1"/>
  <c r="E5" i="3"/>
  <c r="G5" i="3" s="1"/>
  <c r="E482" i="3"/>
  <c r="G482" i="3" s="1"/>
  <c r="D415" i="3"/>
  <c r="F415" i="3" s="1"/>
  <c r="E393" i="3"/>
  <c r="G393" i="3" s="1"/>
  <c r="E387" i="3"/>
  <c r="G387" i="3" s="1"/>
  <c r="E321" i="3"/>
  <c r="G321" i="3" s="1"/>
  <c r="E129" i="3"/>
  <c r="G129" i="3" s="1"/>
  <c r="E26" i="3"/>
  <c r="G26" i="3" s="1"/>
  <c r="D481" i="3"/>
  <c r="F481" i="3" s="1"/>
  <c r="D459" i="3"/>
  <c r="F459" i="3" s="1"/>
  <c r="E172" i="3"/>
  <c r="G172" i="3" s="1"/>
  <c r="D121" i="3"/>
  <c r="F121" i="3" s="1"/>
  <c r="D85" i="3"/>
  <c r="F85" i="3" s="1"/>
  <c r="D553" i="3"/>
  <c r="F553" i="3" s="1"/>
  <c r="D541" i="3"/>
  <c r="F541" i="3" s="1"/>
  <c r="D519" i="3"/>
  <c r="F519" i="3" s="1"/>
  <c r="E376" i="3"/>
  <c r="G376" i="3" s="1"/>
  <c r="D260" i="3"/>
  <c r="F260" i="3" s="1"/>
  <c r="D232" i="3"/>
  <c r="F232" i="3" s="1"/>
  <c r="E109" i="3"/>
  <c r="G109" i="3" s="1"/>
  <c r="E98" i="3"/>
  <c r="G98" i="3" s="1"/>
  <c r="E77" i="3"/>
  <c r="G77" i="3" s="1"/>
  <c r="D36" i="3"/>
  <c r="F36" i="3" s="1"/>
  <c r="E427" i="3"/>
  <c r="G427" i="3" s="1"/>
  <c r="D21" i="3"/>
  <c r="F21" i="3" s="1"/>
  <c r="E608" i="3"/>
  <c r="G608" i="3" s="1"/>
  <c r="E368" i="3"/>
  <c r="G368" i="3" s="1"/>
  <c r="D362" i="3"/>
  <c r="F362" i="3" s="1"/>
  <c r="D355" i="3"/>
  <c r="F355" i="3" s="1"/>
  <c r="D292" i="3"/>
  <c r="F292" i="3" s="1"/>
  <c r="E200" i="3"/>
  <c r="G200" i="3" s="1"/>
  <c r="D161" i="3"/>
  <c r="F161" i="3" s="1"/>
  <c r="D127" i="3"/>
  <c r="F127" i="3" s="1"/>
  <c r="E60" i="3"/>
  <c r="G60" i="3" s="1"/>
  <c r="E53" i="3"/>
  <c r="G53" i="3" s="1"/>
  <c r="E100" i="3"/>
  <c r="G100" i="3" s="1"/>
  <c r="D12" i="3"/>
  <c r="F12" i="3" s="1"/>
  <c r="E611" i="3"/>
  <c r="G611" i="3" s="1"/>
  <c r="E486" i="3"/>
  <c r="G486" i="3" s="1"/>
  <c r="D347" i="3"/>
  <c r="F347" i="3" s="1"/>
  <c r="E297" i="3"/>
  <c r="G297" i="3" s="1"/>
  <c r="D228" i="3"/>
  <c r="F228" i="3" s="1"/>
  <c r="E137" i="3"/>
  <c r="G137" i="3" s="1"/>
  <c r="D111" i="3"/>
  <c r="F111" i="3" s="1"/>
  <c r="D514" i="3"/>
  <c r="F514" i="3" s="1"/>
  <c r="D499" i="3"/>
  <c r="F499" i="3" s="1"/>
  <c r="E468" i="3"/>
  <c r="G468" i="3" s="1"/>
  <c r="E404" i="3"/>
  <c r="G404" i="3" s="1"/>
  <c r="E353" i="3"/>
  <c r="G353" i="3" s="1"/>
  <c r="D269" i="3"/>
  <c r="F269" i="3" s="1"/>
  <c r="D241" i="3"/>
  <c r="F241" i="3" s="1"/>
  <c r="E165" i="3"/>
  <c r="G165" i="3" s="1"/>
  <c r="E313" i="3"/>
  <c r="G313" i="3" s="1"/>
  <c r="E237" i="3"/>
  <c r="G237" i="3" s="1"/>
  <c r="E225" i="3"/>
  <c r="G225" i="3" s="1"/>
  <c r="E152" i="3"/>
  <c r="G152" i="3" s="1"/>
  <c r="E117" i="3"/>
  <c r="G117" i="3" s="1"/>
  <c r="E68" i="3"/>
  <c r="G68" i="3" s="1"/>
  <c r="E37" i="3"/>
  <c r="G37" i="3" s="1"/>
  <c r="E13" i="3"/>
  <c r="G13" i="3" s="1"/>
  <c r="E570" i="3"/>
  <c r="G570" i="3" s="1"/>
  <c r="E546" i="3"/>
  <c r="G546" i="3" s="1"/>
  <c r="E523" i="3"/>
  <c r="G523" i="3" s="1"/>
  <c r="D508" i="3"/>
  <c r="F508" i="3" s="1"/>
  <c r="D487" i="3"/>
  <c r="F487" i="3" s="1"/>
  <c r="E483" i="3"/>
  <c r="G483" i="3" s="1"/>
  <c r="E395" i="3"/>
  <c r="G395" i="3" s="1"/>
  <c r="E344" i="3"/>
  <c r="G344" i="3" s="1"/>
  <c r="E261" i="3"/>
  <c r="G261" i="3" s="1"/>
  <c r="D249" i="3"/>
  <c r="F249" i="3" s="1"/>
  <c r="D205" i="3"/>
  <c r="F205" i="3" s="1"/>
  <c r="E193" i="3"/>
  <c r="G193" i="3" s="1"/>
  <c r="E186" i="3"/>
  <c r="G186" i="3" s="1"/>
  <c r="D181" i="3"/>
  <c r="F181" i="3" s="1"/>
  <c r="E133" i="3"/>
  <c r="G133" i="3" s="1"/>
  <c r="D92" i="3"/>
  <c r="F92" i="3" s="1"/>
  <c r="E576" i="3"/>
  <c r="G576" i="3" s="1"/>
  <c r="D518" i="3"/>
  <c r="F518" i="3" s="1"/>
  <c r="D479" i="3"/>
  <c r="F479" i="3" s="1"/>
  <c r="E446" i="3"/>
  <c r="G446" i="3" s="1"/>
  <c r="E408" i="3"/>
  <c r="G408" i="3" s="1"/>
  <c r="D383" i="3"/>
  <c r="F383" i="3" s="1"/>
  <c r="E377" i="3"/>
  <c r="G377" i="3" s="1"/>
  <c r="D337" i="3"/>
  <c r="F337" i="3" s="1"/>
  <c r="D324" i="3"/>
  <c r="F324" i="3" s="1"/>
  <c r="E293" i="3"/>
  <c r="G293" i="3" s="1"/>
  <c r="E521" i="3"/>
  <c r="G521" i="3" s="1"/>
  <c r="E216" i="3"/>
  <c r="G216" i="3" s="1"/>
  <c r="E45" i="3"/>
  <c r="G45" i="3" s="1"/>
  <c r="E554" i="3"/>
  <c r="G554" i="3" s="1"/>
  <c r="E579" i="3"/>
  <c r="G579" i="3" s="1"/>
  <c r="E544" i="3"/>
  <c r="G544" i="3" s="1"/>
  <c r="E540" i="3"/>
  <c r="G540" i="3" s="1"/>
  <c r="D516" i="3"/>
  <c r="F516" i="3" s="1"/>
  <c r="E510" i="3"/>
  <c r="G510" i="3" s="1"/>
  <c r="E450" i="3"/>
  <c r="G450" i="3" s="1"/>
  <c r="D444" i="3"/>
  <c r="F444" i="3" s="1"/>
  <c r="D423" i="3"/>
  <c r="F423" i="3" s="1"/>
  <c r="D417" i="3"/>
  <c r="F417" i="3" s="1"/>
  <c r="E346" i="3"/>
  <c r="G346" i="3" s="1"/>
  <c r="E341" i="3"/>
  <c r="G341" i="3" s="1"/>
  <c r="D328" i="3"/>
  <c r="F328" i="3" s="1"/>
  <c r="E264" i="3"/>
  <c r="G264" i="3" s="1"/>
  <c r="E196" i="3"/>
  <c r="G196" i="3" s="1"/>
  <c r="E153" i="3"/>
  <c r="G153" i="3" s="1"/>
  <c r="E148" i="3"/>
  <c r="G148" i="3" s="1"/>
  <c r="D125" i="3"/>
  <c r="F125" i="3" s="1"/>
  <c r="D119" i="3"/>
  <c r="F119" i="3" s="1"/>
  <c r="E10" i="3"/>
  <c r="G10" i="3" s="1"/>
  <c r="E4" i="3"/>
  <c r="G4" i="3" s="1"/>
  <c r="E584" i="3"/>
  <c r="G584" i="3" s="1"/>
  <c r="E476" i="3"/>
  <c r="G476" i="3" s="1"/>
  <c r="D411" i="3"/>
  <c r="F411" i="3" s="1"/>
  <c r="D356" i="3"/>
  <c r="F356" i="3" s="1"/>
  <c r="E351" i="3"/>
  <c r="G351" i="3" s="1"/>
  <c r="D296" i="3"/>
  <c r="F296" i="3" s="1"/>
  <c r="D251" i="3"/>
  <c r="F251" i="3" s="1"/>
  <c r="E82" i="3"/>
  <c r="G82" i="3" s="1"/>
  <c r="D76" i="3"/>
  <c r="F76" i="3" s="1"/>
  <c r="E69" i="3"/>
  <c r="G69" i="3" s="1"/>
  <c r="D28" i="3"/>
  <c r="F28" i="3" s="1"/>
  <c r="E561" i="3"/>
  <c r="G561" i="3" s="1"/>
  <c r="E531" i="3"/>
  <c r="G531" i="3" s="1"/>
  <c r="E507" i="3"/>
  <c r="G507" i="3" s="1"/>
  <c r="D490" i="3"/>
  <c r="F490" i="3" s="1"/>
  <c r="E472" i="3"/>
  <c r="G472" i="3" s="1"/>
  <c r="D467" i="3"/>
  <c r="F467" i="3" s="1"/>
  <c r="D455" i="3"/>
  <c r="F455" i="3" s="1"/>
  <c r="D435" i="3"/>
  <c r="F435" i="3" s="1"/>
  <c r="D388" i="3"/>
  <c r="F388" i="3" s="1"/>
  <c r="E359" i="3"/>
  <c r="G359" i="3" s="1"/>
  <c r="E354" i="3"/>
  <c r="G354" i="3" s="1"/>
  <c r="E334" i="3"/>
  <c r="G334" i="3" s="1"/>
  <c r="E329" i="3"/>
  <c r="G329" i="3" s="1"/>
  <c r="E325" i="3"/>
  <c r="G325" i="3" s="1"/>
  <c r="E289" i="3"/>
  <c r="G289" i="3" s="1"/>
  <c r="E273" i="3"/>
  <c r="G273" i="3" s="1"/>
  <c r="E248" i="3"/>
  <c r="G248" i="3" s="1"/>
  <c r="E233" i="3"/>
  <c r="G233" i="3" s="1"/>
  <c r="E229" i="3"/>
  <c r="G229" i="3" s="1"/>
  <c r="D219" i="3"/>
  <c r="F219" i="3" s="1"/>
  <c r="E204" i="3"/>
  <c r="G204" i="3" s="1"/>
  <c r="E189" i="3"/>
  <c r="G189" i="3" s="1"/>
  <c r="E180" i="3"/>
  <c r="G180" i="3" s="1"/>
  <c r="E113" i="3"/>
  <c r="G113" i="3" s="1"/>
  <c r="E93" i="3"/>
  <c r="G93" i="3" s="1"/>
  <c r="E84" i="3"/>
  <c r="G84" i="3" s="1"/>
  <c r="E50" i="3"/>
  <c r="G50" i="3" s="1"/>
  <c r="E29" i="3"/>
  <c r="G29" i="3" s="1"/>
  <c r="E20" i="3"/>
  <c r="G20" i="3" s="1"/>
  <c r="D604" i="3"/>
  <c r="F604" i="3" s="1"/>
  <c r="D555" i="3"/>
  <c r="F555" i="3" s="1"/>
  <c r="E552" i="3"/>
  <c r="G552" i="3" s="1"/>
  <c r="E536" i="3"/>
  <c r="G536" i="3" s="1"/>
  <c r="E500" i="3"/>
  <c r="G500" i="3" s="1"/>
  <c r="E440" i="3"/>
  <c r="G440" i="3" s="1"/>
  <c r="D403" i="3"/>
  <c r="F403" i="3" s="1"/>
  <c r="E363" i="3"/>
  <c r="G363" i="3" s="1"/>
  <c r="E309" i="3"/>
  <c r="G309" i="3" s="1"/>
  <c r="D184" i="3"/>
  <c r="F184" i="3" s="1"/>
  <c r="E74" i="3"/>
  <c r="G74" i="3" s="1"/>
  <c r="D603" i="3"/>
  <c r="F603" i="3" s="1"/>
  <c r="D563" i="3"/>
  <c r="F563" i="3" s="1"/>
  <c r="E560" i="3"/>
  <c r="G560" i="3" s="1"/>
  <c r="E439" i="3"/>
  <c r="G439" i="3" s="1"/>
  <c r="D420" i="3"/>
  <c r="F420" i="3" s="1"/>
  <c r="E318" i="3"/>
  <c r="G318" i="3" s="1"/>
  <c r="E302" i="3"/>
  <c r="G302" i="3" s="1"/>
  <c r="E277" i="3"/>
  <c r="G277" i="3" s="1"/>
  <c r="E213" i="3"/>
  <c r="G213" i="3" s="1"/>
  <c r="E206" i="3"/>
  <c r="G206" i="3" s="1"/>
  <c r="E162" i="3"/>
  <c r="G162" i="3" s="1"/>
  <c r="D131" i="3"/>
  <c r="F131" i="3" s="1"/>
  <c r="E58" i="3"/>
  <c r="G58" i="3" s="1"/>
  <c r="E513" i="3"/>
  <c r="G513" i="3" s="1"/>
  <c r="E447" i="3"/>
  <c r="G447" i="3" s="1"/>
  <c r="E390" i="3"/>
  <c r="G390" i="3" s="1"/>
  <c r="E386" i="3"/>
  <c r="G386" i="3" s="1"/>
  <c r="E312" i="3"/>
  <c r="G312" i="3" s="1"/>
  <c r="E265" i="3"/>
  <c r="G265" i="3" s="1"/>
  <c r="E221" i="3"/>
  <c r="G221" i="3" s="1"/>
  <c r="E201" i="3"/>
  <c r="G201" i="3" s="1"/>
  <c r="E177" i="3"/>
  <c r="G177" i="3" s="1"/>
  <c r="E156" i="3"/>
  <c r="G156" i="3" s="1"/>
  <c r="E140" i="3"/>
  <c r="G140" i="3" s="1"/>
  <c r="E61" i="3"/>
  <c r="G61" i="3" s="1"/>
  <c r="E52" i="3"/>
  <c r="G52" i="3" s="1"/>
  <c r="E18" i="3"/>
  <c r="G18" i="3" s="1"/>
  <c r="E619" i="3"/>
  <c r="G619" i="3" s="1"/>
  <c r="E545" i="3"/>
  <c r="G545" i="3" s="1"/>
  <c r="E542" i="3"/>
  <c r="G542" i="3" s="1"/>
  <c r="E539" i="3"/>
  <c r="G539" i="3" s="1"/>
  <c r="D594" i="3"/>
  <c r="F594" i="3" s="1"/>
  <c r="E577" i="3"/>
  <c r="G577" i="3" s="1"/>
  <c r="D571" i="3"/>
  <c r="F571" i="3" s="1"/>
  <c r="E568" i="3"/>
  <c r="G568" i="3" s="1"/>
  <c r="E457" i="3"/>
  <c r="G457" i="3" s="1"/>
  <c r="E451" i="3"/>
  <c r="G451" i="3" s="1"/>
  <c r="E419" i="3"/>
  <c r="G419" i="3" s="1"/>
  <c r="D394" i="3"/>
  <c r="F394" i="3" s="1"/>
  <c r="D301" i="3"/>
  <c r="F301" i="3" s="1"/>
  <c r="E286" i="3"/>
  <c r="G286" i="3" s="1"/>
  <c r="E270" i="3"/>
  <c r="G270" i="3" s="1"/>
  <c r="E245" i="3"/>
  <c r="G245" i="3" s="1"/>
  <c r="D235" i="3"/>
  <c r="F235" i="3" s="1"/>
  <c r="E106" i="3"/>
  <c r="G106" i="3" s="1"/>
  <c r="E42" i="3"/>
  <c r="G42" i="3" s="1"/>
  <c r="D315" i="3"/>
  <c r="F315" i="3" s="1"/>
  <c r="D283" i="3"/>
  <c r="F283" i="3" s="1"/>
  <c r="E247" i="3"/>
  <c r="G247" i="3" s="1"/>
  <c r="D247" i="3"/>
  <c r="F247" i="3" s="1"/>
  <c r="E203" i="3"/>
  <c r="G203" i="3" s="1"/>
  <c r="D203" i="3"/>
  <c r="F203" i="3" s="1"/>
  <c r="E188" i="3"/>
  <c r="G188" i="3" s="1"/>
  <c r="E164" i="3"/>
  <c r="G164" i="3" s="1"/>
  <c r="E149" i="3"/>
  <c r="G149" i="3" s="1"/>
  <c r="D149" i="3"/>
  <c r="F149" i="3" s="1"/>
  <c r="D124" i="3"/>
  <c r="F124" i="3" s="1"/>
  <c r="E124" i="3"/>
  <c r="G124" i="3" s="1"/>
  <c r="E75" i="3"/>
  <c r="G75" i="3" s="1"/>
  <c r="D75" i="3"/>
  <c r="F75" i="3" s="1"/>
  <c r="E11" i="3"/>
  <c r="G11" i="3" s="1"/>
  <c r="D11" i="3"/>
  <c r="F11" i="3" s="1"/>
  <c r="D250" i="3"/>
  <c r="F250" i="3" s="1"/>
  <c r="E250" i="3"/>
  <c r="G250" i="3" s="1"/>
  <c r="E99" i="3"/>
  <c r="G99" i="3" s="1"/>
  <c r="D99" i="3"/>
  <c r="F99" i="3" s="1"/>
  <c r="E35" i="3"/>
  <c r="G35" i="3" s="1"/>
  <c r="D35" i="3"/>
  <c r="F35" i="3" s="1"/>
  <c r="D538" i="3"/>
  <c r="F538" i="3" s="1"/>
  <c r="E538" i="3"/>
  <c r="G538" i="3" s="1"/>
  <c r="D416" i="3"/>
  <c r="F416" i="3" s="1"/>
  <c r="E416" i="3"/>
  <c r="G416" i="3" s="1"/>
  <c r="D314" i="3"/>
  <c r="F314" i="3" s="1"/>
  <c r="E314" i="3"/>
  <c r="G314" i="3" s="1"/>
  <c r="D282" i="3"/>
  <c r="F282" i="3" s="1"/>
  <c r="E282" i="3"/>
  <c r="G282" i="3" s="1"/>
  <c r="E183" i="3"/>
  <c r="G183" i="3" s="1"/>
  <c r="D183" i="3"/>
  <c r="F183" i="3" s="1"/>
  <c r="E59" i="3"/>
  <c r="G59" i="3" s="1"/>
  <c r="D59" i="3"/>
  <c r="F59" i="3" s="1"/>
  <c r="E372" i="3"/>
  <c r="G372" i="3" s="1"/>
  <c r="D372" i="3"/>
  <c r="F372" i="3" s="1"/>
  <c r="E501" i="3"/>
  <c r="G501" i="3" s="1"/>
  <c r="D501" i="3"/>
  <c r="F501" i="3" s="1"/>
  <c r="E578" i="3"/>
  <c r="G578" i="3" s="1"/>
  <c r="D506" i="3"/>
  <c r="F506" i="3" s="1"/>
  <c r="E506" i="3"/>
  <c r="G506" i="3" s="1"/>
  <c r="E475" i="3"/>
  <c r="G475" i="3" s="1"/>
  <c r="E454" i="3"/>
  <c r="G454" i="3" s="1"/>
  <c r="D384" i="3"/>
  <c r="F384" i="3" s="1"/>
  <c r="E384" i="3"/>
  <c r="G384" i="3" s="1"/>
  <c r="E379" i="3"/>
  <c r="G379" i="3" s="1"/>
  <c r="D332" i="3"/>
  <c r="F332" i="3" s="1"/>
  <c r="E332" i="3"/>
  <c r="G332" i="3" s="1"/>
  <c r="D300" i="3"/>
  <c r="F300" i="3" s="1"/>
  <c r="E300" i="3"/>
  <c r="G300" i="3" s="1"/>
  <c r="D268" i="3"/>
  <c r="F268" i="3" s="1"/>
  <c r="E268" i="3"/>
  <c r="G268" i="3" s="1"/>
  <c r="E253" i="3"/>
  <c r="G253" i="3" s="1"/>
  <c r="E231" i="3"/>
  <c r="G231" i="3" s="1"/>
  <c r="D231" i="3"/>
  <c r="F231" i="3" s="1"/>
  <c r="E157" i="3"/>
  <c r="G157" i="3" s="1"/>
  <c r="D157" i="3"/>
  <c r="F157" i="3" s="1"/>
  <c r="E141" i="3"/>
  <c r="G141" i="3" s="1"/>
  <c r="D141" i="3"/>
  <c r="F141" i="3" s="1"/>
  <c r="E83" i="3"/>
  <c r="G83" i="3" s="1"/>
  <c r="D83" i="3"/>
  <c r="F83" i="3" s="1"/>
  <c r="E19" i="3"/>
  <c r="G19" i="3" s="1"/>
  <c r="D19" i="3"/>
  <c r="F19" i="3" s="1"/>
  <c r="D448" i="3"/>
  <c r="F448" i="3" s="1"/>
  <c r="E448" i="3"/>
  <c r="G448" i="3" s="1"/>
  <c r="E413" i="3"/>
  <c r="G413" i="3" s="1"/>
  <c r="D413" i="3"/>
  <c r="F413" i="3" s="1"/>
  <c r="D618" i="3"/>
  <c r="F618" i="3" s="1"/>
  <c r="E602" i="3"/>
  <c r="G602" i="3" s="1"/>
  <c r="E586" i="3"/>
  <c r="G586" i="3" s="1"/>
  <c r="E535" i="3"/>
  <c r="G535" i="3" s="1"/>
  <c r="E509" i="3"/>
  <c r="G509" i="3" s="1"/>
  <c r="D509" i="3"/>
  <c r="F509" i="3" s="1"/>
  <c r="E489" i="3"/>
  <c r="G489" i="3" s="1"/>
  <c r="E478" i="3"/>
  <c r="G478" i="3" s="1"/>
  <c r="D458" i="3"/>
  <c r="F458" i="3" s="1"/>
  <c r="E443" i="3"/>
  <c r="G443" i="3" s="1"/>
  <c r="E422" i="3"/>
  <c r="G422" i="3" s="1"/>
  <c r="E407" i="3"/>
  <c r="G407" i="3" s="1"/>
  <c r="E370" i="3"/>
  <c r="G370" i="3" s="1"/>
  <c r="D349" i="3"/>
  <c r="F349" i="3" s="1"/>
  <c r="D331" i="3"/>
  <c r="F331" i="3" s="1"/>
  <c r="E317" i="3"/>
  <c r="G317" i="3" s="1"/>
  <c r="D299" i="3"/>
  <c r="F299" i="3" s="1"/>
  <c r="E285" i="3"/>
  <c r="G285" i="3" s="1"/>
  <c r="D267" i="3"/>
  <c r="F267" i="3" s="1"/>
  <c r="D234" i="3"/>
  <c r="F234" i="3" s="1"/>
  <c r="E234" i="3"/>
  <c r="G234" i="3" s="1"/>
  <c r="E147" i="3"/>
  <c r="G147" i="3" s="1"/>
  <c r="D147" i="3"/>
  <c r="F147" i="3" s="1"/>
  <c r="E43" i="3"/>
  <c r="G43" i="3" s="1"/>
  <c r="D43" i="3"/>
  <c r="F43" i="3" s="1"/>
  <c r="D410" i="3"/>
  <c r="F410" i="3" s="1"/>
  <c r="E410" i="3"/>
  <c r="G410" i="3" s="1"/>
  <c r="D572" i="3"/>
  <c r="F572" i="3" s="1"/>
  <c r="D564" i="3"/>
  <c r="F564" i="3" s="1"/>
  <c r="D556" i="3"/>
  <c r="F556" i="3" s="1"/>
  <c r="D548" i="3"/>
  <c r="F548" i="3" s="1"/>
  <c r="E515" i="3"/>
  <c r="G515" i="3" s="1"/>
  <c r="D512" i="3"/>
  <c r="F512" i="3" s="1"/>
  <c r="E512" i="3"/>
  <c r="G512" i="3" s="1"/>
  <c r="E504" i="3"/>
  <c r="G504" i="3" s="1"/>
  <c r="E469" i="3"/>
  <c r="G469" i="3" s="1"/>
  <c r="D469" i="3"/>
  <c r="F469" i="3" s="1"/>
  <c r="D426" i="3"/>
  <c r="F426" i="3" s="1"/>
  <c r="D345" i="3"/>
  <c r="F345" i="3" s="1"/>
  <c r="D340" i="3"/>
  <c r="F340" i="3" s="1"/>
  <c r="E327" i="3"/>
  <c r="G327" i="3" s="1"/>
  <c r="D327" i="3"/>
  <c r="F327" i="3" s="1"/>
  <c r="D308" i="3"/>
  <c r="F308" i="3" s="1"/>
  <c r="E295" i="3"/>
  <c r="G295" i="3" s="1"/>
  <c r="D295" i="3"/>
  <c r="F295" i="3" s="1"/>
  <c r="D276" i="3"/>
  <c r="F276" i="3" s="1"/>
  <c r="E263" i="3"/>
  <c r="G263" i="3" s="1"/>
  <c r="D263" i="3"/>
  <c r="F263" i="3" s="1"/>
  <c r="E209" i="3"/>
  <c r="G209" i="3" s="1"/>
  <c r="E135" i="3"/>
  <c r="G135" i="3" s="1"/>
  <c r="D135" i="3"/>
  <c r="F135" i="3" s="1"/>
  <c r="D130" i="3"/>
  <c r="F130" i="3" s="1"/>
  <c r="E130" i="3"/>
  <c r="G130" i="3" s="1"/>
  <c r="D116" i="3"/>
  <c r="F116" i="3" s="1"/>
  <c r="E116" i="3"/>
  <c r="G116" i="3" s="1"/>
  <c r="E67" i="3"/>
  <c r="G67" i="3" s="1"/>
  <c r="D67" i="3"/>
  <c r="F67" i="3" s="1"/>
  <c r="D360" i="3"/>
  <c r="F360" i="3" s="1"/>
  <c r="E360" i="3"/>
  <c r="G360" i="3" s="1"/>
  <c r="E311" i="3"/>
  <c r="G311" i="3" s="1"/>
  <c r="D311" i="3"/>
  <c r="F311" i="3" s="1"/>
  <c r="E279" i="3"/>
  <c r="G279" i="3" s="1"/>
  <c r="D279" i="3"/>
  <c r="F279" i="3" s="1"/>
  <c r="D474" i="3"/>
  <c r="F474" i="3" s="1"/>
  <c r="E474" i="3"/>
  <c r="G474" i="3" s="1"/>
  <c r="E437" i="3"/>
  <c r="G437" i="3" s="1"/>
  <c r="D437" i="3"/>
  <c r="F437" i="3" s="1"/>
  <c r="E414" i="3"/>
  <c r="G414" i="3" s="1"/>
  <c r="E361" i="3"/>
  <c r="G361" i="3" s="1"/>
  <c r="E348" i="3"/>
  <c r="G348" i="3" s="1"/>
  <c r="D348" i="3"/>
  <c r="F348" i="3" s="1"/>
  <c r="D330" i="3"/>
  <c r="F330" i="3" s="1"/>
  <c r="E330" i="3"/>
  <c r="G330" i="3" s="1"/>
  <c r="D298" i="3"/>
  <c r="F298" i="3" s="1"/>
  <c r="E298" i="3"/>
  <c r="G298" i="3" s="1"/>
  <c r="D266" i="3"/>
  <c r="F266" i="3" s="1"/>
  <c r="E266" i="3"/>
  <c r="G266" i="3" s="1"/>
  <c r="E215" i="3"/>
  <c r="G215" i="3" s="1"/>
  <c r="D215" i="3"/>
  <c r="F215" i="3" s="1"/>
  <c r="E91" i="3"/>
  <c r="G91" i="3" s="1"/>
  <c r="D91" i="3"/>
  <c r="F91" i="3" s="1"/>
  <c r="E27" i="3"/>
  <c r="G27" i="3" s="1"/>
  <c r="D27" i="3"/>
  <c r="F27" i="3" s="1"/>
  <c r="D480" i="3"/>
  <c r="F480" i="3" s="1"/>
  <c r="E480" i="3"/>
  <c r="G480" i="3" s="1"/>
  <c r="E445" i="3"/>
  <c r="G445" i="3" s="1"/>
  <c r="D445" i="3"/>
  <c r="F445" i="3" s="1"/>
  <c r="D2" i="3"/>
  <c r="F2" i="3" s="1"/>
  <c r="E511" i="3"/>
  <c r="G511" i="3" s="1"/>
  <c r="E449" i="3"/>
  <c r="G449" i="3" s="1"/>
  <c r="E616" i="3"/>
  <c r="G616" i="3" s="1"/>
  <c r="E601" i="3"/>
  <c r="G601" i="3" s="1"/>
  <c r="D588" i="3"/>
  <c r="F588" i="3" s="1"/>
  <c r="E585" i="3"/>
  <c r="G585" i="3" s="1"/>
  <c r="E533" i="3"/>
  <c r="G533" i="3" s="1"/>
  <c r="D533" i="3"/>
  <c r="F533" i="3" s="1"/>
  <c r="D522" i="3"/>
  <c r="F522" i="3" s="1"/>
  <c r="E503" i="3"/>
  <c r="G503" i="3" s="1"/>
  <c r="E477" i="3"/>
  <c r="G477" i="3" s="1"/>
  <c r="D477" i="3"/>
  <c r="F477" i="3" s="1"/>
  <c r="D452" i="3"/>
  <c r="F452" i="3" s="1"/>
  <c r="D442" i="3"/>
  <c r="F442" i="3" s="1"/>
  <c r="E442" i="3"/>
  <c r="G442" i="3" s="1"/>
  <c r="E436" i="3"/>
  <c r="G436" i="3" s="1"/>
  <c r="E425" i="3"/>
  <c r="G425" i="3" s="1"/>
  <c r="E405" i="3"/>
  <c r="G405" i="3" s="1"/>
  <c r="D405" i="3"/>
  <c r="F405" i="3" s="1"/>
  <c r="E382" i="3"/>
  <c r="G382" i="3" s="1"/>
  <c r="D369" i="3"/>
  <c r="F369" i="3" s="1"/>
  <c r="D364" i="3"/>
  <c r="F364" i="3" s="1"/>
  <c r="E352" i="3"/>
  <c r="G352" i="3" s="1"/>
  <c r="D316" i="3"/>
  <c r="F316" i="3" s="1"/>
  <c r="E316" i="3"/>
  <c r="G316" i="3" s="1"/>
  <c r="D284" i="3"/>
  <c r="F284" i="3" s="1"/>
  <c r="E284" i="3"/>
  <c r="G284" i="3" s="1"/>
  <c r="D218" i="3"/>
  <c r="F218" i="3" s="1"/>
  <c r="E218" i="3"/>
  <c r="G218" i="3" s="1"/>
  <c r="E155" i="3"/>
  <c r="G155" i="3" s="1"/>
  <c r="D155" i="3"/>
  <c r="F155" i="3" s="1"/>
  <c r="E139" i="3"/>
  <c r="G139" i="3" s="1"/>
  <c r="D139" i="3"/>
  <c r="F139" i="3" s="1"/>
  <c r="E51" i="3"/>
  <c r="G51" i="3" s="1"/>
  <c r="D51" i="3"/>
  <c r="F51" i="3" s="1"/>
  <c r="E132" i="3"/>
  <c r="G132" i="3" s="1"/>
  <c r="E105" i="3"/>
  <c r="G105" i="3" s="1"/>
  <c r="E252" i="3"/>
  <c r="G252" i="3" s="1"/>
  <c r="E236" i="3"/>
  <c r="G236" i="3" s="1"/>
  <c r="E220" i="3"/>
  <c r="G220" i="3" s="1"/>
  <c r="D187" i="3"/>
  <c r="F187" i="3" s="1"/>
  <c r="D171" i="3"/>
  <c r="F171" i="3" s="1"/>
  <c r="D163" i="3"/>
  <c r="F163" i="3" s="1"/>
  <c r="D159" i="3"/>
  <c r="F159" i="3" s="1"/>
  <c r="E97" i="3"/>
  <c r="G97" i="3" s="1"/>
  <c r="E89" i="3"/>
  <c r="G89" i="3" s="1"/>
  <c r="E81" i="3"/>
  <c r="G81" i="3" s="1"/>
  <c r="E73" i="3"/>
  <c r="G73" i="3" s="1"/>
  <c r="E65" i="3"/>
  <c r="G65" i="3" s="1"/>
  <c r="E57" i="3"/>
  <c r="G57" i="3" s="1"/>
  <c r="E49" i="3"/>
  <c r="G49" i="3" s="1"/>
  <c r="E41" i="3"/>
  <c r="G41" i="3" s="1"/>
  <c r="E33" i="3"/>
  <c r="G33" i="3" s="1"/>
  <c r="E25" i="3"/>
  <c r="G25" i="3" s="1"/>
  <c r="E17" i="3"/>
  <c r="G17" i="3" s="1"/>
  <c r="E9" i="3"/>
  <c r="G9" i="3" s="1"/>
  <c r="E254" i="3"/>
  <c r="G254" i="3" s="1"/>
  <c r="E238" i="3"/>
  <c r="G238" i="3" s="1"/>
  <c r="E222" i="3"/>
  <c r="G222" i="3" s="1"/>
  <c r="E146" i="3"/>
  <c r="G146" i="3" s="1"/>
  <c r="E138" i="3"/>
  <c r="G138" i="3" s="1"/>
  <c r="D123" i="3"/>
  <c r="F123" i="3" s="1"/>
  <c r="D115" i="3"/>
  <c r="F115" i="3" s="1"/>
  <c r="D107" i="3"/>
  <c r="F107" i="3" s="1"/>
  <c r="D103" i="3"/>
  <c r="F103" i="3" s="1"/>
  <c r="D95" i="3"/>
  <c r="F95" i="3" s="1"/>
  <c r="D87" i="3"/>
  <c r="F87" i="3" s="1"/>
  <c r="D79" i="3"/>
  <c r="F79" i="3" s="1"/>
  <c r="D71" i="3"/>
  <c r="F71" i="3" s="1"/>
  <c r="D63" i="3"/>
  <c r="F63" i="3" s="1"/>
  <c r="D55" i="3"/>
  <c r="F55" i="3" s="1"/>
  <c r="D47" i="3"/>
  <c r="F47" i="3" s="1"/>
  <c r="D39" i="3"/>
  <c r="F39" i="3" s="1"/>
  <c r="D31" i="3"/>
  <c r="F31" i="3" s="1"/>
  <c r="D23" i="3"/>
  <c r="F23" i="3" s="1"/>
  <c r="D15" i="3"/>
  <c r="F15" i="3" s="1"/>
  <c r="D7" i="3"/>
  <c r="F7" i="3" s="1"/>
  <c r="D3" i="3"/>
  <c r="F3" i="3" s="1"/>
  <c r="D620" i="3"/>
  <c r="F620" i="3" s="1"/>
  <c r="E617" i="3"/>
  <c r="G617" i="3" s="1"/>
  <c r="E600" i="3"/>
  <c r="G600" i="3" s="1"/>
  <c r="D595" i="3"/>
  <c r="F595" i="3" s="1"/>
  <c r="E610" i="3"/>
  <c r="G610" i="3" s="1"/>
  <c r="D596" i="3"/>
  <c r="F596" i="3" s="1"/>
  <c r="E593" i="3"/>
  <c r="G593" i="3" s="1"/>
  <c r="D612" i="3"/>
  <c r="F612" i="3" s="1"/>
  <c r="E592" i="3"/>
  <c r="G592" i="3" s="1"/>
  <c r="E599" i="3"/>
  <c r="G599" i="3" s="1"/>
  <c r="E591" i="3"/>
  <c r="G591" i="3" s="1"/>
  <c r="E583" i="3"/>
  <c r="G583" i="3" s="1"/>
  <c r="E575" i="3"/>
  <c r="G575" i="3" s="1"/>
  <c r="E567" i="3"/>
  <c r="G567" i="3" s="1"/>
  <c r="E559" i="3"/>
  <c r="G559" i="3" s="1"/>
  <c r="E537" i="3"/>
  <c r="G537" i="3" s="1"/>
  <c r="E534" i="3"/>
  <c r="G534" i="3" s="1"/>
  <c r="E470" i="3"/>
  <c r="G470" i="3" s="1"/>
  <c r="D615" i="3"/>
  <c r="F615" i="3" s="1"/>
  <c r="D607" i="3"/>
  <c r="F607" i="3" s="1"/>
  <c r="D551" i="3"/>
  <c r="F551" i="3" s="1"/>
  <c r="E528" i="3"/>
  <c r="G528" i="3" s="1"/>
  <c r="D525" i="3"/>
  <c r="F525" i="3" s="1"/>
  <c r="D505" i="3"/>
  <c r="F505" i="3" s="1"/>
  <c r="D502" i="3"/>
  <c r="F502" i="3" s="1"/>
  <c r="E496" i="3"/>
  <c r="G496" i="3" s="1"/>
  <c r="D493" i="3"/>
  <c r="F493" i="3" s="1"/>
  <c r="D473" i="3"/>
  <c r="F473" i="3" s="1"/>
  <c r="E464" i="3"/>
  <c r="G464" i="3" s="1"/>
  <c r="D461" i="3"/>
  <c r="F461" i="3" s="1"/>
  <c r="D441" i="3"/>
  <c r="F441" i="3" s="1"/>
  <c r="D438" i="3"/>
  <c r="F438" i="3" s="1"/>
  <c r="E432" i="3"/>
  <c r="G432" i="3" s="1"/>
  <c r="D429" i="3"/>
  <c r="F429" i="3" s="1"/>
  <c r="D409" i="3"/>
  <c r="F409" i="3" s="1"/>
  <c r="D406" i="3"/>
  <c r="F406" i="3" s="1"/>
  <c r="E400" i="3"/>
  <c r="G400" i="3" s="1"/>
  <c r="D397" i="3"/>
  <c r="F397" i="3" s="1"/>
  <c r="E366" i="3"/>
  <c r="G366" i="3" s="1"/>
  <c r="D342" i="3"/>
  <c r="F342" i="3" s="1"/>
  <c r="E342" i="3"/>
  <c r="G342" i="3" s="1"/>
  <c r="D326" i="3"/>
  <c r="F326" i="3" s="1"/>
  <c r="E326" i="3"/>
  <c r="G326" i="3" s="1"/>
  <c r="D310" i="3"/>
  <c r="F310" i="3" s="1"/>
  <c r="E310" i="3"/>
  <c r="G310" i="3" s="1"/>
  <c r="D294" i="3"/>
  <c r="F294" i="3" s="1"/>
  <c r="E294" i="3"/>
  <c r="G294" i="3" s="1"/>
  <c r="D278" i="3"/>
  <c r="F278" i="3" s="1"/>
  <c r="E278" i="3"/>
  <c r="G278" i="3" s="1"/>
  <c r="D262" i="3"/>
  <c r="F262" i="3" s="1"/>
  <c r="E262" i="3"/>
  <c r="G262" i="3" s="1"/>
  <c r="D246" i="3"/>
  <c r="F246" i="3" s="1"/>
  <c r="E246" i="3"/>
  <c r="G246" i="3" s="1"/>
  <c r="D230" i="3"/>
  <c r="F230" i="3" s="1"/>
  <c r="E230" i="3"/>
  <c r="G230" i="3" s="1"/>
  <c r="D214" i="3"/>
  <c r="F214" i="3" s="1"/>
  <c r="E214" i="3"/>
  <c r="G214" i="3" s="1"/>
  <c r="D160" i="3"/>
  <c r="F160" i="3" s="1"/>
  <c r="E160" i="3"/>
  <c r="G160" i="3" s="1"/>
  <c r="E614" i="3"/>
  <c r="G614" i="3" s="1"/>
  <c r="E606" i="3"/>
  <c r="G606" i="3" s="1"/>
  <c r="E598" i="3"/>
  <c r="G598" i="3" s="1"/>
  <c r="E590" i="3"/>
  <c r="G590" i="3" s="1"/>
  <c r="E582" i="3"/>
  <c r="G582" i="3" s="1"/>
  <c r="E574" i="3"/>
  <c r="G574" i="3" s="1"/>
  <c r="E566" i="3"/>
  <c r="G566" i="3" s="1"/>
  <c r="E558" i="3"/>
  <c r="G558" i="3" s="1"/>
  <c r="E550" i="3"/>
  <c r="G550" i="3" s="1"/>
  <c r="E530" i="3"/>
  <c r="G530" i="3" s="1"/>
  <c r="E527" i="3"/>
  <c r="G527" i="3" s="1"/>
  <c r="E524" i="3"/>
  <c r="G524" i="3" s="1"/>
  <c r="E498" i="3"/>
  <c r="G498" i="3" s="1"/>
  <c r="E495" i="3"/>
  <c r="G495" i="3" s="1"/>
  <c r="E492" i="3"/>
  <c r="G492" i="3" s="1"/>
  <c r="E466" i="3"/>
  <c r="G466" i="3" s="1"/>
  <c r="E463" i="3"/>
  <c r="G463" i="3" s="1"/>
  <c r="E460" i="3"/>
  <c r="G460" i="3" s="1"/>
  <c r="E434" i="3"/>
  <c r="G434" i="3" s="1"/>
  <c r="E431" i="3"/>
  <c r="G431" i="3" s="1"/>
  <c r="E428" i="3"/>
  <c r="G428" i="3" s="1"/>
  <c r="E402" i="3"/>
  <c r="G402" i="3" s="1"/>
  <c r="E399" i="3"/>
  <c r="G399" i="3" s="1"/>
  <c r="E396" i="3"/>
  <c r="G396" i="3" s="1"/>
  <c r="D208" i="3"/>
  <c r="F208" i="3" s="1"/>
  <c r="E208" i="3"/>
  <c r="G208" i="3" s="1"/>
  <c r="E191" i="3"/>
  <c r="G191" i="3" s="1"/>
  <c r="D191" i="3"/>
  <c r="F191" i="3" s="1"/>
  <c r="E175" i="3"/>
  <c r="G175" i="3" s="1"/>
  <c r="D175" i="3"/>
  <c r="F175" i="3" s="1"/>
  <c r="E167" i="3"/>
  <c r="G167" i="3" s="1"/>
  <c r="D167" i="3"/>
  <c r="F167" i="3" s="1"/>
  <c r="D136" i="3"/>
  <c r="F136" i="3" s="1"/>
  <c r="E136" i="3"/>
  <c r="G136" i="3" s="1"/>
  <c r="D381" i="3"/>
  <c r="F381" i="3" s="1"/>
  <c r="E375" i="3"/>
  <c r="G375" i="3" s="1"/>
  <c r="E358" i="3"/>
  <c r="G358" i="3" s="1"/>
  <c r="D336" i="3"/>
  <c r="F336" i="3" s="1"/>
  <c r="E336" i="3"/>
  <c r="G336" i="3" s="1"/>
  <c r="D320" i="3"/>
  <c r="F320" i="3" s="1"/>
  <c r="E320" i="3"/>
  <c r="G320" i="3" s="1"/>
  <c r="D304" i="3"/>
  <c r="F304" i="3" s="1"/>
  <c r="E304" i="3"/>
  <c r="G304" i="3" s="1"/>
  <c r="D288" i="3"/>
  <c r="F288" i="3" s="1"/>
  <c r="E288" i="3"/>
  <c r="G288" i="3" s="1"/>
  <c r="D272" i="3"/>
  <c r="F272" i="3" s="1"/>
  <c r="E272" i="3"/>
  <c r="G272" i="3" s="1"/>
  <c r="D256" i="3"/>
  <c r="F256" i="3" s="1"/>
  <c r="E256" i="3"/>
  <c r="G256" i="3" s="1"/>
  <c r="D240" i="3"/>
  <c r="F240" i="3" s="1"/>
  <c r="E240" i="3"/>
  <c r="G240" i="3" s="1"/>
  <c r="D224" i="3"/>
  <c r="F224" i="3" s="1"/>
  <c r="E224" i="3"/>
  <c r="G224" i="3" s="1"/>
  <c r="E207" i="3"/>
  <c r="G207" i="3" s="1"/>
  <c r="D207" i="3"/>
  <c r="F207" i="3" s="1"/>
  <c r="E143" i="3"/>
  <c r="G143" i="3" s="1"/>
  <c r="D143" i="3"/>
  <c r="F143" i="3" s="1"/>
  <c r="D128" i="3"/>
  <c r="F128" i="3" s="1"/>
  <c r="E128" i="3"/>
  <c r="G128" i="3" s="1"/>
  <c r="E335" i="3"/>
  <c r="G335" i="3" s="1"/>
  <c r="D335" i="3"/>
  <c r="F335" i="3" s="1"/>
  <c r="E319" i="3"/>
  <c r="G319" i="3" s="1"/>
  <c r="D319" i="3"/>
  <c r="F319" i="3" s="1"/>
  <c r="E303" i="3"/>
  <c r="G303" i="3" s="1"/>
  <c r="D303" i="3"/>
  <c r="F303" i="3" s="1"/>
  <c r="E287" i="3"/>
  <c r="G287" i="3" s="1"/>
  <c r="D287" i="3"/>
  <c r="F287" i="3" s="1"/>
  <c r="E271" i="3"/>
  <c r="G271" i="3" s="1"/>
  <c r="D271" i="3"/>
  <c r="F271" i="3" s="1"/>
  <c r="E255" i="3"/>
  <c r="G255" i="3" s="1"/>
  <c r="D255" i="3"/>
  <c r="F255" i="3" s="1"/>
  <c r="E239" i="3"/>
  <c r="G239" i="3" s="1"/>
  <c r="D239" i="3"/>
  <c r="F239" i="3" s="1"/>
  <c r="E223" i="3"/>
  <c r="G223" i="3" s="1"/>
  <c r="D223" i="3"/>
  <c r="F223" i="3" s="1"/>
  <c r="E195" i="3"/>
  <c r="G195" i="3" s="1"/>
  <c r="D195" i="3"/>
  <c r="F195" i="3" s="1"/>
  <c r="D168" i="3"/>
  <c r="F168" i="3" s="1"/>
  <c r="E168" i="3"/>
  <c r="G168" i="3" s="1"/>
  <c r="E613" i="3"/>
  <c r="G613" i="3" s="1"/>
  <c r="E605" i="3"/>
  <c r="G605" i="3" s="1"/>
  <c r="E597" i="3"/>
  <c r="G597" i="3" s="1"/>
  <c r="E589" i="3"/>
  <c r="G589" i="3" s="1"/>
  <c r="E581" i="3"/>
  <c r="G581" i="3" s="1"/>
  <c r="E573" i="3"/>
  <c r="G573" i="3" s="1"/>
  <c r="E565" i="3"/>
  <c r="G565" i="3" s="1"/>
  <c r="E557" i="3"/>
  <c r="G557" i="3" s="1"/>
  <c r="E549" i="3"/>
  <c r="G549" i="3" s="1"/>
  <c r="E529" i="3"/>
  <c r="G529" i="3" s="1"/>
  <c r="E526" i="3"/>
  <c r="G526" i="3" s="1"/>
  <c r="E497" i="3"/>
  <c r="G497" i="3" s="1"/>
  <c r="E494" i="3"/>
  <c r="G494" i="3" s="1"/>
  <c r="E465" i="3"/>
  <c r="G465" i="3" s="1"/>
  <c r="E462" i="3"/>
  <c r="G462" i="3" s="1"/>
  <c r="E433" i="3"/>
  <c r="G433" i="3" s="1"/>
  <c r="E430" i="3"/>
  <c r="G430" i="3" s="1"/>
  <c r="E401" i="3"/>
  <c r="G401" i="3" s="1"/>
  <c r="E398" i="3"/>
  <c r="G398" i="3" s="1"/>
  <c r="E380" i="3"/>
  <c r="G380" i="3" s="1"/>
  <c r="E374" i="3"/>
  <c r="G374" i="3" s="1"/>
  <c r="D357" i="3"/>
  <c r="F357" i="3" s="1"/>
  <c r="E211" i="3"/>
  <c r="G211" i="3" s="1"/>
  <c r="D211" i="3"/>
  <c r="F211" i="3" s="1"/>
  <c r="D198" i="3"/>
  <c r="F198" i="3" s="1"/>
  <c r="E198" i="3"/>
  <c r="G198" i="3" s="1"/>
  <c r="D194" i="3"/>
  <c r="F194" i="3" s="1"/>
  <c r="E194" i="3"/>
  <c r="G194" i="3" s="1"/>
  <c r="D178" i="3"/>
  <c r="F178" i="3" s="1"/>
  <c r="E178" i="3"/>
  <c r="G178" i="3" s="1"/>
  <c r="E520" i="3"/>
  <c r="G520" i="3" s="1"/>
  <c r="D517" i="3"/>
  <c r="F517" i="3" s="1"/>
  <c r="E488" i="3"/>
  <c r="G488" i="3" s="1"/>
  <c r="D485" i="3"/>
  <c r="F485" i="3" s="1"/>
  <c r="E456" i="3"/>
  <c r="G456" i="3" s="1"/>
  <c r="D453" i="3"/>
  <c r="F453" i="3" s="1"/>
  <c r="E424" i="3"/>
  <c r="G424" i="3" s="1"/>
  <c r="D421" i="3"/>
  <c r="F421" i="3" s="1"/>
  <c r="E392" i="3"/>
  <c r="G392" i="3" s="1"/>
  <c r="D389" i="3"/>
  <c r="F389" i="3" s="1"/>
  <c r="E367" i="3"/>
  <c r="G367" i="3" s="1"/>
  <c r="D350" i="3"/>
  <c r="F350" i="3" s="1"/>
  <c r="E350" i="3"/>
  <c r="G350" i="3" s="1"/>
  <c r="E343" i="3"/>
  <c r="G343" i="3" s="1"/>
  <c r="E339" i="3"/>
  <c r="G339" i="3" s="1"/>
  <c r="D339" i="3"/>
  <c r="F339" i="3" s="1"/>
  <c r="E323" i="3"/>
  <c r="G323" i="3" s="1"/>
  <c r="D323" i="3"/>
  <c r="F323" i="3" s="1"/>
  <c r="E307" i="3"/>
  <c r="G307" i="3" s="1"/>
  <c r="D307" i="3"/>
  <c r="F307" i="3" s="1"/>
  <c r="E291" i="3"/>
  <c r="G291" i="3" s="1"/>
  <c r="D291" i="3"/>
  <c r="F291" i="3" s="1"/>
  <c r="E275" i="3"/>
  <c r="G275" i="3" s="1"/>
  <c r="D275" i="3"/>
  <c r="F275" i="3" s="1"/>
  <c r="E259" i="3"/>
  <c r="G259" i="3" s="1"/>
  <c r="D259" i="3"/>
  <c r="F259" i="3" s="1"/>
  <c r="E243" i="3"/>
  <c r="G243" i="3" s="1"/>
  <c r="D243" i="3"/>
  <c r="F243" i="3" s="1"/>
  <c r="E227" i="3"/>
  <c r="G227" i="3" s="1"/>
  <c r="D227" i="3"/>
  <c r="F227" i="3" s="1"/>
  <c r="D210" i="3"/>
  <c r="F210" i="3" s="1"/>
  <c r="E210" i="3"/>
  <c r="G210" i="3" s="1"/>
  <c r="D192" i="3"/>
  <c r="F192" i="3" s="1"/>
  <c r="E192" i="3"/>
  <c r="G192" i="3" s="1"/>
  <c r="D338" i="3"/>
  <c r="F338" i="3" s="1"/>
  <c r="E338" i="3"/>
  <c r="G338" i="3" s="1"/>
  <c r="D322" i="3"/>
  <c r="F322" i="3" s="1"/>
  <c r="E322" i="3"/>
  <c r="G322" i="3" s="1"/>
  <c r="D306" i="3"/>
  <c r="F306" i="3" s="1"/>
  <c r="E306" i="3"/>
  <c r="G306" i="3" s="1"/>
  <c r="D290" i="3"/>
  <c r="F290" i="3" s="1"/>
  <c r="E290" i="3"/>
  <c r="G290" i="3" s="1"/>
  <c r="D274" i="3"/>
  <c r="F274" i="3" s="1"/>
  <c r="E274" i="3"/>
  <c r="G274" i="3" s="1"/>
  <c r="D258" i="3"/>
  <c r="F258" i="3" s="1"/>
  <c r="E258" i="3"/>
  <c r="G258" i="3" s="1"/>
  <c r="D242" i="3"/>
  <c r="F242" i="3" s="1"/>
  <c r="E242" i="3"/>
  <c r="G242" i="3" s="1"/>
  <c r="D226" i="3"/>
  <c r="F226" i="3" s="1"/>
  <c r="E226" i="3"/>
  <c r="G226" i="3" s="1"/>
  <c r="D114" i="3"/>
  <c r="F114" i="3" s="1"/>
  <c r="E114" i="3"/>
  <c r="G114" i="3" s="1"/>
  <c r="D174" i="3"/>
  <c r="F174" i="3" s="1"/>
  <c r="E174" i="3"/>
  <c r="G174" i="3" s="1"/>
  <c r="D142" i="3"/>
  <c r="F142" i="3" s="1"/>
  <c r="E142" i="3"/>
  <c r="G142" i="3" s="1"/>
  <c r="D190" i="3"/>
  <c r="F190" i="3" s="1"/>
  <c r="E190" i="3"/>
  <c r="G190" i="3" s="1"/>
  <c r="D166" i="3"/>
  <c r="F166" i="3" s="1"/>
  <c r="E166" i="3"/>
  <c r="G166" i="3" s="1"/>
  <c r="D134" i="3"/>
  <c r="F134" i="3" s="1"/>
  <c r="E134" i="3"/>
  <c r="G134" i="3" s="1"/>
  <c r="D120" i="3"/>
  <c r="F120" i="3" s="1"/>
  <c r="E120" i="3"/>
  <c r="G120" i="3" s="1"/>
  <c r="E212" i="3"/>
  <c r="G212" i="3" s="1"/>
  <c r="E176" i="3"/>
  <c r="G176" i="3" s="1"/>
  <c r="D112" i="3"/>
  <c r="F112" i="3" s="1"/>
  <c r="E112" i="3"/>
  <c r="G112" i="3" s="1"/>
  <c r="E202" i="3"/>
  <c r="G202" i="3" s="1"/>
  <c r="D199" i="3"/>
  <c r="F199" i="3" s="1"/>
  <c r="D179" i="3"/>
  <c r="F179" i="3" s="1"/>
  <c r="D158" i="3"/>
  <c r="F158" i="3" s="1"/>
  <c r="E158" i="3"/>
  <c r="G158" i="3" s="1"/>
  <c r="D151" i="3"/>
  <c r="F151" i="3" s="1"/>
  <c r="E144" i="3"/>
  <c r="G144" i="3" s="1"/>
  <c r="D126" i="3"/>
  <c r="F126" i="3" s="1"/>
  <c r="E126" i="3"/>
  <c r="G126" i="3" s="1"/>
  <c r="D104" i="3"/>
  <c r="F104" i="3" s="1"/>
  <c r="E104" i="3"/>
  <c r="G104" i="3" s="1"/>
  <c r="D96" i="3"/>
  <c r="F96" i="3" s="1"/>
  <c r="E96" i="3"/>
  <c r="G96" i="3" s="1"/>
  <c r="D88" i="3"/>
  <c r="F88" i="3" s="1"/>
  <c r="E88" i="3"/>
  <c r="G88" i="3" s="1"/>
  <c r="D80" i="3"/>
  <c r="F80" i="3" s="1"/>
  <c r="E80" i="3"/>
  <c r="G80" i="3" s="1"/>
  <c r="D72" i="3"/>
  <c r="F72" i="3" s="1"/>
  <c r="E72" i="3"/>
  <c r="G72" i="3" s="1"/>
  <c r="D64" i="3"/>
  <c r="F64" i="3" s="1"/>
  <c r="E64" i="3"/>
  <c r="G64" i="3" s="1"/>
  <c r="D56" i="3"/>
  <c r="F56" i="3" s="1"/>
  <c r="E56" i="3"/>
  <c r="G56" i="3" s="1"/>
  <c r="D48" i="3"/>
  <c r="F48" i="3" s="1"/>
  <c r="E48" i="3"/>
  <c r="G48" i="3" s="1"/>
  <c r="D40" i="3"/>
  <c r="F40" i="3" s="1"/>
  <c r="E40" i="3"/>
  <c r="G40" i="3" s="1"/>
  <c r="D32" i="3"/>
  <c r="F32" i="3" s="1"/>
  <c r="E32" i="3"/>
  <c r="G32" i="3" s="1"/>
  <c r="D24" i="3"/>
  <c r="F24" i="3" s="1"/>
  <c r="E24" i="3"/>
  <c r="G24" i="3" s="1"/>
  <c r="D16" i="3"/>
  <c r="F16" i="3" s="1"/>
  <c r="E16" i="3"/>
  <c r="G16" i="3" s="1"/>
  <c r="D8" i="3"/>
  <c r="F8" i="3" s="1"/>
  <c r="E8" i="3"/>
  <c r="G8" i="3" s="1"/>
  <c r="D182" i="3"/>
  <c r="F182" i="3" s="1"/>
  <c r="E182" i="3"/>
  <c r="G182" i="3" s="1"/>
  <c r="E154" i="3"/>
  <c r="G154" i="3" s="1"/>
  <c r="E122" i="3"/>
  <c r="G122" i="3" s="1"/>
  <c r="D150" i="3"/>
  <c r="F150" i="3" s="1"/>
  <c r="E150" i="3"/>
  <c r="G150" i="3" s="1"/>
  <c r="E118" i="3"/>
  <c r="G118" i="3" s="1"/>
  <c r="E110" i="3"/>
  <c r="G110" i="3" s="1"/>
  <c r="E102" i="3"/>
  <c r="G102" i="3" s="1"/>
  <c r="E94" i="3"/>
  <c r="G94" i="3" s="1"/>
  <c r="E86" i="3"/>
  <c r="G86" i="3" s="1"/>
  <c r="E78" i="3"/>
  <c r="G78" i="3" s="1"/>
  <c r="E70" i="3"/>
  <c r="G70" i="3" s="1"/>
  <c r="E62" i="3"/>
  <c r="G62" i="3" s="1"/>
  <c r="E54" i="3"/>
  <c r="G54" i="3" s="1"/>
  <c r="E46" i="3"/>
  <c r="G46" i="3" s="1"/>
  <c r="E38" i="3"/>
  <c r="G38" i="3" s="1"/>
  <c r="E30" i="3"/>
  <c r="G30" i="3" s="1"/>
  <c r="E22" i="3"/>
  <c r="G22" i="3" s="1"/>
  <c r="E14" i="3"/>
  <c r="G14" i="3" s="1"/>
  <c r="E6" i="3"/>
  <c r="G6" i="3" s="1"/>
  <c r="I66" i="3" l="1"/>
  <c r="B543" i="2"/>
  <c r="D358" i="2"/>
  <c r="I358" i="2"/>
  <c r="D46" i="2"/>
  <c r="I46" i="2"/>
  <c r="D146" i="2"/>
  <c r="I146" i="2"/>
  <c r="D90" i="2"/>
  <c r="I90" i="2"/>
  <c r="D10" i="2"/>
  <c r="I10" i="2"/>
  <c r="D392" i="2"/>
  <c r="I392" i="2"/>
  <c r="D212" i="2"/>
  <c r="I212" i="2"/>
  <c r="D457" i="2"/>
  <c r="I457" i="2"/>
  <c r="D61" i="2"/>
  <c r="I61" i="2"/>
  <c r="D137" i="2"/>
  <c r="I137" i="2"/>
  <c r="D534" i="2"/>
  <c r="I534" i="2"/>
  <c r="D229" i="2"/>
  <c r="I229" i="2"/>
  <c r="D50" i="2"/>
  <c r="I50" i="2"/>
  <c r="D81" i="2"/>
  <c r="I81" i="2"/>
  <c r="D118" i="2"/>
  <c r="I118" i="2"/>
  <c r="D186" i="2"/>
  <c r="I186" i="2"/>
  <c r="D447" i="2"/>
  <c r="I447" i="2"/>
  <c r="D478" i="2"/>
  <c r="I478" i="2"/>
  <c r="D539" i="2"/>
  <c r="I539" i="2"/>
  <c r="D567" i="2"/>
  <c r="I567" i="2"/>
  <c r="D302" i="2"/>
  <c r="I302" i="2"/>
  <c r="D583" i="2"/>
  <c r="I583" i="2"/>
  <c r="D599" i="2"/>
  <c r="I599" i="2"/>
  <c r="D543" i="2"/>
  <c r="I543" i="2"/>
  <c r="H543" i="2" s="1"/>
  <c r="D9" i="2"/>
  <c r="I9" i="2"/>
  <c r="D277" i="2"/>
  <c r="I277" i="2"/>
  <c r="D270" i="2"/>
  <c r="I270" i="2"/>
  <c r="D377" i="2"/>
  <c r="I377" i="2"/>
  <c r="D515" i="2"/>
  <c r="I515" i="2"/>
  <c r="D619" i="2"/>
  <c r="I619" i="2"/>
  <c r="D52" i="2"/>
  <c r="I52" i="2"/>
  <c r="D393" i="2"/>
  <c r="I393" i="2"/>
  <c r="D494" i="2"/>
  <c r="I494" i="2"/>
  <c r="D106" i="2"/>
  <c r="I106" i="2"/>
  <c r="D434" i="2"/>
  <c r="I434" i="2"/>
  <c r="D264" i="2"/>
  <c r="I264" i="2"/>
  <c r="D122" i="2"/>
  <c r="I122" i="2"/>
  <c r="D312" i="2"/>
  <c r="I312" i="2"/>
  <c r="D367" i="2"/>
  <c r="I367" i="2"/>
  <c r="D395" i="2"/>
  <c r="I395" i="2"/>
  <c r="D427" i="2"/>
  <c r="I427" i="2"/>
  <c r="D496" i="2"/>
  <c r="I496" i="2"/>
  <c r="D570" i="2"/>
  <c r="I570" i="2"/>
  <c r="D600" i="2"/>
  <c r="I600" i="2"/>
  <c r="D593" i="2"/>
  <c r="I593" i="2"/>
  <c r="D464" i="2"/>
  <c r="I464" i="2"/>
  <c r="D86" i="2"/>
  <c r="I86" i="2"/>
  <c r="D154" i="2"/>
  <c r="I154" i="2"/>
  <c r="D245" i="2"/>
  <c r="I245" i="2"/>
  <c r="D305" i="2"/>
  <c r="I305" i="2"/>
  <c r="H305" i="2" s="1"/>
  <c r="D368" i="2"/>
  <c r="I368" i="2"/>
  <c r="D396" i="2"/>
  <c r="I396" i="2"/>
  <c r="D428" i="2"/>
  <c r="I428" i="2"/>
  <c r="D460" i="2"/>
  <c r="I460" i="2"/>
  <c r="D521" i="2"/>
  <c r="I521" i="2"/>
  <c r="D549" i="2"/>
  <c r="I549" i="2"/>
  <c r="D586" i="2"/>
  <c r="I586" i="2"/>
  <c r="D180" i="2"/>
  <c r="I180" i="2"/>
  <c r="D424" i="2"/>
  <c r="I424" i="2"/>
  <c r="D17" i="2"/>
  <c r="I17" i="2"/>
  <c r="D132" i="2"/>
  <c r="I132" i="2"/>
  <c r="D177" i="2"/>
  <c r="I177" i="2"/>
  <c r="D254" i="2"/>
  <c r="I254" i="2"/>
  <c r="D390" i="2"/>
  <c r="I390" i="2"/>
  <c r="D530" i="2"/>
  <c r="I530" i="2"/>
  <c r="D565" i="2"/>
  <c r="I565" i="2"/>
  <c r="D566" i="2"/>
  <c r="I566" i="2"/>
  <c r="D611" i="2"/>
  <c r="I611" i="2"/>
  <c r="D286" i="2"/>
  <c r="I286" i="2"/>
  <c r="D526" i="2"/>
  <c r="I526" i="2"/>
  <c r="D18" i="2"/>
  <c r="I18" i="2"/>
  <c r="D49" i="2"/>
  <c r="I49" i="2"/>
  <c r="D102" i="2"/>
  <c r="I102" i="2"/>
  <c r="D133" i="2"/>
  <c r="I133" i="2"/>
  <c r="D209" i="2"/>
  <c r="I209" i="2"/>
  <c r="D422" i="2"/>
  <c r="I422" i="2"/>
  <c r="D454" i="2"/>
  <c r="I454" i="2"/>
  <c r="D491" i="2"/>
  <c r="I491" i="2"/>
  <c r="H491" i="2" s="1"/>
  <c r="D523" i="2"/>
  <c r="I523" i="2"/>
  <c r="D559" i="2"/>
  <c r="I559" i="2"/>
  <c r="D20" i="2"/>
  <c r="I20" i="2"/>
  <c r="D456" i="2"/>
  <c r="I456" i="2"/>
  <c r="D569" i="2"/>
  <c r="I569" i="2"/>
  <c r="D385" i="2"/>
  <c r="I385" i="2"/>
  <c r="H385" i="2" s="1"/>
  <c r="D77" i="2"/>
  <c r="I77" i="2"/>
  <c r="D352" i="2"/>
  <c r="I352" i="2"/>
  <c r="D419" i="2"/>
  <c r="I419" i="2"/>
  <c r="D528" i="2"/>
  <c r="I528" i="2"/>
  <c r="D592" i="2"/>
  <c r="I592" i="2"/>
  <c r="D408" i="2"/>
  <c r="I408" i="2"/>
  <c r="D176" i="2"/>
  <c r="I176" i="2"/>
  <c r="D329" i="2"/>
  <c r="I329" i="2"/>
  <c r="D216" i="2"/>
  <c r="I216" i="2"/>
  <c r="D354" i="2"/>
  <c r="I354" i="2"/>
  <c r="D173" i="2"/>
  <c r="I173" i="2"/>
  <c r="D432" i="2"/>
  <c r="I432" i="2"/>
  <c r="D41" i="2"/>
  <c r="I41" i="2"/>
  <c r="D201" i="2"/>
  <c r="I201" i="2"/>
  <c r="D414" i="2"/>
  <c r="I414" i="2"/>
  <c r="D233" i="2"/>
  <c r="I233" i="2"/>
  <c r="D293" i="2"/>
  <c r="I293" i="2"/>
  <c r="D425" i="2"/>
  <c r="I425" i="2"/>
  <c r="D30" i="2"/>
  <c r="I30" i="2"/>
  <c r="D503" i="2"/>
  <c r="I503" i="2"/>
  <c r="D144" i="2"/>
  <c r="I144" i="2"/>
  <c r="D273" i="2"/>
  <c r="I273" i="2"/>
  <c r="D366" i="2"/>
  <c r="I366" i="2"/>
  <c r="D577" i="2"/>
  <c r="I577" i="2"/>
  <c r="D54" i="2"/>
  <c r="I54" i="2"/>
  <c r="D535" i="2"/>
  <c r="I535" i="2"/>
  <c r="D29" i="2"/>
  <c r="I29" i="2"/>
  <c r="D60" i="2"/>
  <c r="I60" i="2"/>
  <c r="D188" i="2"/>
  <c r="I188" i="2"/>
  <c r="D401" i="2"/>
  <c r="I401" i="2"/>
  <c r="D433" i="2"/>
  <c r="I433" i="2"/>
  <c r="D465" i="2"/>
  <c r="I465" i="2"/>
  <c r="D6" i="2"/>
  <c r="I6" i="2"/>
  <c r="D37" i="2"/>
  <c r="I37" i="2"/>
  <c r="D68" i="2"/>
  <c r="I68" i="2"/>
  <c r="D113" i="2"/>
  <c r="I113" i="2"/>
  <c r="D145" i="2"/>
  <c r="I145" i="2"/>
  <c r="D236" i="2"/>
  <c r="I236" i="2"/>
  <c r="D402" i="2"/>
  <c r="I402" i="2"/>
  <c r="D450" i="2"/>
  <c r="I450" i="2"/>
  <c r="D511" i="2"/>
  <c r="I511" i="2"/>
  <c r="D542" i="2"/>
  <c r="I542" i="2"/>
  <c r="D237" i="2"/>
  <c r="I237" i="2"/>
  <c r="D58" i="2"/>
  <c r="I58" i="2"/>
  <c r="D89" i="2"/>
  <c r="I89" i="2"/>
  <c r="D165" i="2"/>
  <c r="I165" i="2"/>
  <c r="D202" i="2"/>
  <c r="I202" i="2"/>
  <c r="D545" i="2"/>
  <c r="I545" i="2"/>
  <c r="D574" i="2"/>
  <c r="I574" i="2"/>
  <c r="D561" i="2"/>
  <c r="I561" i="2"/>
  <c r="D510" i="2"/>
  <c r="I510" i="2"/>
  <c r="D605" i="2"/>
  <c r="I605" i="2"/>
  <c r="D343" i="2"/>
  <c r="I343" i="2"/>
  <c r="D325" i="2"/>
  <c r="I325" i="2"/>
  <c r="D540" i="2"/>
  <c r="I540" i="2"/>
  <c r="D606" i="2"/>
  <c r="I606" i="2"/>
  <c r="D62" i="2"/>
  <c r="I62" i="2"/>
  <c r="D289" i="2"/>
  <c r="I289" i="2"/>
  <c r="D504" i="2"/>
  <c r="I504" i="2"/>
  <c r="D609" i="2"/>
  <c r="I609" i="2"/>
  <c r="D253" i="2"/>
  <c r="I253" i="2"/>
  <c r="D313" i="2"/>
  <c r="I313" i="2"/>
  <c r="D375" i="2"/>
  <c r="I375" i="2"/>
  <c r="D436" i="2"/>
  <c r="I436" i="2"/>
  <c r="D497" i="2"/>
  <c r="I497" i="2"/>
  <c r="D557" i="2"/>
  <c r="I557" i="2"/>
  <c r="D257" i="2"/>
  <c r="I257" i="2"/>
  <c r="D554" i="2"/>
  <c r="I554" i="2"/>
  <c r="D25" i="2"/>
  <c r="I25" i="2"/>
  <c r="D140" i="2"/>
  <c r="I140" i="2"/>
  <c r="D602" i="2"/>
  <c r="I602" i="2"/>
  <c r="D580" i="2"/>
  <c r="I580" i="2"/>
  <c r="H580" i="2" s="1"/>
  <c r="D4" i="2"/>
  <c r="I4" i="2"/>
  <c r="D341" i="2"/>
  <c r="I341" i="2"/>
  <c r="D576" i="2"/>
  <c r="I576" i="2"/>
  <c r="D26" i="2"/>
  <c r="I26" i="2"/>
  <c r="D57" i="2"/>
  <c r="I57" i="2"/>
  <c r="D109" i="2"/>
  <c r="I109" i="2"/>
  <c r="D148" i="2"/>
  <c r="I148" i="2"/>
  <c r="D363" i="2"/>
  <c r="I363" i="2"/>
  <c r="D398" i="2"/>
  <c r="I398" i="2"/>
  <c r="D430" i="2"/>
  <c r="I430" i="2"/>
  <c r="D462" i="2"/>
  <c r="I462" i="2"/>
  <c r="D531" i="2"/>
  <c r="I531" i="2"/>
  <c r="D573" i="2"/>
  <c r="I573" i="2"/>
  <c r="D248" i="2"/>
  <c r="I248" i="2"/>
  <c r="D451" i="2"/>
  <c r="I451" i="2"/>
  <c r="D238" i="2"/>
  <c r="I238" i="2"/>
  <c r="D170" i="2"/>
  <c r="I170" i="2"/>
  <c r="D164" i="2"/>
  <c r="I164" i="2"/>
  <c r="D484" i="2"/>
  <c r="I484" i="2"/>
  <c r="H484" i="2" s="1"/>
  <c r="D374" i="2"/>
  <c r="I374" i="2"/>
  <c r="D578" i="2"/>
  <c r="I578" i="2"/>
  <c r="D608" i="2"/>
  <c r="I608" i="2"/>
  <c r="D317" i="2"/>
  <c r="I317" i="2"/>
  <c r="D590" i="2"/>
  <c r="I590" i="2"/>
  <c r="D162" i="2"/>
  <c r="I162" i="2"/>
  <c r="D404" i="2"/>
  <c r="I404" i="2"/>
  <c r="D468" i="2"/>
  <c r="I468" i="2"/>
  <c r="D529" i="2"/>
  <c r="I529" i="2"/>
  <c r="D601" i="2"/>
  <c r="I601" i="2"/>
  <c r="D486" i="2"/>
  <c r="I486" i="2"/>
  <c r="D185" i="2"/>
  <c r="I185" i="2"/>
  <c r="H185" i="2" s="1"/>
  <c r="D261" i="2"/>
  <c r="I261" i="2"/>
  <c r="D498" i="2"/>
  <c r="I498" i="2"/>
  <c r="D537" i="2"/>
  <c r="I537" i="2"/>
  <c r="D5" i="2"/>
  <c r="I5" i="2"/>
  <c r="D196" i="2"/>
  <c r="I196" i="2"/>
  <c r="D379" i="2"/>
  <c r="I379" i="2"/>
  <c r="D472" i="2"/>
  <c r="I472" i="2"/>
  <c r="D14" i="2"/>
  <c r="I14" i="2"/>
  <c r="D45" i="2"/>
  <c r="I45" i="2"/>
  <c r="D152" i="2"/>
  <c r="I152" i="2"/>
  <c r="D213" i="2"/>
  <c r="I213" i="2"/>
  <c r="D380" i="2"/>
  <c r="I380" i="2"/>
  <c r="D418" i="2"/>
  <c r="I418" i="2"/>
  <c r="D488" i="2"/>
  <c r="I488" i="2"/>
  <c r="D206" i="2"/>
  <c r="I206" i="2"/>
  <c r="D66" i="2"/>
  <c r="I66" i="2"/>
  <c r="H66" i="2" s="1"/>
  <c r="D172" i="2"/>
  <c r="I172" i="2"/>
  <c r="D399" i="2"/>
  <c r="I399" i="2"/>
  <c r="D431" i="2"/>
  <c r="I431" i="2"/>
  <c r="D463" i="2"/>
  <c r="I463" i="2"/>
  <c r="D492" i="2"/>
  <c r="I492" i="2"/>
  <c r="D524" i="2"/>
  <c r="I524" i="2"/>
  <c r="D552" i="2"/>
  <c r="I552" i="2"/>
  <c r="D581" i="2"/>
  <c r="I581" i="2"/>
  <c r="D97" i="2"/>
  <c r="I97" i="2"/>
  <c r="D400" i="2"/>
  <c r="I400" i="2"/>
  <c r="D613" i="2"/>
  <c r="I613" i="2"/>
  <c r="D280" i="2"/>
  <c r="I280" i="2"/>
  <c r="D105" i="2"/>
  <c r="I105" i="2"/>
  <c r="D359" i="2"/>
  <c r="I359" i="2"/>
  <c r="D440" i="2"/>
  <c r="I440" i="2"/>
  <c r="D489" i="2"/>
  <c r="I489" i="2"/>
  <c r="D579" i="2"/>
  <c r="I579" i="2"/>
  <c r="D361" i="2"/>
  <c r="I361" i="2"/>
  <c r="D483" i="2"/>
  <c r="I483" i="2"/>
  <c r="D582" i="2"/>
  <c r="I582" i="2"/>
  <c r="D558" i="2"/>
  <c r="I558" i="2"/>
  <c r="D69" i="2"/>
  <c r="I69" i="2"/>
  <c r="D252" i="2"/>
  <c r="I252" i="2"/>
  <c r="D344" i="2"/>
  <c r="I344" i="2"/>
  <c r="D482" i="2"/>
  <c r="I482" i="2"/>
  <c r="D520" i="2"/>
  <c r="I520" i="2"/>
  <c r="D568" i="2"/>
  <c r="I568" i="2"/>
  <c r="D169" i="2"/>
  <c r="I169" i="2"/>
  <c r="H169" i="2" s="1"/>
  <c r="D222" i="2"/>
  <c r="I222" i="2"/>
  <c r="D321" i="2"/>
  <c r="I321" i="2"/>
  <c r="D353" i="2"/>
  <c r="I353" i="2"/>
  <c r="D382" i="2"/>
  <c r="I382" i="2"/>
  <c r="D475" i="2"/>
  <c r="I475" i="2"/>
  <c r="D536" i="2"/>
  <c r="I536" i="2"/>
  <c r="D617" i="2"/>
  <c r="I617" i="2"/>
  <c r="D333" i="2"/>
  <c r="I333" i="2"/>
  <c r="D546" i="2"/>
  <c r="I546" i="2"/>
  <c r="D598" i="2"/>
  <c r="I598" i="2"/>
  <c r="D33" i="2"/>
  <c r="I33" i="2"/>
  <c r="D94" i="2"/>
  <c r="I94" i="2"/>
  <c r="D200" i="2"/>
  <c r="I200" i="2"/>
  <c r="D346" i="2"/>
  <c r="I346" i="2"/>
  <c r="D376" i="2"/>
  <c r="I376" i="2"/>
  <c r="D476" i="2"/>
  <c r="I476" i="2"/>
  <c r="D550" i="2"/>
  <c r="I550" i="2"/>
  <c r="D610" i="2"/>
  <c r="I610" i="2"/>
  <c r="D587" i="2"/>
  <c r="I587" i="2"/>
  <c r="H587" i="2" s="1"/>
  <c r="D74" i="2"/>
  <c r="I74" i="2"/>
  <c r="D589" i="2"/>
  <c r="I589" i="2"/>
  <c r="D614" i="2"/>
  <c r="I614" i="2"/>
  <c r="D34" i="2"/>
  <c r="I34" i="2"/>
  <c r="D65" i="2"/>
  <c r="I65" i="2"/>
  <c r="D117" i="2"/>
  <c r="I117" i="2"/>
  <c r="D156" i="2"/>
  <c r="I156" i="2"/>
  <c r="D193" i="2"/>
  <c r="I193" i="2"/>
  <c r="D370" i="2"/>
  <c r="I370" i="2"/>
  <c r="D470" i="2"/>
  <c r="I470" i="2"/>
  <c r="D507" i="2"/>
  <c r="I507" i="2"/>
  <c r="D544" i="2"/>
  <c r="I544" i="2"/>
  <c r="D309" i="2"/>
  <c r="I309" i="2"/>
  <c r="D575" i="2"/>
  <c r="I575" i="2"/>
  <c r="D225" i="2"/>
  <c r="I225" i="2"/>
  <c r="D285" i="2"/>
  <c r="I285" i="2"/>
  <c r="D265" i="2"/>
  <c r="I265" i="2"/>
  <c r="D78" i="2"/>
  <c r="I78" i="2"/>
  <c r="D513" i="2"/>
  <c r="I513" i="2"/>
  <c r="D378" i="2"/>
  <c r="I378" i="2"/>
  <c r="H378" i="2" s="1"/>
  <c r="D446" i="2"/>
  <c r="I446" i="2"/>
  <c r="D318" i="2"/>
  <c r="I318" i="2"/>
  <c r="D584" i="2"/>
  <c r="I584" i="2"/>
  <c r="D138" i="2"/>
  <c r="I138" i="2"/>
  <c r="D93" i="2"/>
  <c r="I93" i="2"/>
  <c r="D98" i="2"/>
  <c r="I98" i="2"/>
  <c r="D334" i="2"/>
  <c r="I334" i="2"/>
  <c r="D351" i="2"/>
  <c r="I351" i="2"/>
  <c r="D591" i="2"/>
  <c r="I591" i="2"/>
  <c r="D597" i="2"/>
  <c r="I597" i="2"/>
  <c r="D38" i="2"/>
  <c r="I38" i="2"/>
  <c r="D100" i="2"/>
  <c r="I100" i="2"/>
  <c r="D297" i="2"/>
  <c r="I297" i="2"/>
  <c r="D443" i="2"/>
  <c r="I443" i="2"/>
  <c r="D585" i="2"/>
  <c r="I585" i="2"/>
  <c r="D616" i="2"/>
  <c r="I616" i="2"/>
  <c r="D82" i="2"/>
  <c r="I82" i="2"/>
  <c r="D70" i="2"/>
  <c r="I70" i="2"/>
  <c r="D412" i="2"/>
  <c r="I412" i="2"/>
  <c r="D13" i="2"/>
  <c r="I13" i="2"/>
  <c r="D44" i="2"/>
  <c r="I44" i="2"/>
  <c r="D204" i="2"/>
  <c r="I204" i="2"/>
  <c r="D386" i="2"/>
  <c r="I386" i="2"/>
  <c r="D449" i="2"/>
  <c r="I449" i="2"/>
  <c r="D22" i="2"/>
  <c r="I22" i="2"/>
  <c r="D53" i="2"/>
  <c r="I53" i="2"/>
  <c r="D84" i="2"/>
  <c r="I84" i="2"/>
  <c r="D129" i="2"/>
  <c r="I129" i="2"/>
  <c r="D189" i="2"/>
  <c r="I189" i="2"/>
  <c r="D220" i="2"/>
  <c r="I220" i="2"/>
  <c r="D387" i="2"/>
  <c r="I387" i="2"/>
  <c r="D466" i="2"/>
  <c r="I466" i="2"/>
  <c r="D495" i="2"/>
  <c r="I495" i="2"/>
  <c r="D527" i="2"/>
  <c r="I527" i="2"/>
  <c r="D153" i="2"/>
  <c r="I153" i="2"/>
  <c r="D221" i="2"/>
  <c r="I221" i="2"/>
  <c r="D42" i="2"/>
  <c r="I42" i="2"/>
  <c r="D73" i="2"/>
  <c r="I73" i="2"/>
  <c r="D110" i="2"/>
  <c r="I110" i="2"/>
  <c r="D407" i="2"/>
  <c r="I407" i="2"/>
  <c r="D439" i="2"/>
  <c r="I439" i="2"/>
  <c r="D471" i="2"/>
  <c r="I471" i="2"/>
  <c r="H471" i="2" s="1"/>
  <c r="D500" i="2"/>
  <c r="I500" i="2"/>
  <c r="D532" i="2"/>
  <c r="I532" i="2"/>
  <c r="H532" i="2" s="1"/>
  <c r="D560" i="2"/>
  <c r="I560" i="2"/>
  <c r="C126" i="2"/>
  <c r="J126" i="2" s="1"/>
  <c r="I126" i="3"/>
  <c r="B322" i="2"/>
  <c r="H322" i="3"/>
  <c r="B194" i="2"/>
  <c r="H194" i="3"/>
  <c r="B128" i="2"/>
  <c r="H128" i="3"/>
  <c r="C208" i="2"/>
  <c r="J208" i="2" s="1"/>
  <c r="I208" i="3"/>
  <c r="C400" i="2"/>
  <c r="J400" i="2" s="1"/>
  <c r="I400" i="3"/>
  <c r="B23" i="2"/>
  <c r="H23" i="3"/>
  <c r="C616" i="2"/>
  <c r="J616" i="2" s="1"/>
  <c r="I616" i="3"/>
  <c r="B135" i="2"/>
  <c r="H135" i="3"/>
  <c r="C422" i="2"/>
  <c r="J422" i="2" s="1"/>
  <c r="I422" i="3"/>
  <c r="C19" i="2"/>
  <c r="J19" i="2" s="1"/>
  <c r="I19" i="3"/>
  <c r="B35" i="2"/>
  <c r="H35" i="3"/>
  <c r="C619" i="2"/>
  <c r="J619" i="2" s="1"/>
  <c r="I619" i="3"/>
  <c r="C334" i="2"/>
  <c r="J334" i="2" s="1"/>
  <c r="I334" i="3"/>
  <c r="C10" i="2"/>
  <c r="J10" i="2" s="1"/>
  <c r="I10" i="3"/>
  <c r="C570" i="2"/>
  <c r="J570" i="2" s="1"/>
  <c r="I570" i="3"/>
  <c r="C387" i="2"/>
  <c r="J387" i="2" s="1"/>
  <c r="I387" i="3"/>
  <c r="C6" i="2"/>
  <c r="J6" i="2" s="1"/>
  <c r="I6" i="3"/>
  <c r="C70" i="2"/>
  <c r="J70" i="2" s="1"/>
  <c r="I70" i="3"/>
  <c r="B150" i="2"/>
  <c r="H150" i="3"/>
  <c r="B16" i="2"/>
  <c r="H16" i="3"/>
  <c r="B48" i="2"/>
  <c r="H48" i="3"/>
  <c r="B80" i="2"/>
  <c r="H80" i="3"/>
  <c r="B126" i="2"/>
  <c r="H126" i="3"/>
  <c r="C112" i="2"/>
  <c r="J112" i="2" s="1"/>
  <c r="I112" i="3"/>
  <c r="C166" i="2"/>
  <c r="J166" i="2" s="1"/>
  <c r="I166" i="3"/>
  <c r="C114" i="2"/>
  <c r="J114" i="2" s="1"/>
  <c r="I114" i="3"/>
  <c r="C274" i="2"/>
  <c r="J274" i="2" s="1"/>
  <c r="I274" i="3"/>
  <c r="C338" i="2"/>
  <c r="J338" i="2" s="1"/>
  <c r="I338" i="3"/>
  <c r="B243" i="2"/>
  <c r="H243" i="3"/>
  <c r="B307" i="2"/>
  <c r="H307" i="3"/>
  <c r="B350" i="2"/>
  <c r="H350" i="3"/>
  <c r="B485" i="2"/>
  <c r="H485" i="3"/>
  <c r="C198" i="2"/>
  <c r="J198" i="2" s="1"/>
  <c r="I198" i="3"/>
  <c r="C401" i="2"/>
  <c r="J401" i="2" s="1"/>
  <c r="I401" i="3"/>
  <c r="C529" i="2"/>
  <c r="J529" i="2" s="1"/>
  <c r="I529" i="3"/>
  <c r="C605" i="2"/>
  <c r="J605" i="2" s="1"/>
  <c r="I605" i="3"/>
  <c r="B239" i="2"/>
  <c r="H239" i="3"/>
  <c r="B303" i="2"/>
  <c r="H303" i="3"/>
  <c r="B143" i="2"/>
  <c r="H143" i="3"/>
  <c r="C256" i="2"/>
  <c r="J256" i="2" s="1"/>
  <c r="I256" i="3"/>
  <c r="C320" i="2"/>
  <c r="J320" i="2" s="1"/>
  <c r="I320" i="3"/>
  <c r="B136" i="2"/>
  <c r="H136" i="3"/>
  <c r="B208" i="2"/>
  <c r="H208" i="3"/>
  <c r="C463" i="2"/>
  <c r="J463" i="2" s="1"/>
  <c r="I463" i="3"/>
  <c r="C550" i="2"/>
  <c r="J550" i="2" s="1"/>
  <c r="I550" i="3"/>
  <c r="C614" i="2"/>
  <c r="J614" i="2" s="1"/>
  <c r="I614" i="3"/>
  <c r="B246" i="2"/>
  <c r="H246" i="3"/>
  <c r="B310" i="2"/>
  <c r="H310" i="3"/>
  <c r="B406" i="2"/>
  <c r="H406" i="3"/>
  <c r="B473" i="2"/>
  <c r="H473" i="3"/>
  <c r="B607" i="2"/>
  <c r="H607" i="3"/>
  <c r="C583" i="2"/>
  <c r="J583" i="2" s="1"/>
  <c r="I583" i="3"/>
  <c r="B595" i="2"/>
  <c r="H595" i="3"/>
  <c r="B31" i="2"/>
  <c r="H31" i="3"/>
  <c r="B95" i="2"/>
  <c r="H95" i="3"/>
  <c r="C238" i="2"/>
  <c r="J238" i="2" s="1"/>
  <c r="I238" i="3"/>
  <c r="C57" i="2"/>
  <c r="J57" i="2" s="1"/>
  <c r="I57" i="3"/>
  <c r="B171" i="2"/>
  <c r="H171" i="3"/>
  <c r="C51" i="2"/>
  <c r="J51" i="2" s="1"/>
  <c r="I51" i="3"/>
  <c r="B284" i="2"/>
  <c r="H284" i="3"/>
  <c r="C405" i="2"/>
  <c r="J405" i="2" s="1"/>
  <c r="I405" i="3"/>
  <c r="C503" i="2"/>
  <c r="J503" i="2" s="1"/>
  <c r="I503" i="3"/>
  <c r="C449" i="2"/>
  <c r="J449" i="2" s="1"/>
  <c r="I449" i="3"/>
  <c r="C27" i="2"/>
  <c r="J27" i="2" s="1"/>
  <c r="I27" i="3"/>
  <c r="B298" i="2"/>
  <c r="H298" i="3"/>
  <c r="C437" i="2"/>
  <c r="J437" i="2" s="1"/>
  <c r="I437" i="3"/>
  <c r="B360" i="2"/>
  <c r="H360" i="3"/>
  <c r="C135" i="2"/>
  <c r="J135" i="2" s="1"/>
  <c r="I135" i="3"/>
  <c r="B327" i="2"/>
  <c r="H327" i="3"/>
  <c r="C512" i="2"/>
  <c r="J512" i="2" s="1"/>
  <c r="I512" i="3"/>
  <c r="B410" i="2"/>
  <c r="H410" i="3"/>
  <c r="C285" i="2"/>
  <c r="J285" i="2" s="1"/>
  <c r="I285" i="3"/>
  <c r="C443" i="2"/>
  <c r="J443" i="2" s="1"/>
  <c r="I443" i="3"/>
  <c r="C602" i="2"/>
  <c r="J602" i="2" s="1"/>
  <c r="I602" i="3"/>
  <c r="B83" i="2"/>
  <c r="H83" i="3"/>
  <c r="C253" i="2"/>
  <c r="J253" i="2" s="1"/>
  <c r="I253" i="3"/>
  <c r="C384" i="2"/>
  <c r="J384" i="2" s="1"/>
  <c r="I384" i="3"/>
  <c r="C501" i="2"/>
  <c r="J501" i="2" s="1"/>
  <c r="I501" i="3"/>
  <c r="B282" i="2"/>
  <c r="H282" i="3"/>
  <c r="C35" i="2"/>
  <c r="J35" i="2" s="1"/>
  <c r="I35" i="3"/>
  <c r="C75" i="2"/>
  <c r="J75" i="2" s="1"/>
  <c r="I75" i="3"/>
  <c r="C203" i="2"/>
  <c r="J203" i="2" s="1"/>
  <c r="I203" i="3"/>
  <c r="C245" i="2"/>
  <c r="J245" i="2" s="1"/>
  <c r="I245" i="3"/>
  <c r="C568" i="2"/>
  <c r="J568" i="2" s="1"/>
  <c r="I568" i="3"/>
  <c r="C18" i="2"/>
  <c r="J18" i="2" s="1"/>
  <c r="I18" i="3"/>
  <c r="C265" i="2"/>
  <c r="J265" i="2" s="1"/>
  <c r="I265" i="3"/>
  <c r="C162" i="2"/>
  <c r="J162" i="2" s="1"/>
  <c r="I162" i="3"/>
  <c r="C560" i="2"/>
  <c r="J560" i="2" s="1"/>
  <c r="I560" i="3"/>
  <c r="C440" i="2"/>
  <c r="J440" i="2" s="1"/>
  <c r="I440" i="3"/>
  <c r="C50" i="2"/>
  <c r="J50" i="2" s="1"/>
  <c r="I50" i="3"/>
  <c r="C229" i="2"/>
  <c r="J229" i="2" s="1"/>
  <c r="I229" i="3"/>
  <c r="C354" i="2"/>
  <c r="J354" i="2" s="1"/>
  <c r="I354" i="3"/>
  <c r="C507" i="2"/>
  <c r="J507" i="2" s="1"/>
  <c r="I507" i="3"/>
  <c r="B296" i="2"/>
  <c r="H296" i="3"/>
  <c r="B119" i="2"/>
  <c r="H119" i="3"/>
  <c r="C346" i="2"/>
  <c r="J346" i="2" s="1"/>
  <c r="I346" i="3"/>
  <c r="C544" i="2"/>
  <c r="J544" i="2" s="1"/>
  <c r="I544" i="3"/>
  <c r="B337" i="2"/>
  <c r="H337" i="3"/>
  <c r="B92" i="2"/>
  <c r="H92" i="3"/>
  <c r="C344" i="2"/>
  <c r="J344" i="2" s="1"/>
  <c r="I344" i="3"/>
  <c r="C13" i="2"/>
  <c r="J13" i="2" s="1"/>
  <c r="I13" i="3"/>
  <c r="C165" i="2"/>
  <c r="J165" i="2" s="1"/>
  <c r="I165" i="3"/>
  <c r="B111" i="2"/>
  <c r="H111" i="3"/>
  <c r="C100" i="2"/>
  <c r="J100" i="2" s="1"/>
  <c r="I100" i="3"/>
  <c r="B362" i="2"/>
  <c r="H362" i="3"/>
  <c r="C109" i="2"/>
  <c r="J109" i="2" s="1"/>
  <c r="I109" i="3"/>
  <c r="B121" i="2"/>
  <c r="H121" i="3"/>
  <c r="C393" i="2"/>
  <c r="J393" i="2" s="1"/>
  <c r="I393" i="3"/>
  <c r="B281" i="2"/>
  <c r="H281" i="3"/>
  <c r="C173" i="2"/>
  <c r="J173" i="2" s="1"/>
  <c r="I173" i="3"/>
  <c r="B562" i="2"/>
  <c r="H562" i="3"/>
  <c r="B101" i="2"/>
  <c r="H101" i="3"/>
  <c r="C48" i="2"/>
  <c r="J48" i="2" s="1"/>
  <c r="I48" i="3"/>
  <c r="C350" i="2"/>
  <c r="J350" i="2" s="1"/>
  <c r="I350" i="3"/>
  <c r="C223" i="2"/>
  <c r="J223" i="2" s="1"/>
  <c r="I223" i="3"/>
  <c r="C606" i="2"/>
  <c r="J606" i="2" s="1"/>
  <c r="I606" i="3"/>
  <c r="C575" i="2"/>
  <c r="J575" i="2" s="1"/>
  <c r="I575" i="3"/>
  <c r="C284" i="2"/>
  <c r="J284" i="2" s="1"/>
  <c r="I284" i="3"/>
  <c r="C360" i="2"/>
  <c r="J360" i="2" s="1"/>
  <c r="I360" i="3"/>
  <c r="B267" i="2"/>
  <c r="H267" i="3"/>
  <c r="B501" i="2"/>
  <c r="H501" i="3"/>
  <c r="B203" i="2"/>
  <c r="H203" i="3"/>
  <c r="C221" i="2"/>
  <c r="J221" i="2" s="1"/>
  <c r="I221" i="3"/>
  <c r="B490" i="2"/>
  <c r="H490" i="3"/>
  <c r="B324" i="2"/>
  <c r="H324" i="3"/>
  <c r="B514" i="2"/>
  <c r="H514" i="3"/>
  <c r="C98" i="2"/>
  <c r="J98" i="2" s="1"/>
  <c r="I98" i="3"/>
  <c r="C14" i="2"/>
  <c r="J14" i="2" s="1"/>
  <c r="I14" i="3"/>
  <c r="C56" i="2"/>
  <c r="J56" i="2" s="1"/>
  <c r="I56" i="3"/>
  <c r="C88" i="2"/>
  <c r="J88" i="2" s="1"/>
  <c r="I88" i="3"/>
  <c r="C144" i="2"/>
  <c r="J144" i="2" s="1"/>
  <c r="I144" i="3"/>
  <c r="B112" i="2"/>
  <c r="H112" i="3"/>
  <c r="B166" i="2"/>
  <c r="H166" i="3"/>
  <c r="B114" i="2"/>
  <c r="H114" i="3"/>
  <c r="B274" i="2"/>
  <c r="H274" i="3"/>
  <c r="B338" i="2"/>
  <c r="H338" i="3"/>
  <c r="C243" i="2"/>
  <c r="J243" i="2" s="1"/>
  <c r="I243" i="3"/>
  <c r="C307" i="2"/>
  <c r="J307" i="2" s="1"/>
  <c r="I307" i="3"/>
  <c r="C367" i="2"/>
  <c r="J367" i="2" s="1"/>
  <c r="I367" i="3"/>
  <c r="C488" i="2"/>
  <c r="J488" i="2" s="1"/>
  <c r="I488" i="3"/>
  <c r="B198" i="2"/>
  <c r="H198" i="3"/>
  <c r="C430" i="2"/>
  <c r="J430" i="2" s="1"/>
  <c r="I430" i="3"/>
  <c r="C549" i="2"/>
  <c r="J549" i="2" s="1"/>
  <c r="I549" i="3"/>
  <c r="C613" i="2"/>
  <c r="J613" i="2" s="1"/>
  <c r="I613" i="3"/>
  <c r="C239" i="2"/>
  <c r="J239" i="2" s="1"/>
  <c r="I239" i="3"/>
  <c r="C303" i="2"/>
  <c r="J303" i="2" s="1"/>
  <c r="I303" i="3"/>
  <c r="C143" i="2"/>
  <c r="J143" i="2" s="1"/>
  <c r="I143" i="3"/>
  <c r="B256" i="2"/>
  <c r="H256" i="3"/>
  <c r="B320" i="2"/>
  <c r="H320" i="3"/>
  <c r="B167" i="2"/>
  <c r="H167" i="3"/>
  <c r="C396" i="2"/>
  <c r="J396" i="2" s="1"/>
  <c r="I396" i="3"/>
  <c r="C466" i="2"/>
  <c r="J466" i="2" s="1"/>
  <c r="I466" i="3"/>
  <c r="C558" i="2"/>
  <c r="J558" i="2" s="1"/>
  <c r="I558" i="3"/>
  <c r="C160" i="2"/>
  <c r="J160" i="2" s="1"/>
  <c r="I160" i="3"/>
  <c r="C262" i="2"/>
  <c r="J262" i="2" s="1"/>
  <c r="I262" i="3"/>
  <c r="C326" i="2"/>
  <c r="J326" i="2" s="1"/>
  <c r="I326" i="3"/>
  <c r="B409" i="2"/>
  <c r="H409" i="3"/>
  <c r="B493" i="2"/>
  <c r="H493" i="3"/>
  <c r="B615" i="2"/>
  <c r="H615" i="3"/>
  <c r="C591" i="2"/>
  <c r="J591" i="2" s="1"/>
  <c r="I591" i="3"/>
  <c r="C600" i="2"/>
  <c r="J600" i="2" s="1"/>
  <c r="I600" i="3"/>
  <c r="B39" i="2"/>
  <c r="H39" i="3"/>
  <c r="B103" i="2"/>
  <c r="H103" i="3"/>
  <c r="C254" i="2"/>
  <c r="J254" i="2" s="1"/>
  <c r="I254" i="3"/>
  <c r="C65" i="2"/>
  <c r="J65" i="2" s="1"/>
  <c r="I65" i="3"/>
  <c r="B187" i="2"/>
  <c r="H187" i="3"/>
  <c r="B139" i="2"/>
  <c r="H139" i="3"/>
  <c r="C316" i="2"/>
  <c r="J316" i="2" s="1"/>
  <c r="I316" i="3"/>
  <c r="C425" i="2"/>
  <c r="J425" i="2" s="1"/>
  <c r="I425" i="3"/>
  <c r="B522" i="2"/>
  <c r="H522" i="3"/>
  <c r="C511" i="2"/>
  <c r="J511" i="2" s="1"/>
  <c r="I511" i="3"/>
  <c r="B91" i="2"/>
  <c r="H91" i="3"/>
  <c r="C330" i="2"/>
  <c r="J330" i="2" s="1"/>
  <c r="I330" i="3"/>
  <c r="C474" i="2"/>
  <c r="J474" i="2" s="1"/>
  <c r="I474" i="3"/>
  <c r="B67" i="2"/>
  <c r="H67" i="3"/>
  <c r="C209" i="2"/>
  <c r="J209" i="2" s="1"/>
  <c r="I209" i="3"/>
  <c r="C327" i="2"/>
  <c r="J327" i="2" s="1"/>
  <c r="I327" i="3"/>
  <c r="B512" i="2"/>
  <c r="H512" i="3"/>
  <c r="B43" i="2"/>
  <c r="H43" i="3"/>
  <c r="B299" i="2"/>
  <c r="H299" i="3"/>
  <c r="B458" i="2"/>
  <c r="H458" i="3"/>
  <c r="B618" i="2"/>
  <c r="H618" i="3"/>
  <c r="C83" i="2"/>
  <c r="J83" i="2" s="1"/>
  <c r="I83" i="3"/>
  <c r="C268" i="2"/>
  <c r="J268" i="2" s="1"/>
  <c r="I268" i="3"/>
  <c r="B384" i="2"/>
  <c r="H384" i="3"/>
  <c r="B372" i="2"/>
  <c r="H372" i="3"/>
  <c r="C314" i="2"/>
  <c r="J314" i="2" s="1"/>
  <c r="I314" i="3"/>
  <c r="B99" i="2"/>
  <c r="H99" i="3"/>
  <c r="C124" i="2"/>
  <c r="J124" i="2" s="1"/>
  <c r="I124" i="3"/>
  <c r="B247" i="2"/>
  <c r="H247" i="3"/>
  <c r="C270" i="2"/>
  <c r="J270" i="2" s="1"/>
  <c r="I270" i="3"/>
  <c r="B571" i="2"/>
  <c r="H571" i="3"/>
  <c r="C52" i="2"/>
  <c r="J52" i="2" s="1"/>
  <c r="I52" i="3"/>
  <c r="C312" i="2"/>
  <c r="J312" i="2" s="1"/>
  <c r="I312" i="3"/>
  <c r="C206" i="2"/>
  <c r="J206" i="2" s="1"/>
  <c r="I206" i="3"/>
  <c r="B563" i="2"/>
  <c r="H563" i="3"/>
  <c r="C500" i="2"/>
  <c r="J500" i="2" s="1"/>
  <c r="I500" i="3"/>
  <c r="C84" i="2"/>
  <c r="J84" i="2" s="1"/>
  <c r="I84" i="3"/>
  <c r="C233" i="2"/>
  <c r="J233" i="2" s="1"/>
  <c r="I233" i="3"/>
  <c r="C359" i="2"/>
  <c r="J359" i="2" s="1"/>
  <c r="I359" i="3"/>
  <c r="C531" i="2"/>
  <c r="J531" i="2" s="1"/>
  <c r="I531" i="3"/>
  <c r="C351" i="2"/>
  <c r="J351" i="2" s="1"/>
  <c r="I351" i="3"/>
  <c r="B125" i="2"/>
  <c r="H125" i="3"/>
  <c r="B417" i="2"/>
  <c r="H417" i="3"/>
  <c r="C579" i="2"/>
  <c r="J579" i="2" s="1"/>
  <c r="I579" i="3"/>
  <c r="C377" i="2"/>
  <c r="J377" i="2" s="1"/>
  <c r="I377" i="3"/>
  <c r="C133" i="2"/>
  <c r="J133" i="2" s="1"/>
  <c r="I133" i="3"/>
  <c r="C395" i="2"/>
  <c r="J395" i="2" s="1"/>
  <c r="I395" i="3"/>
  <c r="C37" i="2"/>
  <c r="J37" i="2" s="1"/>
  <c r="I37" i="3"/>
  <c r="B241" i="2"/>
  <c r="H241" i="3"/>
  <c r="C137" i="2"/>
  <c r="J137" i="2" s="1"/>
  <c r="I137" i="3"/>
  <c r="C53" i="2"/>
  <c r="J53" i="2" s="1"/>
  <c r="I53" i="3"/>
  <c r="C368" i="2"/>
  <c r="J368" i="2" s="1"/>
  <c r="I368" i="3"/>
  <c r="B232" i="2"/>
  <c r="H232" i="3"/>
  <c r="C172" i="2"/>
  <c r="J172" i="2" s="1"/>
  <c r="I172" i="3"/>
  <c r="B415" i="2"/>
  <c r="H415" i="3"/>
  <c r="C333" i="2"/>
  <c r="J333" i="2" s="1"/>
  <c r="I333" i="3"/>
  <c r="C280" i="2"/>
  <c r="J280" i="2" s="1"/>
  <c r="I280" i="3"/>
  <c r="C569" i="2"/>
  <c r="J569" i="2" s="1"/>
  <c r="I569" i="3"/>
  <c r="B108" i="2"/>
  <c r="H108" i="3"/>
  <c r="C16" i="2"/>
  <c r="J16" i="2" s="1"/>
  <c r="I16" i="3"/>
  <c r="B258" i="2"/>
  <c r="H258" i="3"/>
  <c r="C398" i="2"/>
  <c r="J398" i="2" s="1"/>
  <c r="I398" i="3"/>
  <c r="C530" i="2"/>
  <c r="J530" i="2" s="1"/>
  <c r="I530" i="3"/>
  <c r="C610" i="2"/>
  <c r="J610" i="2" s="1"/>
  <c r="I610" i="3"/>
  <c r="B51" i="2"/>
  <c r="H51" i="3"/>
  <c r="C298" i="2"/>
  <c r="J298" i="2" s="1"/>
  <c r="I298" i="3"/>
  <c r="C410" i="2"/>
  <c r="J410" i="2" s="1"/>
  <c r="I410" i="3"/>
  <c r="C231" i="2"/>
  <c r="J231" i="2" s="1"/>
  <c r="I231" i="3"/>
  <c r="B235" i="2"/>
  <c r="H235" i="3"/>
  <c r="B403" i="2"/>
  <c r="H403" i="3"/>
  <c r="C540" i="2"/>
  <c r="J540" i="2" s="1"/>
  <c r="I540" i="3"/>
  <c r="C313" i="2"/>
  <c r="J313" i="2" s="1"/>
  <c r="I313" i="3"/>
  <c r="B85" i="2"/>
  <c r="H85" i="3"/>
  <c r="C78" i="2"/>
  <c r="J78" i="2" s="1"/>
  <c r="I78" i="3"/>
  <c r="C22" i="2"/>
  <c r="J22" i="2" s="1"/>
  <c r="I22" i="3"/>
  <c r="B56" i="2"/>
  <c r="H56" i="3"/>
  <c r="B151" i="2"/>
  <c r="H151" i="3"/>
  <c r="C176" i="2"/>
  <c r="J176" i="2" s="1"/>
  <c r="I176" i="3"/>
  <c r="C190" i="2"/>
  <c r="J190" i="2" s="1"/>
  <c r="I190" i="3"/>
  <c r="C226" i="2"/>
  <c r="J226" i="2" s="1"/>
  <c r="I226" i="3"/>
  <c r="C290" i="2"/>
  <c r="J290" i="2" s="1"/>
  <c r="I290" i="3"/>
  <c r="C192" i="2"/>
  <c r="J192" i="2" s="1"/>
  <c r="I192" i="3"/>
  <c r="B259" i="2"/>
  <c r="H259" i="3"/>
  <c r="B323" i="2"/>
  <c r="H323" i="3"/>
  <c r="B389" i="2"/>
  <c r="H389" i="3"/>
  <c r="B517" i="2"/>
  <c r="H517" i="3"/>
  <c r="B211" i="2"/>
  <c r="H211" i="3"/>
  <c r="C433" i="2"/>
  <c r="J433" i="2" s="1"/>
  <c r="I433" i="3"/>
  <c r="C557" i="2"/>
  <c r="J557" i="2" s="1"/>
  <c r="I557" i="3"/>
  <c r="C168" i="2"/>
  <c r="J168" i="2" s="1"/>
  <c r="I168" i="3"/>
  <c r="B255" i="2"/>
  <c r="H255" i="3"/>
  <c r="B319" i="2"/>
  <c r="H319" i="3"/>
  <c r="B207" i="2"/>
  <c r="H207" i="3"/>
  <c r="C272" i="2"/>
  <c r="J272" i="2" s="1"/>
  <c r="I272" i="3"/>
  <c r="C336" i="2"/>
  <c r="J336" i="2" s="1"/>
  <c r="I336" i="3"/>
  <c r="C167" i="2"/>
  <c r="J167" i="2" s="1"/>
  <c r="I167" i="3"/>
  <c r="C399" i="2"/>
  <c r="J399" i="2" s="1"/>
  <c r="I399" i="3"/>
  <c r="C492" i="2"/>
  <c r="J492" i="2" s="1"/>
  <c r="I492" i="3"/>
  <c r="C566" i="2"/>
  <c r="J566" i="2" s="1"/>
  <c r="I566" i="3"/>
  <c r="B160" i="2"/>
  <c r="H160" i="3"/>
  <c r="B262" i="2"/>
  <c r="H262" i="3"/>
  <c r="B326" i="2"/>
  <c r="H326" i="3"/>
  <c r="B429" i="2"/>
  <c r="H429" i="3"/>
  <c r="C496" i="2"/>
  <c r="J496" i="2" s="1"/>
  <c r="I496" i="3"/>
  <c r="C470" i="2"/>
  <c r="J470" i="2" s="1"/>
  <c r="I470" i="3"/>
  <c r="C599" i="2"/>
  <c r="J599" i="2" s="1"/>
  <c r="I599" i="3"/>
  <c r="C617" i="2"/>
  <c r="J617" i="2" s="1"/>
  <c r="I617" i="3"/>
  <c r="B47" i="2"/>
  <c r="H47" i="3"/>
  <c r="B107" i="2"/>
  <c r="H107" i="3"/>
  <c r="C9" i="2"/>
  <c r="J9" i="2" s="1"/>
  <c r="I9" i="3"/>
  <c r="C73" i="2"/>
  <c r="J73" i="2" s="1"/>
  <c r="I73" i="3"/>
  <c r="C220" i="2"/>
  <c r="J220" i="2" s="1"/>
  <c r="I220" i="3"/>
  <c r="C139" i="2"/>
  <c r="J139" i="2" s="1"/>
  <c r="I139" i="3"/>
  <c r="B316" i="2"/>
  <c r="H316" i="3"/>
  <c r="C436" i="2"/>
  <c r="J436" i="2" s="1"/>
  <c r="I436" i="3"/>
  <c r="B533" i="2"/>
  <c r="H533" i="3"/>
  <c r="C91" i="2"/>
  <c r="J91" i="2" s="1"/>
  <c r="I91" i="3"/>
  <c r="B330" i="2"/>
  <c r="H330" i="3"/>
  <c r="B474" i="2"/>
  <c r="H474" i="3"/>
  <c r="C67" i="2"/>
  <c r="J67" i="2" s="1"/>
  <c r="I67" i="3"/>
  <c r="B263" i="2"/>
  <c r="H263" i="3"/>
  <c r="B340" i="2"/>
  <c r="H340" i="3"/>
  <c r="C515" i="2"/>
  <c r="J515" i="2" s="1"/>
  <c r="I515" i="3"/>
  <c r="C43" i="2"/>
  <c r="J43" i="2" s="1"/>
  <c r="I43" i="3"/>
  <c r="C317" i="2"/>
  <c r="J317" i="2" s="1"/>
  <c r="I317" i="3"/>
  <c r="C478" i="2"/>
  <c r="J478" i="2" s="1"/>
  <c r="I478" i="3"/>
  <c r="B413" i="2"/>
  <c r="H413" i="3"/>
  <c r="B141" i="2"/>
  <c r="H141" i="3"/>
  <c r="B268" i="2"/>
  <c r="H268" i="3"/>
  <c r="C454" i="2"/>
  <c r="J454" i="2" s="1"/>
  <c r="I454" i="3"/>
  <c r="C372" i="2"/>
  <c r="J372" i="2" s="1"/>
  <c r="I372" i="3"/>
  <c r="B314" i="2"/>
  <c r="H314" i="3"/>
  <c r="C99" i="2"/>
  <c r="J99" i="2" s="1"/>
  <c r="I99" i="3"/>
  <c r="B124" i="2"/>
  <c r="H124" i="3"/>
  <c r="C247" i="2"/>
  <c r="J247" i="2" s="1"/>
  <c r="I247" i="3"/>
  <c r="C286" i="2"/>
  <c r="J286" i="2" s="1"/>
  <c r="I286" i="3"/>
  <c r="C577" i="2"/>
  <c r="J577" i="2" s="1"/>
  <c r="I577" i="3"/>
  <c r="C61" i="2"/>
  <c r="J61" i="2" s="1"/>
  <c r="I61" i="3"/>
  <c r="C386" i="2"/>
  <c r="J386" i="2" s="1"/>
  <c r="I386" i="3"/>
  <c r="C213" i="2"/>
  <c r="J213" i="2" s="1"/>
  <c r="I213" i="3"/>
  <c r="B603" i="2"/>
  <c r="H603" i="3"/>
  <c r="C536" i="2"/>
  <c r="J536" i="2" s="1"/>
  <c r="I536" i="3"/>
  <c r="C93" i="2"/>
  <c r="J93" i="2" s="1"/>
  <c r="I93" i="3"/>
  <c r="C248" i="2"/>
  <c r="J248" i="2" s="1"/>
  <c r="I248" i="3"/>
  <c r="B388" i="2"/>
  <c r="H388" i="3"/>
  <c r="C561" i="2"/>
  <c r="J561" i="2" s="1"/>
  <c r="I561" i="3"/>
  <c r="B356" i="2"/>
  <c r="H356" i="3"/>
  <c r="C148" i="2"/>
  <c r="J148" i="2" s="1"/>
  <c r="I148" i="3"/>
  <c r="B423" i="2"/>
  <c r="H423" i="3"/>
  <c r="C554" i="2"/>
  <c r="J554" i="2" s="1"/>
  <c r="I554" i="3"/>
  <c r="B383" i="2"/>
  <c r="H383" i="3"/>
  <c r="B181" i="2"/>
  <c r="H181" i="3"/>
  <c r="C483" i="2"/>
  <c r="J483" i="2" s="1"/>
  <c r="I483" i="3"/>
  <c r="C68" i="2"/>
  <c r="J68" i="2" s="1"/>
  <c r="I68" i="3"/>
  <c r="B269" i="2"/>
  <c r="H269" i="3"/>
  <c r="B228" i="2"/>
  <c r="H228" i="3"/>
  <c r="C60" i="2"/>
  <c r="J60" i="2" s="1"/>
  <c r="I60" i="3"/>
  <c r="C608" i="2"/>
  <c r="J608" i="2" s="1"/>
  <c r="I608" i="3"/>
  <c r="B260" i="2"/>
  <c r="H260" i="3"/>
  <c r="B459" i="2"/>
  <c r="H459" i="3"/>
  <c r="C482" i="2"/>
  <c r="J482" i="2" s="1"/>
  <c r="I482" i="3"/>
  <c r="B371" i="2"/>
  <c r="H371" i="3"/>
  <c r="B365" i="2"/>
  <c r="H365" i="3"/>
  <c r="C80" i="2"/>
  <c r="J80" i="2" s="1"/>
  <c r="I80" i="3"/>
  <c r="B174" i="2"/>
  <c r="H174" i="3"/>
  <c r="C456" i="2"/>
  <c r="J456" i="2" s="1"/>
  <c r="I456" i="3"/>
  <c r="C287" i="2"/>
  <c r="J287" i="2" s="1"/>
  <c r="I287" i="3"/>
  <c r="C136" i="2"/>
  <c r="J136" i="2" s="1"/>
  <c r="I136" i="3"/>
  <c r="C310" i="2"/>
  <c r="J310" i="2" s="1"/>
  <c r="I310" i="3"/>
  <c r="C222" i="2"/>
  <c r="J222" i="2" s="1"/>
  <c r="I222" i="3"/>
  <c r="B405" i="2"/>
  <c r="H405" i="3"/>
  <c r="B27" i="2"/>
  <c r="H27" i="3"/>
  <c r="C504" i="2"/>
  <c r="J504" i="2" s="1"/>
  <c r="I504" i="3"/>
  <c r="C379" i="2"/>
  <c r="J379" i="2" s="1"/>
  <c r="I379" i="3"/>
  <c r="B75" i="2"/>
  <c r="H75" i="3"/>
  <c r="C439" i="2"/>
  <c r="J439" i="2" s="1"/>
  <c r="I439" i="3"/>
  <c r="B219" i="2"/>
  <c r="H219" i="3"/>
  <c r="C341" i="2"/>
  <c r="J341" i="2" s="1"/>
  <c r="I341" i="3"/>
  <c r="C261" i="2"/>
  <c r="J261" i="2" s="1"/>
  <c r="I261" i="3"/>
  <c r="B12" i="2"/>
  <c r="H12" i="3"/>
  <c r="C170" i="2"/>
  <c r="J170" i="2" s="1"/>
  <c r="I170" i="3"/>
  <c r="C122" i="2"/>
  <c r="J122" i="2" s="1"/>
  <c r="I122" i="3"/>
  <c r="C86" i="2"/>
  <c r="J86" i="2" s="1"/>
  <c r="I86" i="3"/>
  <c r="B24" i="2"/>
  <c r="H24" i="3"/>
  <c r="C30" i="2"/>
  <c r="J30" i="2" s="1"/>
  <c r="I30" i="3"/>
  <c r="C182" i="2"/>
  <c r="J182" i="2" s="1"/>
  <c r="I182" i="3"/>
  <c r="C64" i="2"/>
  <c r="J64" i="2" s="1"/>
  <c r="I64" i="3"/>
  <c r="C212" i="2"/>
  <c r="J212" i="2" s="1"/>
  <c r="I212" i="3"/>
  <c r="B226" i="2"/>
  <c r="H226" i="3"/>
  <c r="B192" i="2"/>
  <c r="H192" i="3"/>
  <c r="C323" i="2"/>
  <c r="J323" i="2" s="1"/>
  <c r="I323" i="3"/>
  <c r="C392" i="2"/>
  <c r="J392" i="2" s="1"/>
  <c r="I392" i="3"/>
  <c r="C211" i="2"/>
  <c r="J211" i="2" s="1"/>
  <c r="I211" i="3"/>
  <c r="C565" i="2"/>
  <c r="J565" i="2" s="1"/>
  <c r="I565" i="3"/>
  <c r="C255" i="2"/>
  <c r="J255" i="2" s="1"/>
  <c r="I255" i="3"/>
  <c r="C319" i="2"/>
  <c r="J319" i="2" s="1"/>
  <c r="I319" i="3"/>
  <c r="C207" i="2"/>
  <c r="J207" i="2" s="1"/>
  <c r="I207" i="3"/>
  <c r="B272" i="2"/>
  <c r="H272" i="3"/>
  <c r="B336" i="2"/>
  <c r="H336" i="3"/>
  <c r="B175" i="2"/>
  <c r="H175" i="3"/>
  <c r="C402" i="2"/>
  <c r="J402" i="2" s="1"/>
  <c r="I402" i="3"/>
  <c r="C495" i="2"/>
  <c r="J495" i="2" s="1"/>
  <c r="I495" i="3"/>
  <c r="C574" i="2"/>
  <c r="J574" i="2" s="1"/>
  <c r="I574" i="3"/>
  <c r="C214" i="2"/>
  <c r="J214" i="2" s="1"/>
  <c r="I214" i="3"/>
  <c r="C278" i="2"/>
  <c r="J278" i="2" s="1"/>
  <c r="I278" i="3"/>
  <c r="C342" i="2"/>
  <c r="J342" i="2" s="1"/>
  <c r="I342" i="3"/>
  <c r="C432" i="2"/>
  <c r="J432" i="2" s="1"/>
  <c r="I432" i="3"/>
  <c r="B502" i="2"/>
  <c r="H502" i="3"/>
  <c r="C534" i="2"/>
  <c r="J534" i="2" s="1"/>
  <c r="I534" i="3"/>
  <c r="C592" i="2"/>
  <c r="J592" i="2" s="1"/>
  <c r="I592" i="3"/>
  <c r="B620" i="2"/>
  <c r="H620" i="3"/>
  <c r="B55" i="2"/>
  <c r="H55" i="3"/>
  <c r="B115" i="2"/>
  <c r="H115" i="3"/>
  <c r="C17" i="2"/>
  <c r="J17" i="2" s="1"/>
  <c r="I17" i="3"/>
  <c r="C81" i="2"/>
  <c r="J81" i="2" s="1"/>
  <c r="I81" i="3"/>
  <c r="C236" i="2"/>
  <c r="J236" i="2" s="1"/>
  <c r="I236" i="3"/>
  <c r="B155" i="2"/>
  <c r="H155" i="3"/>
  <c r="C352" i="2"/>
  <c r="J352" i="2" s="1"/>
  <c r="I352" i="3"/>
  <c r="C442" i="2"/>
  <c r="J442" i="2" s="1"/>
  <c r="I442" i="3"/>
  <c r="C533" i="2"/>
  <c r="J533" i="2" s="1"/>
  <c r="I533" i="3"/>
  <c r="B445" i="2"/>
  <c r="H445" i="3"/>
  <c r="B215" i="2"/>
  <c r="H215" i="3"/>
  <c r="B348" i="2"/>
  <c r="H348" i="3"/>
  <c r="B279" i="2"/>
  <c r="H279" i="3"/>
  <c r="C116" i="2"/>
  <c r="J116" i="2" s="1"/>
  <c r="I116" i="3"/>
  <c r="C263" i="2"/>
  <c r="J263" i="2" s="1"/>
  <c r="I263" i="3"/>
  <c r="B345" i="2"/>
  <c r="H345" i="3"/>
  <c r="B548" i="2"/>
  <c r="H548" i="3"/>
  <c r="B147" i="2"/>
  <c r="H147" i="3"/>
  <c r="B331" i="2"/>
  <c r="H331" i="3"/>
  <c r="C489" i="2"/>
  <c r="J489" i="2" s="1"/>
  <c r="I489" i="3"/>
  <c r="C413" i="2"/>
  <c r="J413" i="2" s="1"/>
  <c r="I413" i="3"/>
  <c r="C141" i="2"/>
  <c r="J141" i="2" s="1"/>
  <c r="I141" i="3"/>
  <c r="C300" i="2"/>
  <c r="J300" i="2" s="1"/>
  <c r="I300" i="3"/>
  <c r="C475" i="2"/>
  <c r="J475" i="2" s="1"/>
  <c r="I475" i="3"/>
  <c r="B59" i="2"/>
  <c r="H59" i="3"/>
  <c r="C416" i="2"/>
  <c r="J416" i="2" s="1"/>
  <c r="I416" i="3"/>
  <c r="C250" i="2"/>
  <c r="J250" i="2" s="1"/>
  <c r="I250" i="3"/>
  <c r="B149" i="2"/>
  <c r="H149" i="3"/>
  <c r="B283" i="2"/>
  <c r="H283" i="3"/>
  <c r="B301" i="2"/>
  <c r="H301" i="3"/>
  <c r="B594" i="2"/>
  <c r="H594" i="3"/>
  <c r="C140" i="2"/>
  <c r="J140" i="2" s="1"/>
  <c r="I140" i="3"/>
  <c r="C390" i="2"/>
  <c r="J390" i="2" s="1"/>
  <c r="I390" i="3"/>
  <c r="C277" i="2"/>
  <c r="J277" i="2" s="1"/>
  <c r="I277" i="3"/>
  <c r="C74" i="2"/>
  <c r="J74" i="2" s="1"/>
  <c r="I74" i="3"/>
  <c r="C552" i="2"/>
  <c r="J552" i="2" s="1"/>
  <c r="I552" i="3"/>
  <c r="C113" i="2"/>
  <c r="J113" i="2" s="1"/>
  <c r="I113" i="3"/>
  <c r="C273" i="2"/>
  <c r="J273" i="2" s="1"/>
  <c r="I273" i="3"/>
  <c r="B435" i="2"/>
  <c r="H435" i="3"/>
  <c r="B28" i="2"/>
  <c r="H28" i="3"/>
  <c r="B411" i="2"/>
  <c r="H411" i="3"/>
  <c r="C153" i="2"/>
  <c r="J153" i="2" s="1"/>
  <c r="I153" i="3"/>
  <c r="B444" i="2"/>
  <c r="H444" i="3"/>
  <c r="C45" i="2"/>
  <c r="J45" i="2" s="1"/>
  <c r="I45" i="3"/>
  <c r="C408" i="2"/>
  <c r="J408" i="2" s="1"/>
  <c r="I408" i="3"/>
  <c r="C186" i="2"/>
  <c r="J186" i="2" s="1"/>
  <c r="I186" i="3"/>
  <c r="B487" i="2"/>
  <c r="H487" i="3"/>
  <c r="C117" i="2"/>
  <c r="J117" i="2" s="1"/>
  <c r="I117" i="3"/>
  <c r="C353" i="2"/>
  <c r="J353" i="2" s="1"/>
  <c r="I353" i="3"/>
  <c r="C297" i="2"/>
  <c r="J297" i="2" s="1"/>
  <c r="I297" i="3"/>
  <c r="B127" i="2"/>
  <c r="H127" i="3"/>
  <c r="B21" i="2"/>
  <c r="H21" i="3"/>
  <c r="C376" i="2"/>
  <c r="J376" i="2" s="1"/>
  <c r="I376" i="3"/>
  <c r="B481" i="2"/>
  <c r="H481" i="3"/>
  <c r="C5" i="2"/>
  <c r="J5" i="2" s="1"/>
  <c r="I5" i="3"/>
  <c r="C412" i="2"/>
  <c r="J412" i="2" s="1"/>
  <c r="I412" i="3"/>
  <c r="C62" i="2"/>
  <c r="J62" i="2" s="1"/>
  <c r="I62" i="3"/>
  <c r="C202" i="2"/>
  <c r="J202" i="2" s="1"/>
  <c r="I202" i="3"/>
  <c r="C227" i="2"/>
  <c r="J227" i="2" s="1"/>
  <c r="I227" i="3"/>
  <c r="C597" i="2"/>
  <c r="J597" i="2" s="1"/>
  <c r="I597" i="3"/>
  <c r="C460" i="2"/>
  <c r="J460" i="2" s="1"/>
  <c r="I460" i="3"/>
  <c r="B551" i="2"/>
  <c r="H551" i="3"/>
  <c r="B163" i="2"/>
  <c r="H163" i="3"/>
  <c r="C477" i="2"/>
  <c r="J477" i="2" s="1"/>
  <c r="I477" i="3"/>
  <c r="B308" i="2"/>
  <c r="H308" i="3"/>
  <c r="C586" i="2"/>
  <c r="J586" i="2" s="1"/>
  <c r="I586" i="3"/>
  <c r="C282" i="2"/>
  <c r="J282" i="2" s="1"/>
  <c r="I282" i="3"/>
  <c r="C457" i="2"/>
  <c r="J457" i="2" s="1"/>
  <c r="I457" i="3"/>
  <c r="B131" i="2"/>
  <c r="H131" i="3"/>
  <c r="C29" i="2"/>
  <c r="J29" i="2" s="1"/>
  <c r="I29" i="3"/>
  <c r="B251" i="2"/>
  <c r="H251" i="3"/>
  <c r="C576" i="2"/>
  <c r="J576" i="2" s="1"/>
  <c r="I576" i="3"/>
  <c r="B355" i="2"/>
  <c r="H355" i="3"/>
  <c r="C257" i="2"/>
  <c r="J257" i="2" s="1"/>
  <c r="I257" i="3"/>
  <c r="C24" i="2"/>
  <c r="J24" i="2" s="1"/>
  <c r="I24" i="3"/>
  <c r="C154" i="2"/>
  <c r="J154" i="2" s="1"/>
  <c r="I154" i="3"/>
  <c r="B88" i="2"/>
  <c r="H88" i="3"/>
  <c r="C94" i="2"/>
  <c r="J94" i="2" s="1"/>
  <c r="I94" i="3"/>
  <c r="C32" i="2"/>
  <c r="J32" i="2" s="1"/>
  <c r="I32" i="3"/>
  <c r="C96" i="2"/>
  <c r="J96" i="2" s="1"/>
  <c r="I96" i="3"/>
  <c r="C158" i="2"/>
  <c r="J158" i="2" s="1"/>
  <c r="I158" i="3"/>
  <c r="B190" i="2"/>
  <c r="H190" i="3"/>
  <c r="B290" i="2"/>
  <c r="H290" i="3"/>
  <c r="C259" i="2"/>
  <c r="J259" i="2" s="1"/>
  <c r="I259" i="3"/>
  <c r="C520" i="2"/>
  <c r="J520" i="2" s="1"/>
  <c r="I520" i="3"/>
  <c r="C462" i="2"/>
  <c r="J462" i="2" s="1"/>
  <c r="I462" i="3"/>
  <c r="B168" i="2"/>
  <c r="H168" i="3"/>
  <c r="C38" i="2"/>
  <c r="J38" i="2" s="1"/>
  <c r="I38" i="3"/>
  <c r="C102" i="2"/>
  <c r="J102" i="2" s="1"/>
  <c r="I102" i="3"/>
  <c r="B182" i="2"/>
  <c r="H182" i="3"/>
  <c r="B32" i="2"/>
  <c r="H32" i="3"/>
  <c r="B64" i="2"/>
  <c r="H64" i="3"/>
  <c r="B96" i="2"/>
  <c r="H96" i="3"/>
  <c r="B158" i="2"/>
  <c r="H158" i="3"/>
  <c r="C120" i="2"/>
  <c r="J120" i="2" s="1"/>
  <c r="I120" i="3"/>
  <c r="C142" i="2"/>
  <c r="J142" i="2" s="1"/>
  <c r="I142" i="3"/>
  <c r="C242" i="2"/>
  <c r="J242" i="2" s="1"/>
  <c r="I242" i="3"/>
  <c r="C306" i="2"/>
  <c r="J306" i="2" s="1"/>
  <c r="I306" i="3"/>
  <c r="C210" i="2"/>
  <c r="J210" i="2" s="1"/>
  <c r="I210" i="3"/>
  <c r="B275" i="2"/>
  <c r="H275" i="3"/>
  <c r="B339" i="2"/>
  <c r="H339" i="3"/>
  <c r="B421" i="2"/>
  <c r="H421" i="3"/>
  <c r="C178" i="2"/>
  <c r="J178" i="2" s="1"/>
  <c r="I178" i="3"/>
  <c r="B357" i="2"/>
  <c r="H357" i="3"/>
  <c r="C465" i="2"/>
  <c r="J465" i="2" s="1"/>
  <c r="I465" i="3"/>
  <c r="C573" i="2"/>
  <c r="J573" i="2" s="1"/>
  <c r="I573" i="3"/>
  <c r="B195" i="2"/>
  <c r="H195" i="3"/>
  <c r="B271" i="2"/>
  <c r="H271" i="3"/>
  <c r="B335" i="2"/>
  <c r="H335" i="3"/>
  <c r="C224" i="2"/>
  <c r="J224" i="2" s="1"/>
  <c r="I224" i="3"/>
  <c r="C288" i="2"/>
  <c r="J288" i="2" s="1"/>
  <c r="I288" i="3"/>
  <c r="C358" i="2"/>
  <c r="J358" i="2" s="1"/>
  <c r="I358" i="3"/>
  <c r="C175" i="2"/>
  <c r="J175" i="2" s="1"/>
  <c r="I175" i="3"/>
  <c r="C428" i="2"/>
  <c r="J428" i="2" s="1"/>
  <c r="I428" i="3"/>
  <c r="C498" i="2"/>
  <c r="J498" i="2" s="1"/>
  <c r="I498" i="3"/>
  <c r="C582" i="2"/>
  <c r="J582" i="2" s="1"/>
  <c r="I582" i="3"/>
  <c r="B214" i="2"/>
  <c r="H214" i="3"/>
  <c r="B278" i="2"/>
  <c r="H278" i="3"/>
  <c r="B342" i="2"/>
  <c r="H342" i="3"/>
  <c r="B438" i="2"/>
  <c r="H438" i="3"/>
  <c r="B505" i="2"/>
  <c r="H505" i="3"/>
  <c r="C537" i="2"/>
  <c r="J537" i="2" s="1"/>
  <c r="I537" i="3"/>
  <c r="B612" i="2"/>
  <c r="H612" i="3"/>
  <c r="B3" i="2"/>
  <c r="H3" i="3"/>
  <c r="B63" i="2"/>
  <c r="H63" i="3"/>
  <c r="B123" i="2"/>
  <c r="H123" i="3"/>
  <c r="C25" i="2"/>
  <c r="J25" i="2" s="1"/>
  <c r="I25" i="3"/>
  <c r="C89" i="2"/>
  <c r="J89" i="2" s="1"/>
  <c r="I89" i="3"/>
  <c r="C252" i="2"/>
  <c r="J252" i="2" s="1"/>
  <c r="I252" i="3"/>
  <c r="C155" i="2"/>
  <c r="J155" i="2" s="1"/>
  <c r="I155" i="3"/>
  <c r="B364" i="2"/>
  <c r="H364" i="3"/>
  <c r="B442" i="2"/>
  <c r="H442" i="3"/>
  <c r="C585" i="2"/>
  <c r="J585" i="2" s="1"/>
  <c r="I585" i="3"/>
  <c r="C445" i="2"/>
  <c r="J445" i="2" s="1"/>
  <c r="I445" i="3"/>
  <c r="C215" i="2"/>
  <c r="J215" i="2" s="1"/>
  <c r="I215" i="3"/>
  <c r="C348" i="2"/>
  <c r="J348" i="2" s="1"/>
  <c r="I348" i="3"/>
  <c r="C279" i="2"/>
  <c r="J279" i="2" s="1"/>
  <c r="I279" i="3"/>
  <c r="B116" i="2"/>
  <c r="H116" i="3"/>
  <c r="B276" i="2"/>
  <c r="H276" i="3"/>
  <c r="B426" i="2"/>
  <c r="H426" i="3"/>
  <c r="B556" i="2"/>
  <c r="H556" i="3"/>
  <c r="C147" i="2"/>
  <c r="J147" i="2" s="1"/>
  <c r="I147" i="3"/>
  <c r="B349" i="2"/>
  <c r="H349" i="3"/>
  <c r="B509" i="2"/>
  <c r="H509" i="3"/>
  <c r="C448" i="2"/>
  <c r="J448" i="2" s="1"/>
  <c r="I448" i="3"/>
  <c r="B157" i="2"/>
  <c r="H157" i="3"/>
  <c r="B300" i="2"/>
  <c r="H300" i="3"/>
  <c r="C506" i="2"/>
  <c r="J506" i="2" s="1"/>
  <c r="I506" i="3"/>
  <c r="C59" i="2"/>
  <c r="J59" i="2" s="1"/>
  <c r="I59" i="3"/>
  <c r="B416" i="2"/>
  <c r="H416" i="3"/>
  <c r="B250" i="2"/>
  <c r="H250" i="3"/>
  <c r="C149" i="2"/>
  <c r="J149" i="2" s="1"/>
  <c r="I149" i="3"/>
  <c r="B315" i="2"/>
  <c r="H315" i="3"/>
  <c r="B394" i="2"/>
  <c r="H394" i="3"/>
  <c r="C539" i="2"/>
  <c r="J539" i="2" s="1"/>
  <c r="I539" i="3"/>
  <c r="C156" i="2"/>
  <c r="J156" i="2" s="1"/>
  <c r="I156" i="3"/>
  <c r="C447" i="2"/>
  <c r="J447" i="2" s="1"/>
  <c r="I447" i="3"/>
  <c r="C302" i="2"/>
  <c r="J302" i="2" s="1"/>
  <c r="I302" i="3"/>
  <c r="B184" i="2"/>
  <c r="H184" i="3"/>
  <c r="B555" i="2"/>
  <c r="H555" i="3"/>
  <c r="C180" i="2"/>
  <c r="J180" i="2" s="1"/>
  <c r="I180" i="3"/>
  <c r="C289" i="2"/>
  <c r="J289" i="2" s="1"/>
  <c r="I289" i="3"/>
  <c r="B455" i="2"/>
  <c r="H455" i="3"/>
  <c r="C69" i="2"/>
  <c r="J69" i="2" s="1"/>
  <c r="I69" i="3"/>
  <c r="C476" i="2"/>
  <c r="J476" i="2" s="1"/>
  <c r="I476" i="3"/>
  <c r="C196" i="2"/>
  <c r="J196" i="2" s="1"/>
  <c r="I196" i="3"/>
  <c r="C450" i="2"/>
  <c r="J450" i="2" s="1"/>
  <c r="I450" i="3"/>
  <c r="C216" i="2"/>
  <c r="J216" i="2" s="1"/>
  <c r="I216" i="3"/>
  <c r="C446" i="2"/>
  <c r="J446" i="2" s="1"/>
  <c r="I446" i="3"/>
  <c r="C193" i="2"/>
  <c r="J193" i="2" s="1"/>
  <c r="I193" i="3"/>
  <c r="B508" i="2"/>
  <c r="H508" i="3"/>
  <c r="C152" i="2"/>
  <c r="J152" i="2" s="1"/>
  <c r="I152" i="3"/>
  <c r="C404" i="2"/>
  <c r="J404" i="2" s="1"/>
  <c r="I404" i="3"/>
  <c r="B347" i="2"/>
  <c r="H347" i="3"/>
  <c r="B161" i="2"/>
  <c r="H161" i="3"/>
  <c r="C427" i="2"/>
  <c r="J427" i="2" s="1"/>
  <c r="I427" i="3"/>
  <c r="B519" i="2"/>
  <c r="H519" i="3"/>
  <c r="C26" i="2"/>
  <c r="J26" i="2" s="1"/>
  <c r="I26" i="3"/>
  <c r="B197" i="2"/>
  <c r="H197" i="3"/>
  <c r="C418" i="2"/>
  <c r="J418" i="2" s="1"/>
  <c r="I418" i="3"/>
  <c r="B373" i="2"/>
  <c r="H373" i="3"/>
  <c r="B391" i="2"/>
  <c r="H391" i="3"/>
  <c r="C150" i="2"/>
  <c r="J150" i="2" s="1"/>
  <c r="I150" i="3"/>
  <c r="B134" i="2"/>
  <c r="H134" i="3"/>
  <c r="C291" i="2"/>
  <c r="J291" i="2" s="1"/>
  <c r="I291" i="3"/>
  <c r="C526" i="2"/>
  <c r="J526" i="2" s="1"/>
  <c r="I526" i="3"/>
  <c r="B304" i="2"/>
  <c r="H304" i="3"/>
  <c r="C464" i="2"/>
  <c r="J464" i="2" s="1"/>
  <c r="I464" i="3"/>
  <c r="B87" i="2"/>
  <c r="H87" i="3"/>
  <c r="B437" i="2"/>
  <c r="H437" i="3"/>
  <c r="C46" i="2"/>
  <c r="J46" i="2" s="1"/>
  <c r="I46" i="3"/>
  <c r="C110" i="2"/>
  <c r="J110" i="2" s="1"/>
  <c r="I110" i="3"/>
  <c r="C8" i="2"/>
  <c r="J8" i="2" s="1"/>
  <c r="I8" i="3"/>
  <c r="C40" i="2"/>
  <c r="J40" i="2" s="1"/>
  <c r="I40" i="3"/>
  <c r="C72" i="2"/>
  <c r="J72" i="2" s="1"/>
  <c r="I72" i="3"/>
  <c r="C104" i="2"/>
  <c r="J104" i="2" s="1"/>
  <c r="I104" i="3"/>
  <c r="B179" i="2"/>
  <c r="H179" i="3"/>
  <c r="B120" i="2"/>
  <c r="H120" i="3"/>
  <c r="B142" i="2"/>
  <c r="H142" i="3"/>
  <c r="B242" i="2"/>
  <c r="H242" i="3"/>
  <c r="B306" i="2"/>
  <c r="H306" i="3"/>
  <c r="B210" i="2"/>
  <c r="H210" i="3"/>
  <c r="C275" i="2"/>
  <c r="J275" i="2" s="1"/>
  <c r="I275" i="3"/>
  <c r="C339" i="2"/>
  <c r="J339" i="2" s="1"/>
  <c r="I339" i="3"/>
  <c r="C424" i="2"/>
  <c r="J424" i="2" s="1"/>
  <c r="I424" i="3"/>
  <c r="B178" i="2"/>
  <c r="H178" i="3"/>
  <c r="C374" i="2"/>
  <c r="J374" i="2" s="1"/>
  <c r="I374" i="3"/>
  <c r="C494" i="2"/>
  <c r="J494" i="2" s="1"/>
  <c r="I494" i="3"/>
  <c r="C581" i="2"/>
  <c r="J581" i="2" s="1"/>
  <c r="I581" i="3"/>
  <c r="C195" i="2"/>
  <c r="J195" i="2" s="1"/>
  <c r="I195" i="3"/>
  <c r="C271" i="2"/>
  <c r="J271" i="2" s="1"/>
  <c r="I271" i="3"/>
  <c r="C335" i="2"/>
  <c r="J335" i="2" s="1"/>
  <c r="I335" i="3"/>
  <c r="B224" i="2"/>
  <c r="H224" i="3"/>
  <c r="B288" i="2"/>
  <c r="H288" i="3"/>
  <c r="C375" i="2"/>
  <c r="J375" i="2" s="1"/>
  <c r="I375" i="3"/>
  <c r="B191" i="2"/>
  <c r="H191" i="3"/>
  <c r="C431" i="2"/>
  <c r="J431" i="2" s="1"/>
  <c r="I431" i="3"/>
  <c r="C524" i="2"/>
  <c r="J524" i="2" s="1"/>
  <c r="I524" i="3"/>
  <c r="C590" i="2"/>
  <c r="J590" i="2" s="1"/>
  <c r="I590" i="3"/>
  <c r="C230" i="2"/>
  <c r="J230" i="2" s="1"/>
  <c r="I230" i="3"/>
  <c r="C294" i="2"/>
  <c r="J294" i="2" s="1"/>
  <c r="I294" i="3"/>
  <c r="C366" i="2"/>
  <c r="J366" i="2" s="1"/>
  <c r="I366" i="3"/>
  <c r="B441" i="2"/>
  <c r="H441" i="3"/>
  <c r="B525" i="2"/>
  <c r="H525" i="3"/>
  <c r="C559" i="2"/>
  <c r="J559" i="2" s="1"/>
  <c r="I559" i="3"/>
  <c r="C593" i="2"/>
  <c r="J593" i="2" s="1"/>
  <c r="I593" i="3"/>
  <c r="B7" i="2"/>
  <c r="H7" i="3"/>
  <c r="B71" i="2"/>
  <c r="H71" i="3"/>
  <c r="C138" i="2"/>
  <c r="J138" i="2" s="1"/>
  <c r="I138" i="3"/>
  <c r="C33" i="2"/>
  <c r="J33" i="2" s="1"/>
  <c r="I33" i="3"/>
  <c r="C97" i="2"/>
  <c r="J97" i="2" s="1"/>
  <c r="I97" i="3"/>
  <c r="C105" i="2"/>
  <c r="J105" i="2" s="1"/>
  <c r="I105" i="3"/>
  <c r="C218" i="2"/>
  <c r="J218" i="2" s="1"/>
  <c r="I218" i="3"/>
  <c r="B369" i="2"/>
  <c r="H369" i="3"/>
  <c r="B452" i="2"/>
  <c r="H452" i="3"/>
  <c r="B588" i="2"/>
  <c r="H588" i="3"/>
  <c r="C480" i="2"/>
  <c r="J480" i="2" s="1"/>
  <c r="I480" i="3"/>
  <c r="C266" i="2"/>
  <c r="J266" i="2" s="1"/>
  <c r="I266" i="3"/>
  <c r="C361" i="2"/>
  <c r="J361" i="2" s="1"/>
  <c r="I361" i="3"/>
  <c r="B311" i="2"/>
  <c r="H311" i="3"/>
  <c r="C130" i="2"/>
  <c r="J130" i="2" s="1"/>
  <c r="I130" i="3"/>
  <c r="B295" i="2"/>
  <c r="H295" i="3"/>
  <c r="B469" i="2"/>
  <c r="H469" i="3"/>
  <c r="B564" i="2"/>
  <c r="H564" i="3"/>
  <c r="C234" i="2"/>
  <c r="J234" i="2" s="1"/>
  <c r="I234" i="3"/>
  <c r="C370" i="2"/>
  <c r="J370" i="2" s="1"/>
  <c r="I370" i="3"/>
  <c r="C509" i="2"/>
  <c r="J509" i="2" s="1"/>
  <c r="I509" i="3"/>
  <c r="B448" i="2"/>
  <c r="H448" i="3"/>
  <c r="C157" i="2"/>
  <c r="J157" i="2" s="1"/>
  <c r="I157" i="3"/>
  <c r="C332" i="2"/>
  <c r="J332" i="2" s="1"/>
  <c r="I332" i="3"/>
  <c r="B506" i="2"/>
  <c r="H506" i="3"/>
  <c r="B183" i="2"/>
  <c r="H183" i="3"/>
  <c r="C538" i="2"/>
  <c r="J538" i="2" s="1"/>
  <c r="I538" i="3"/>
  <c r="B11" i="2"/>
  <c r="H11" i="3"/>
  <c r="C164" i="2"/>
  <c r="J164" i="2" s="1"/>
  <c r="I164" i="3"/>
  <c r="C42" i="2"/>
  <c r="J42" i="2" s="1"/>
  <c r="I42" i="3"/>
  <c r="C419" i="2"/>
  <c r="J419" i="2" s="1"/>
  <c r="I419" i="3"/>
  <c r="C542" i="2"/>
  <c r="J542" i="2" s="1"/>
  <c r="I542" i="3"/>
  <c r="C177" i="2"/>
  <c r="J177" i="2" s="1"/>
  <c r="I177" i="3"/>
  <c r="C513" i="2"/>
  <c r="J513" i="2" s="1"/>
  <c r="I513" i="3"/>
  <c r="C318" i="2"/>
  <c r="J318" i="2" s="1"/>
  <c r="I318" i="3"/>
  <c r="C309" i="2"/>
  <c r="J309" i="2" s="1"/>
  <c r="I309" i="3"/>
  <c r="B604" i="2"/>
  <c r="H604" i="3"/>
  <c r="C189" i="2"/>
  <c r="J189" i="2" s="1"/>
  <c r="I189" i="3"/>
  <c r="C325" i="2"/>
  <c r="J325" i="2" s="1"/>
  <c r="I325" i="3"/>
  <c r="B467" i="2"/>
  <c r="H467" i="3"/>
  <c r="B76" i="2"/>
  <c r="H76" i="3"/>
  <c r="C584" i="2"/>
  <c r="J584" i="2" s="1"/>
  <c r="I584" i="3"/>
  <c r="C264" i="2"/>
  <c r="J264" i="2" s="1"/>
  <c r="I264" i="3"/>
  <c r="C510" i="2"/>
  <c r="J510" i="2" s="1"/>
  <c r="I510" i="3"/>
  <c r="C521" i="2"/>
  <c r="J521" i="2" s="1"/>
  <c r="I521" i="3"/>
  <c r="B479" i="2"/>
  <c r="H479" i="3"/>
  <c r="B205" i="2"/>
  <c r="H205" i="3"/>
  <c r="C523" i="2"/>
  <c r="J523" i="2" s="1"/>
  <c r="I523" i="3"/>
  <c r="C225" i="2"/>
  <c r="J225" i="2" s="1"/>
  <c r="I225" i="3"/>
  <c r="C468" i="2"/>
  <c r="J468" i="2" s="1"/>
  <c r="I468" i="3"/>
  <c r="C486" i="2"/>
  <c r="J486" i="2" s="1"/>
  <c r="I486" i="3"/>
  <c r="C200" i="2"/>
  <c r="J200" i="2" s="1"/>
  <c r="I200" i="3"/>
  <c r="B36" i="2"/>
  <c r="H36" i="3"/>
  <c r="B541" i="2"/>
  <c r="H541" i="3"/>
  <c r="C129" i="2"/>
  <c r="J129" i="2" s="1"/>
  <c r="I129" i="3"/>
  <c r="C609" i="2"/>
  <c r="J609" i="2" s="1"/>
  <c r="I609" i="3"/>
  <c r="C90" i="2"/>
  <c r="J90" i="2" s="1"/>
  <c r="I90" i="3"/>
  <c r="B547" i="2"/>
  <c r="H547" i="3"/>
  <c r="B244" i="2"/>
  <c r="H244" i="3"/>
  <c r="B217" i="2"/>
  <c r="H217" i="3"/>
  <c r="B240" i="2"/>
  <c r="H240" i="3"/>
  <c r="C246" i="2"/>
  <c r="J246" i="2" s="1"/>
  <c r="I246" i="3"/>
  <c r="C49" i="2"/>
  <c r="J49" i="2" s="1"/>
  <c r="I49" i="3"/>
  <c r="C54" i="2"/>
  <c r="J54" i="2" s="1"/>
  <c r="I54" i="3"/>
  <c r="C118" i="2"/>
  <c r="J118" i="2" s="1"/>
  <c r="I118" i="3"/>
  <c r="B8" i="2"/>
  <c r="H8" i="3"/>
  <c r="B40" i="2"/>
  <c r="H40" i="3"/>
  <c r="B72" i="2"/>
  <c r="H72" i="3"/>
  <c r="B104" i="2"/>
  <c r="H104" i="3"/>
  <c r="B199" i="2"/>
  <c r="H199" i="3"/>
  <c r="C134" i="2"/>
  <c r="J134" i="2" s="1"/>
  <c r="I134" i="3"/>
  <c r="C174" i="2"/>
  <c r="J174" i="2" s="1"/>
  <c r="I174" i="3"/>
  <c r="C258" i="2"/>
  <c r="J258" i="2" s="1"/>
  <c r="I258" i="3"/>
  <c r="C322" i="2"/>
  <c r="J322" i="2" s="1"/>
  <c r="I322" i="3"/>
  <c r="B227" i="2"/>
  <c r="H227" i="3"/>
  <c r="B291" i="2"/>
  <c r="H291" i="3"/>
  <c r="C343" i="2"/>
  <c r="J343" i="2" s="1"/>
  <c r="I343" i="3"/>
  <c r="B453" i="2"/>
  <c r="H453" i="3"/>
  <c r="C194" i="2"/>
  <c r="J194" i="2" s="1"/>
  <c r="I194" i="3"/>
  <c r="C380" i="2"/>
  <c r="J380" i="2" s="1"/>
  <c r="I380" i="3"/>
  <c r="C497" i="2"/>
  <c r="J497" i="2" s="1"/>
  <c r="I497" i="3"/>
  <c r="C589" i="2"/>
  <c r="J589" i="2" s="1"/>
  <c r="I589" i="3"/>
  <c r="B223" i="2"/>
  <c r="H223" i="3"/>
  <c r="B287" i="2"/>
  <c r="H287" i="3"/>
  <c r="C128" i="2"/>
  <c r="J128" i="2" s="1"/>
  <c r="I128" i="3"/>
  <c r="C240" i="2"/>
  <c r="J240" i="2" s="1"/>
  <c r="I240" i="3"/>
  <c r="C304" i="2"/>
  <c r="J304" i="2" s="1"/>
  <c r="I304" i="3"/>
  <c r="B381" i="2"/>
  <c r="H381" i="3"/>
  <c r="C191" i="2"/>
  <c r="J191" i="2" s="1"/>
  <c r="I191" i="3"/>
  <c r="C434" i="2"/>
  <c r="J434" i="2" s="1"/>
  <c r="I434" i="3"/>
  <c r="C527" i="2"/>
  <c r="J527" i="2" s="1"/>
  <c r="I527" i="3"/>
  <c r="C598" i="2"/>
  <c r="J598" i="2" s="1"/>
  <c r="I598" i="3"/>
  <c r="B230" i="2"/>
  <c r="H230" i="3"/>
  <c r="B294" i="2"/>
  <c r="H294" i="3"/>
  <c r="B397" i="2"/>
  <c r="H397" i="3"/>
  <c r="B461" i="2"/>
  <c r="H461" i="3"/>
  <c r="C528" i="2"/>
  <c r="J528" i="2" s="1"/>
  <c r="I528" i="3"/>
  <c r="C567" i="2"/>
  <c r="J567" i="2" s="1"/>
  <c r="I567" i="3"/>
  <c r="B596" i="2"/>
  <c r="H596" i="3"/>
  <c r="B15" i="2"/>
  <c r="H15" i="3"/>
  <c r="B79" i="2"/>
  <c r="H79" i="3"/>
  <c r="C146" i="2"/>
  <c r="J146" i="2" s="1"/>
  <c r="I146" i="3"/>
  <c r="C41" i="2"/>
  <c r="J41" i="2" s="1"/>
  <c r="I41" i="3"/>
  <c r="B159" i="2"/>
  <c r="H159" i="3"/>
  <c r="C132" i="2"/>
  <c r="J132" i="2" s="1"/>
  <c r="I132" i="3"/>
  <c r="B218" i="2"/>
  <c r="H218" i="3"/>
  <c r="C382" i="2"/>
  <c r="J382" i="2" s="1"/>
  <c r="I382" i="3"/>
  <c r="B477" i="2"/>
  <c r="H477" i="3"/>
  <c r="C601" i="2"/>
  <c r="J601" i="2" s="1"/>
  <c r="I601" i="3"/>
  <c r="B480" i="2"/>
  <c r="H480" i="3"/>
  <c r="B266" i="2"/>
  <c r="H266" i="3"/>
  <c r="C414" i="2"/>
  <c r="J414" i="2" s="1"/>
  <c r="I414" i="3"/>
  <c r="C311" i="2"/>
  <c r="J311" i="2" s="1"/>
  <c r="I311" i="3"/>
  <c r="B130" i="2"/>
  <c r="H130" i="3"/>
  <c r="C295" i="2"/>
  <c r="J295" i="2" s="1"/>
  <c r="I295" i="3"/>
  <c r="C469" i="2"/>
  <c r="J469" i="2" s="1"/>
  <c r="I469" i="3"/>
  <c r="B572" i="2"/>
  <c r="H572" i="3"/>
  <c r="B234" i="2"/>
  <c r="H234" i="3"/>
  <c r="C407" i="2"/>
  <c r="J407" i="2" s="1"/>
  <c r="I407" i="3"/>
  <c r="C535" i="2"/>
  <c r="J535" i="2" s="1"/>
  <c r="I535" i="3"/>
  <c r="B19" i="2"/>
  <c r="H19" i="3"/>
  <c r="B231" i="2"/>
  <c r="H231" i="3"/>
  <c r="B332" i="2"/>
  <c r="H332" i="3"/>
  <c r="C578" i="2"/>
  <c r="J578" i="2" s="1"/>
  <c r="I578" i="3"/>
  <c r="C183" i="2"/>
  <c r="J183" i="2" s="1"/>
  <c r="I183" i="3"/>
  <c r="B538" i="2"/>
  <c r="H538" i="3"/>
  <c r="C11" i="2"/>
  <c r="J11" i="2" s="1"/>
  <c r="I11" i="3"/>
  <c r="C188" i="2"/>
  <c r="J188" i="2" s="1"/>
  <c r="I188" i="3"/>
  <c r="C106" i="2"/>
  <c r="J106" i="2" s="1"/>
  <c r="I106" i="3"/>
  <c r="C451" i="2"/>
  <c r="J451" i="2" s="1"/>
  <c r="I451" i="3"/>
  <c r="C545" i="2"/>
  <c r="J545" i="2" s="1"/>
  <c r="I545" i="3"/>
  <c r="C201" i="2"/>
  <c r="J201" i="2" s="1"/>
  <c r="I201" i="3"/>
  <c r="C58" i="2"/>
  <c r="J58" i="2" s="1"/>
  <c r="I58" i="3"/>
  <c r="B420" i="2"/>
  <c r="H420" i="3"/>
  <c r="C363" i="2"/>
  <c r="J363" i="2" s="1"/>
  <c r="I363" i="3"/>
  <c r="C20" i="2"/>
  <c r="J20" i="2" s="1"/>
  <c r="I20" i="3"/>
  <c r="C204" i="2"/>
  <c r="J204" i="2" s="1"/>
  <c r="I204" i="3"/>
  <c r="C329" i="2"/>
  <c r="J329" i="2" s="1"/>
  <c r="I329" i="3"/>
  <c r="C472" i="2"/>
  <c r="J472" i="2" s="1"/>
  <c r="I472" i="3"/>
  <c r="C82" i="2"/>
  <c r="J82" i="2" s="1"/>
  <c r="I82" i="3"/>
  <c r="C4" i="2"/>
  <c r="J4" i="2" s="1"/>
  <c r="I4" i="3"/>
  <c r="B328" i="2"/>
  <c r="H328" i="3"/>
  <c r="B516" i="2"/>
  <c r="H516" i="3"/>
  <c r="C293" i="2"/>
  <c r="J293" i="2" s="1"/>
  <c r="I293" i="3"/>
  <c r="B518" i="2"/>
  <c r="H518" i="3"/>
  <c r="B249" i="2"/>
  <c r="H249" i="3"/>
  <c r="C546" i="2"/>
  <c r="J546" i="2" s="1"/>
  <c r="I546" i="3"/>
  <c r="C237" i="2"/>
  <c r="J237" i="2" s="1"/>
  <c r="I237" i="3"/>
  <c r="B499" i="2"/>
  <c r="H499" i="3"/>
  <c r="C611" i="2"/>
  <c r="J611" i="2" s="1"/>
  <c r="I611" i="3"/>
  <c r="B292" i="2"/>
  <c r="H292" i="3"/>
  <c r="C77" i="2"/>
  <c r="J77" i="2" s="1"/>
  <c r="I77" i="3"/>
  <c r="B553" i="2"/>
  <c r="H553" i="3"/>
  <c r="C321" i="2"/>
  <c r="J321" i="2" s="1"/>
  <c r="I321" i="3"/>
  <c r="C44" i="2"/>
  <c r="J44" i="2" s="1"/>
  <c r="I44" i="3"/>
  <c r="C145" i="2"/>
  <c r="J145" i="2" s="1"/>
  <c r="I145" i="3"/>
  <c r="C34" i="2"/>
  <c r="J34" i="2" s="1"/>
  <c r="I34" i="3"/>
  <c r="H2" i="3"/>
  <c r="B2" i="2"/>
  <c r="H221" i="2" l="1"/>
  <c r="H449" i="2"/>
  <c r="H616" i="2"/>
  <c r="H560" i="2"/>
  <c r="H439" i="2"/>
  <c r="H42" i="2"/>
  <c r="H495" i="2"/>
  <c r="H189" i="2"/>
  <c r="H22" i="2"/>
  <c r="H44" i="2"/>
  <c r="H82" i="2"/>
  <c r="H297" i="2"/>
  <c r="H591" i="2"/>
  <c r="H93" i="2"/>
  <c r="H446" i="2"/>
  <c r="H265" i="2"/>
  <c r="H309" i="2"/>
  <c r="H370" i="2"/>
  <c r="H65" i="2"/>
  <c r="H74" i="2"/>
  <c r="H476" i="2"/>
  <c r="H94" i="2"/>
  <c r="H333" i="2"/>
  <c r="H382" i="2"/>
  <c r="H344" i="2"/>
  <c r="H582" i="2"/>
  <c r="H489" i="2"/>
  <c r="H280" i="2"/>
  <c r="H581" i="2"/>
  <c r="H463" i="2"/>
  <c r="H380" i="2"/>
  <c r="H14" i="2"/>
  <c r="H5" i="2"/>
  <c r="H468" i="2"/>
  <c r="H317" i="2"/>
  <c r="H451" i="2"/>
  <c r="H462" i="2"/>
  <c r="H148" i="2"/>
  <c r="H576" i="2"/>
  <c r="H602" i="2"/>
  <c r="H257" i="2"/>
  <c r="H375" i="2"/>
  <c r="H504" i="2"/>
  <c r="H540" i="2"/>
  <c r="H510" i="2"/>
  <c r="H202" i="2"/>
  <c r="H237" i="2"/>
  <c r="H402" i="2"/>
  <c r="H68" i="2"/>
  <c r="H433" i="2"/>
  <c r="H29" i="2"/>
  <c r="H366" i="2"/>
  <c r="H30" i="2"/>
  <c r="H414" i="2"/>
  <c r="H173" i="2"/>
  <c r="H176" i="2"/>
  <c r="H419" i="2"/>
  <c r="H569" i="2"/>
  <c r="H523" i="2"/>
  <c r="H209" i="2"/>
  <c r="H18" i="2"/>
  <c r="H566" i="2"/>
  <c r="H254" i="2"/>
  <c r="H424" i="2"/>
  <c r="H521" i="2"/>
  <c r="H368" i="2"/>
  <c r="H86" i="2"/>
  <c r="H570" i="2"/>
  <c r="H367" i="2"/>
  <c r="H434" i="2"/>
  <c r="H52" i="2"/>
  <c r="H270" i="2"/>
  <c r="H599" i="2"/>
  <c r="H539" i="2"/>
  <c r="H118" i="2"/>
  <c r="H534" i="2"/>
  <c r="H212" i="2"/>
  <c r="H146" i="2"/>
  <c r="H407" i="2"/>
  <c r="H466" i="2"/>
  <c r="H129" i="2"/>
  <c r="H13" i="2"/>
  <c r="H100" i="2"/>
  <c r="H351" i="2"/>
  <c r="H138" i="2"/>
  <c r="H285" i="2"/>
  <c r="H544" i="2"/>
  <c r="H193" i="2"/>
  <c r="H34" i="2"/>
  <c r="H376" i="2"/>
  <c r="H33" i="2"/>
  <c r="H617" i="2"/>
  <c r="H353" i="2"/>
  <c r="H568" i="2"/>
  <c r="H252" i="2"/>
  <c r="H483" i="2"/>
  <c r="H440" i="2"/>
  <c r="H613" i="2"/>
  <c r="H552" i="2"/>
  <c r="H431" i="2"/>
  <c r="H206" i="2"/>
  <c r="H213" i="2"/>
  <c r="H472" i="2"/>
  <c r="H537" i="2"/>
  <c r="H486" i="2"/>
  <c r="H404" i="2"/>
  <c r="H608" i="2"/>
  <c r="H164" i="2"/>
  <c r="H248" i="2"/>
  <c r="H430" i="2"/>
  <c r="H109" i="2"/>
  <c r="H341" i="2"/>
  <c r="H140" i="2"/>
  <c r="H557" i="2"/>
  <c r="H313" i="2"/>
  <c r="H289" i="2"/>
  <c r="H325" i="2"/>
  <c r="H561" i="2"/>
  <c r="H165" i="2"/>
  <c r="H542" i="2"/>
  <c r="H236" i="2"/>
  <c r="H37" i="2"/>
  <c r="H401" i="2"/>
  <c r="H535" i="2"/>
  <c r="H273" i="2"/>
  <c r="H425" i="2"/>
  <c r="H201" i="2"/>
  <c r="H354" i="2"/>
  <c r="H408" i="2"/>
  <c r="H352" i="2"/>
  <c r="H456" i="2"/>
  <c r="H133" i="2"/>
  <c r="H526" i="2"/>
  <c r="H565" i="2"/>
  <c r="H177" i="2"/>
  <c r="H180" i="2"/>
  <c r="H460" i="2"/>
  <c r="H464" i="2"/>
  <c r="H496" i="2"/>
  <c r="H312" i="2"/>
  <c r="H106" i="2"/>
  <c r="H619" i="2"/>
  <c r="H277" i="2"/>
  <c r="H583" i="2"/>
  <c r="H478" i="2"/>
  <c r="H81" i="2"/>
  <c r="H137" i="2"/>
  <c r="H392" i="2"/>
  <c r="H46" i="2"/>
  <c r="H500" i="2"/>
  <c r="H110" i="2"/>
  <c r="H153" i="2"/>
  <c r="H387" i="2"/>
  <c r="H84" i="2"/>
  <c r="H386" i="2"/>
  <c r="H412" i="2"/>
  <c r="H585" i="2"/>
  <c r="H38" i="2"/>
  <c r="H334" i="2"/>
  <c r="H584" i="2"/>
  <c r="H513" i="2"/>
  <c r="H225" i="2"/>
  <c r="H507" i="2"/>
  <c r="H156" i="2"/>
  <c r="H614" i="2"/>
  <c r="H610" i="2"/>
  <c r="H346" i="2"/>
  <c r="H598" i="2"/>
  <c r="H536" i="2"/>
  <c r="H321" i="2"/>
  <c r="H520" i="2"/>
  <c r="H69" i="2"/>
  <c r="H361" i="2"/>
  <c r="H359" i="2"/>
  <c r="H400" i="2"/>
  <c r="H524" i="2"/>
  <c r="H399" i="2"/>
  <c r="H488" i="2"/>
  <c r="H152" i="2"/>
  <c r="H379" i="2"/>
  <c r="H498" i="2"/>
  <c r="H601" i="2"/>
  <c r="H162" i="2"/>
  <c r="H578" i="2"/>
  <c r="H170" i="2"/>
  <c r="H573" i="2"/>
  <c r="H398" i="2"/>
  <c r="H57" i="2"/>
  <c r="H4" i="2"/>
  <c r="H25" i="2"/>
  <c r="H497" i="2"/>
  <c r="H253" i="2"/>
  <c r="H62" i="2"/>
  <c r="H343" i="2"/>
  <c r="H574" i="2"/>
  <c r="H89" i="2"/>
  <c r="H511" i="2"/>
  <c r="H145" i="2"/>
  <c r="H6" i="2"/>
  <c r="H188" i="2"/>
  <c r="H54" i="2"/>
  <c r="H144" i="2"/>
  <c r="H293" i="2"/>
  <c r="H41" i="2"/>
  <c r="H216" i="2"/>
  <c r="H592" i="2"/>
  <c r="H77" i="2"/>
  <c r="H20" i="2"/>
  <c r="H454" i="2"/>
  <c r="H102" i="2"/>
  <c r="H286" i="2"/>
  <c r="H530" i="2"/>
  <c r="H132" i="2"/>
  <c r="H586" i="2"/>
  <c r="H428" i="2"/>
  <c r="H245" i="2"/>
  <c r="H593" i="2"/>
  <c r="H427" i="2"/>
  <c r="H122" i="2"/>
  <c r="H494" i="2"/>
  <c r="H515" i="2"/>
  <c r="H9" i="2"/>
  <c r="H302" i="2"/>
  <c r="H447" i="2"/>
  <c r="H50" i="2"/>
  <c r="H61" i="2"/>
  <c r="H10" i="2"/>
  <c r="H358" i="2"/>
  <c r="H73" i="2"/>
  <c r="H527" i="2"/>
  <c r="H220" i="2"/>
  <c r="H53" i="2"/>
  <c r="H204" i="2"/>
  <c r="H70" i="2"/>
  <c r="H443" i="2"/>
  <c r="H597" i="2"/>
  <c r="H98" i="2"/>
  <c r="H318" i="2"/>
  <c r="H78" i="2"/>
  <c r="H575" i="2"/>
  <c r="H470" i="2"/>
  <c r="H117" i="2"/>
  <c r="H589" i="2"/>
  <c r="H550" i="2"/>
  <c r="H200" i="2"/>
  <c r="H546" i="2"/>
  <c r="H475" i="2"/>
  <c r="H222" i="2"/>
  <c r="H482" i="2"/>
  <c r="H558" i="2"/>
  <c r="H579" i="2"/>
  <c r="H105" i="2"/>
  <c r="H97" i="2"/>
  <c r="H492" i="2"/>
  <c r="H172" i="2"/>
  <c r="H418" i="2"/>
  <c r="H45" i="2"/>
  <c r="H196" i="2"/>
  <c r="H261" i="2"/>
  <c r="H529" i="2"/>
  <c r="H590" i="2"/>
  <c r="H374" i="2"/>
  <c r="H238" i="2"/>
  <c r="H531" i="2"/>
  <c r="H363" i="2"/>
  <c r="H26" i="2"/>
  <c r="H554" i="2"/>
  <c r="H436" i="2"/>
  <c r="H609" i="2"/>
  <c r="H606" i="2"/>
  <c r="H605" i="2"/>
  <c r="H545" i="2"/>
  <c r="H58" i="2"/>
  <c r="H450" i="2"/>
  <c r="H113" i="2"/>
  <c r="H465" i="2"/>
  <c r="H60" i="2"/>
  <c r="H577" i="2"/>
  <c r="H503" i="2"/>
  <c r="H233" i="2"/>
  <c r="H432" i="2"/>
  <c r="H329" i="2"/>
  <c r="H528" i="2"/>
  <c r="H559" i="2"/>
  <c r="H422" i="2"/>
  <c r="H49" i="2"/>
  <c r="H611" i="2"/>
  <c r="H390" i="2"/>
  <c r="H17" i="2"/>
  <c r="H549" i="2"/>
  <c r="H396" i="2"/>
  <c r="H154" i="2"/>
  <c r="H600" i="2"/>
  <c r="H395" i="2"/>
  <c r="H264" i="2"/>
  <c r="H393" i="2"/>
  <c r="H377" i="2"/>
  <c r="H567" i="2"/>
  <c r="H186" i="2"/>
  <c r="H229" i="2"/>
  <c r="H457" i="2"/>
  <c r="H90" i="2"/>
  <c r="O2" i="8" a="1"/>
  <c r="O2" i="8" s="1"/>
  <c r="O76" i="8" a="1"/>
  <c r="O76" i="8" s="1"/>
  <c r="O61" i="8" a="1"/>
  <c r="O61" i="8" s="1"/>
  <c r="O65" i="8" a="1"/>
  <c r="O65" i="8" s="1"/>
  <c r="O69" i="8" a="1"/>
  <c r="O69" i="8" s="1"/>
  <c r="O57" i="8" a="1"/>
  <c r="O57" i="8" s="1"/>
  <c r="O62" i="8" a="1"/>
  <c r="O62" i="8" s="1"/>
  <c r="O66" i="8" a="1"/>
  <c r="O66" i="8" s="1"/>
  <c r="O70" i="8" a="1"/>
  <c r="O70" i="8" s="1"/>
  <c r="O59" i="8" a="1"/>
  <c r="O59" i="8" s="1"/>
  <c r="O63" i="8" a="1"/>
  <c r="O63" i="8" s="1"/>
  <c r="O67" i="8" a="1"/>
  <c r="O67" i="8" s="1"/>
  <c r="O71" i="8" a="1"/>
  <c r="O71" i="8" s="1"/>
  <c r="O60" i="8" a="1"/>
  <c r="O60" i="8" s="1"/>
  <c r="O64" i="8" a="1"/>
  <c r="O64" i="8" s="1"/>
  <c r="O68" i="8" a="1"/>
  <c r="O68" i="8" s="1"/>
  <c r="O58" i="8" a="1"/>
  <c r="O58" i="8" s="1"/>
  <c r="O75" i="8" a="1"/>
  <c r="O75" i="8" s="1"/>
  <c r="O74" i="8" a="1"/>
  <c r="O74" i="8" s="1"/>
  <c r="O73" i="8" a="1"/>
  <c r="O73" i="8" s="1"/>
  <c r="O72" i="8" a="1"/>
  <c r="O72" i="8" s="1"/>
  <c r="O22" i="8" a="1"/>
  <c r="O22" i="8" s="1"/>
  <c r="O23" i="8" a="1"/>
  <c r="O23" i="8" s="1"/>
  <c r="O19" i="8" a="1"/>
  <c r="O19" i="8" s="1"/>
  <c r="O15" i="8" a="1"/>
  <c r="O15" i="8" s="1"/>
  <c r="O16" i="8" a="1"/>
  <c r="O16" i="8" s="1"/>
  <c r="O18" i="8" a="1"/>
  <c r="O18" i="8" s="1"/>
  <c r="O21" i="8" a="1"/>
  <c r="O21" i="8" s="1"/>
  <c r="O20" i="8" a="1"/>
  <c r="O20" i="8" s="1"/>
  <c r="O17" i="8" a="1"/>
  <c r="O17" i="8" s="1"/>
  <c r="O24" i="8" a="1"/>
  <c r="O24" i="8" s="1"/>
  <c r="O29" i="8" a="1"/>
  <c r="O29" i="8" s="1"/>
  <c r="O27" i="8" a="1"/>
  <c r="O27" i="8" s="1"/>
  <c r="O8" i="8" a="1"/>
  <c r="O8" i="8" s="1"/>
  <c r="O5" i="8" a="1"/>
  <c r="O5" i="8" s="1"/>
  <c r="F467" i="11" s="1"/>
  <c r="O3" i="8" a="1"/>
  <c r="O3" i="8" s="1"/>
  <c r="O39" i="8" a="1"/>
  <c r="O39" i="8" s="1"/>
  <c r="O4" i="8" a="1"/>
  <c r="O4" i="8" s="1"/>
  <c r="F324" i="11" s="1"/>
  <c r="O6" i="8" a="1"/>
  <c r="O6" i="8" s="1"/>
  <c r="O26" i="8" a="1"/>
  <c r="O26" i="8" s="1"/>
  <c r="O9" i="8" a="1"/>
  <c r="O9" i="8" s="1"/>
  <c r="O7" i="8" a="1"/>
  <c r="O7" i="8" s="1"/>
  <c r="O28" i="8" a="1"/>
  <c r="O28" i="8" s="1"/>
  <c r="O25" i="8" a="1"/>
  <c r="O25" i="8" s="1"/>
  <c r="O34" i="8" a="1"/>
  <c r="O34" i="8" s="1"/>
  <c r="O33" i="8" a="1"/>
  <c r="O33" i="8" s="1"/>
  <c r="O30" i="8" a="1"/>
  <c r="O30" i="8" s="1"/>
  <c r="O31" i="8" a="1"/>
  <c r="O31" i="8" s="1"/>
  <c r="O32" i="8" a="1"/>
  <c r="O32" i="8" s="1"/>
  <c r="O49" i="8" a="1"/>
  <c r="O49" i="8" s="1"/>
  <c r="F436" i="11" s="1"/>
  <c r="O48" i="8" a="1"/>
  <c r="O48" i="8" s="1"/>
  <c r="F327" i="11" s="1"/>
  <c r="O55" i="8" a="1"/>
  <c r="O55" i="8" s="1"/>
  <c r="F673" i="11" s="1"/>
  <c r="O37" i="8" a="1"/>
  <c r="O37" i="8" s="1"/>
  <c r="O41" i="8" a="1"/>
  <c r="O41" i="8" s="1"/>
  <c r="F45" i="11" s="1"/>
  <c r="O46" i="8" a="1"/>
  <c r="O46" i="8" s="1"/>
  <c r="F287" i="11" s="1"/>
  <c r="O54" i="8" a="1"/>
  <c r="O54" i="8" s="1"/>
  <c r="F618" i="11" s="1"/>
  <c r="O36" i="8" a="1"/>
  <c r="O36" i="8" s="1"/>
  <c r="O44" i="8" a="1"/>
  <c r="O44" i="8" s="1"/>
  <c r="F195" i="11" s="1"/>
  <c r="O42" i="8" a="1"/>
  <c r="O42" i="8" s="1"/>
  <c r="F120" i="11" s="1"/>
  <c r="O53" i="8" a="1"/>
  <c r="O53" i="8" s="1"/>
  <c r="F603" i="11" s="1"/>
  <c r="O35" i="8" a="1"/>
  <c r="O35" i="8" s="1"/>
  <c r="O40" i="8" a="1"/>
  <c r="O40" i="8" s="1"/>
  <c r="O50" i="8" a="1"/>
  <c r="O50" i="8" s="1"/>
  <c r="F458" i="11" s="1"/>
  <c r="O51" i="8" a="1"/>
  <c r="O51" i="8" s="1"/>
  <c r="F527" i="11" s="1"/>
  <c r="O10" i="8" a="1"/>
  <c r="O10" i="8" s="1"/>
  <c r="O47" i="8" a="1"/>
  <c r="O47" i="8" s="1"/>
  <c r="F299" i="11" s="1"/>
  <c r="O14" i="8" a="1"/>
  <c r="O14" i="8" s="1"/>
  <c r="O13" i="8" a="1"/>
  <c r="O13" i="8" s="1"/>
  <c r="O52" i="8" a="1"/>
  <c r="O52" i="8" s="1"/>
  <c r="F583" i="11" s="1"/>
  <c r="O45" i="8" a="1"/>
  <c r="O45" i="8" s="1"/>
  <c r="F249" i="11" s="1"/>
  <c r="O12" i="8" a="1"/>
  <c r="O12" i="8" s="1"/>
  <c r="O43" i="8" a="1"/>
  <c r="O43" i="8" s="1"/>
  <c r="F172" i="11" s="1"/>
  <c r="O11" i="8" a="1"/>
  <c r="O11" i="8" s="1"/>
  <c r="O38" i="8" a="1"/>
  <c r="O38" i="8" s="1"/>
  <c r="O56" i="8" a="1"/>
  <c r="O56" i="8" s="1"/>
  <c r="D130" i="2"/>
  <c r="I130" i="2"/>
  <c r="H130" i="2" s="1"/>
  <c r="D311" i="2"/>
  <c r="I311" i="2"/>
  <c r="H311" i="2" s="1"/>
  <c r="D525" i="2"/>
  <c r="I525" i="2"/>
  <c r="H525" i="2" s="1"/>
  <c r="D21" i="2"/>
  <c r="I21" i="2"/>
  <c r="H21" i="2" s="1"/>
  <c r="D28" i="2"/>
  <c r="I28" i="2"/>
  <c r="H28" i="2" s="1"/>
  <c r="D336" i="2"/>
  <c r="I336" i="2"/>
  <c r="H336" i="2" s="1"/>
  <c r="D266" i="2"/>
  <c r="I266" i="2"/>
  <c r="H266" i="2" s="1"/>
  <c r="D40" i="2"/>
  <c r="I40" i="2"/>
  <c r="H40" i="2" s="1"/>
  <c r="D244" i="2"/>
  <c r="I244" i="2"/>
  <c r="H244" i="2" s="1"/>
  <c r="D205" i="2"/>
  <c r="I205" i="2"/>
  <c r="H205" i="2" s="1"/>
  <c r="D306" i="2"/>
  <c r="I306" i="2"/>
  <c r="H306" i="2" s="1"/>
  <c r="D87" i="2"/>
  <c r="I87" i="2"/>
  <c r="H87" i="2" s="1"/>
  <c r="D63" i="2"/>
  <c r="I63" i="2"/>
  <c r="H63" i="2" s="1"/>
  <c r="D505" i="2"/>
  <c r="I505" i="2"/>
  <c r="H505" i="2" s="1"/>
  <c r="D214" i="2"/>
  <c r="I214" i="2"/>
  <c r="H214" i="2" s="1"/>
  <c r="D96" i="2"/>
  <c r="I96" i="2"/>
  <c r="H96" i="2" s="1"/>
  <c r="D88" i="2"/>
  <c r="I88" i="2"/>
  <c r="H88" i="2" s="1"/>
  <c r="D131" i="2"/>
  <c r="I131" i="2"/>
  <c r="H131" i="2" s="1"/>
  <c r="D411" i="2"/>
  <c r="I411" i="2"/>
  <c r="H411" i="2" s="1"/>
  <c r="D283" i="2"/>
  <c r="I283" i="2"/>
  <c r="H283" i="2" s="1"/>
  <c r="D59" i="2"/>
  <c r="I59" i="2"/>
  <c r="H59" i="2" s="1"/>
  <c r="D548" i="2"/>
  <c r="I548" i="2"/>
  <c r="H548" i="2" s="1"/>
  <c r="D175" i="2"/>
  <c r="I175" i="2"/>
  <c r="H175" i="2" s="1"/>
  <c r="D24" i="2"/>
  <c r="I24" i="2"/>
  <c r="H24" i="2" s="1"/>
  <c r="D12" i="2"/>
  <c r="I12" i="2"/>
  <c r="H12" i="2" s="1"/>
  <c r="D27" i="2"/>
  <c r="I27" i="2"/>
  <c r="H27" i="2" s="1"/>
  <c r="D459" i="2"/>
  <c r="I459" i="2"/>
  <c r="H459" i="2" s="1"/>
  <c r="D228" i="2"/>
  <c r="I228" i="2"/>
  <c r="H228" i="2" s="1"/>
  <c r="D181" i="2"/>
  <c r="I181" i="2"/>
  <c r="H181" i="2" s="1"/>
  <c r="D314" i="2"/>
  <c r="I314" i="2"/>
  <c r="H314" i="2" s="1"/>
  <c r="D47" i="2"/>
  <c r="I47" i="2"/>
  <c r="H47" i="2" s="1"/>
  <c r="D319" i="2"/>
  <c r="I319" i="2"/>
  <c r="H319" i="2" s="1"/>
  <c r="D56" i="2"/>
  <c r="I56" i="2"/>
  <c r="H56" i="2" s="1"/>
  <c r="D409" i="2"/>
  <c r="I409" i="2"/>
  <c r="H409" i="2" s="1"/>
  <c r="D166" i="2"/>
  <c r="I166" i="2"/>
  <c r="H166" i="2" s="1"/>
  <c r="D324" i="2"/>
  <c r="I324" i="2"/>
  <c r="H324" i="2" s="1"/>
  <c r="D281" i="2"/>
  <c r="I281" i="2"/>
  <c r="H281" i="2" s="1"/>
  <c r="D327" i="2"/>
  <c r="I327" i="2"/>
  <c r="H327" i="2" s="1"/>
  <c r="D595" i="2"/>
  <c r="I595" i="2"/>
  <c r="H595" i="2" s="1"/>
  <c r="D406" i="2"/>
  <c r="I406" i="2"/>
  <c r="H406" i="2" s="1"/>
  <c r="D243" i="2"/>
  <c r="I243" i="2"/>
  <c r="H243" i="2" s="1"/>
  <c r="D48" i="2"/>
  <c r="I48" i="2"/>
  <c r="H48" i="2" s="1"/>
  <c r="D2" i="2"/>
  <c r="I2" i="2"/>
  <c r="H2" i="2" s="1"/>
  <c r="D8" i="2"/>
  <c r="I8" i="2"/>
  <c r="H8" i="2" s="1"/>
  <c r="D509" i="2"/>
  <c r="I509" i="2"/>
  <c r="H509" i="2" s="1"/>
  <c r="D442" i="2"/>
  <c r="I442" i="2"/>
  <c r="H442" i="2" s="1"/>
  <c r="D438" i="2"/>
  <c r="I438" i="2"/>
  <c r="H438" i="2" s="1"/>
  <c r="D271" i="2"/>
  <c r="I271" i="2"/>
  <c r="H271" i="2" s="1"/>
  <c r="D64" i="2"/>
  <c r="I64" i="2"/>
  <c r="H64" i="2" s="1"/>
  <c r="D260" i="2"/>
  <c r="I260" i="2"/>
  <c r="H260" i="2" s="1"/>
  <c r="D269" i="2"/>
  <c r="I269" i="2"/>
  <c r="H269" i="2" s="1"/>
  <c r="D356" i="2"/>
  <c r="I356" i="2"/>
  <c r="H356" i="2" s="1"/>
  <c r="D415" i="2"/>
  <c r="I415" i="2"/>
  <c r="H415" i="2" s="1"/>
  <c r="D310" i="2"/>
  <c r="I310" i="2"/>
  <c r="H310" i="2" s="1"/>
  <c r="D538" i="2"/>
  <c r="I538" i="2"/>
  <c r="H538" i="2" s="1"/>
  <c r="D480" i="2"/>
  <c r="I480" i="2"/>
  <c r="H480" i="2" s="1"/>
  <c r="D199" i="2"/>
  <c r="I199" i="2"/>
  <c r="H199" i="2" s="1"/>
  <c r="D547" i="2"/>
  <c r="I547" i="2"/>
  <c r="H547" i="2" s="1"/>
  <c r="D448" i="2"/>
  <c r="I448" i="2"/>
  <c r="H448" i="2" s="1"/>
  <c r="D588" i="2"/>
  <c r="I588" i="2"/>
  <c r="H588" i="2" s="1"/>
  <c r="D242" i="2"/>
  <c r="I242" i="2"/>
  <c r="H242" i="2" s="1"/>
  <c r="D571" i="2"/>
  <c r="I571" i="2"/>
  <c r="H571" i="2" s="1"/>
  <c r="D112" i="2"/>
  <c r="I112" i="2"/>
  <c r="H112" i="2" s="1"/>
  <c r="D490" i="2"/>
  <c r="I490" i="2"/>
  <c r="H490" i="2" s="1"/>
  <c r="D101" i="2"/>
  <c r="I101" i="2"/>
  <c r="H101" i="2" s="1"/>
  <c r="D16" i="2"/>
  <c r="I16" i="2"/>
  <c r="H16" i="2" s="1"/>
  <c r="D104" i="2"/>
  <c r="I104" i="2"/>
  <c r="H104" i="2" s="1"/>
  <c r="D36" i="2"/>
  <c r="I36" i="2"/>
  <c r="H36" i="2" s="1"/>
  <c r="D452" i="2"/>
  <c r="I452" i="2"/>
  <c r="H452" i="2" s="1"/>
  <c r="D7" i="2"/>
  <c r="I7" i="2"/>
  <c r="H7" i="2" s="1"/>
  <c r="D197" i="2"/>
  <c r="I197" i="2"/>
  <c r="H197" i="2" s="1"/>
  <c r="D161" i="2"/>
  <c r="I161" i="2"/>
  <c r="H161" i="2" s="1"/>
  <c r="D508" i="2"/>
  <c r="I508" i="2"/>
  <c r="H508" i="2" s="1"/>
  <c r="D300" i="2"/>
  <c r="I300" i="2"/>
  <c r="H300" i="2" s="1"/>
  <c r="D349" i="2"/>
  <c r="I349" i="2"/>
  <c r="H349" i="2" s="1"/>
  <c r="D276" i="2"/>
  <c r="I276" i="2"/>
  <c r="H276" i="2" s="1"/>
  <c r="D612" i="2"/>
  <c r="I612" i="2"/>
  <c r="H612" i="2" s="1"/>
  <c r="D195" i="2"/>
  <c r="I195" i="2"/>
  <c r="H195" i="2" s="1"/>
  <c r="D32" i="2"/>
  <c r="I32" i="2"/>
  <c r="H32" i="2" s="1"/>
  <c r="D168" i="2"/>
  <c r="I168" i="2"/>
  <c r="H168" i="2" s="1"/>
  <c r="D290" i="2"/>
  <c r="I290" i="2"/>
  <c r="H290" i="2" s="1"/>
  <c r="D251" i="2"/>
  <c r="I251" i="2"/>
  <c r="H251" i="2" s="1"/>
  <c r="D163" i="2"/>
  <c r="I163" i="2"/>
  <c r="H163" i="2" s="1"/>
  <c r="D127" i="2"/>
  <c r="I127" i="2"/>
  <c r="H127" i="2" s="1"/>
  <c r="D444" i="2"/>
  <c r="I444" i="2"/>
  <c r="H444" i="2" s="1"/>
  <c r="D594" i="2"/>
  <c r="I594" i="2"/>
  <c r="H594" i="2" s="1"/>
  <c r="D331" i="2"/>
  <c r="I331" i="2"/>
  <c r="H331" i="2" s="1"/>
  <c r="D192" i="2"/>
  <c r="I192" i="2"/>
  <c r="H192" i="2" s="1"/>
  <c r="D124" i="2"/>
  <c r="I124" i="2"/>
  <c r="H124" i="2" s="1"/>
  <c r="D330" i="2"/>
  <c r="I330" i="2"/>
  <c r="H330" i="2" s="1"/>
  <c r="D316" i="2"/>
  <c r="I316" i="2"/>
  <c r="H316" i="2" s="1"/>
  <c r="D326" i="2"/>
  <c r="I326" i="2"/>
  <c r="H326" i="2" s="1"/>
  <c r="D517" i="2"/>
  <c r="I517" i="2"/>
  <c r="H517" i="2" s="1"/>
  <c r="D403" i="2"/>
  <c r="I403" i="2"/>
  <c r="H403" i="2" s="1"/>
  <c r="D125" i="2"/>
  <c r="I125" i="2"/>
  <c r="H125" i="2" s="1"/>
  <c r="D43" i="2"/>
  <c r="I43" i="2"/>
  <c r="H43" i="2" s="1"/>
  <c r="D67" i="2"/>
  <c r="I67" i="2"/>
  <c r="H67" i="2" s="1"/>
  <c r="D139" i="2"/>
  <c r="I139" i="2"/>
  <c r="H139" i="2" s="1"/>
  <c r="D103" i="2"/>
  <c r="I103" i="2"/>
  <c r="H103" i="2" s="1"/>
  <c r="D615" i="2"/>
  <c r="I615" i="2"/>
  <c r="H615" i="2" s="1"/>
  <c r="D274" i="2"/>
  <c r="I274" i="2"/>
  <c r="H274" i="2" s="1"/>
  <c r="D562" i="2"/>
  <c r="I562" i="2"/>
  <c r="H562" i="2" s="1"/>
  <c r="D121" i="2"/>
  <c r="I121" i="2"/>
  <c r="H121" i="2" s="1"/>
  <c r="D111" i="2"/>
  <c r="I111" i="2"/>
  <c r="H111" i="2" s="1"/>
  <c r="D92" i="2"/>
  <c r="I92" i="2"/>
  <c r="H92" i="2" s="1"/>
  <c r="D119" i="2"/>
  <c r="I119" i="2"/>
  <c r="H119" i="2" s="1"/>
  <c r="D282" i="2"/>
  <c r="I282" i="2"/>
  <c r="H282" i="2" s="1"/>
  <c r="D83" i="2"/>
  <c r="I83" i="2"/>
  <c r="H83" i="2" s="1"/>
  <c r="D410" i="2"/>
  <c r="I410" i="2"/>
  <c r="H410" i="2" s="1"/>
  <c r="D360" i="2"/>
  <c r="I360" i="2"/>
  <c r="H360" i="2" s="1"/>
  <c r="D95" i="2"/>
  <c r="I95" i="2"/>
  <c r="H95" i="2" s="1"/>
  <c r="D607" i="2"/>
  <c r="I607" i="2"/>
  <c r="H607" i="2" s="1"/>
  <c r="D246" i="2"/>
  <c r="I246" i="2"/>
  <c r="H246" i="2" s="1"/>
  <c r="D208" i="2"/>
  <c r="I208" i="2"/>
  <c r="H208" i="2" s="1"/>
  <c r="D143" i="2"/>
  <c r="I143" i="2"/>
  <c r="H143" i="2" s="1"/>
  <c r="D350" i="2"/>
  <c r="I350" i="2"/>
  <c r="H350" i="2" s="1"/>
  <c r="D126" i="2"/>
  <c r="I126" i="2"/>
  <c r="H126" i="2" s="1"/>
  <c r="D150" i="2"/>
  <c r="I150" i="2"/>
  <c r="H150" i="2" s="1"/>
  <c r="D35" i="2"/>
  <c r="I35" i="2"/>
  <c r="H35" i="2" s="1"/>
  <c r="D128" i="2"/>
  <c r="I128" i="2"/>
  <c r="H128" i="2" s="1"/>
  <c r="D231" i="2"/>
  <c r="I231" i="2"/>
  <c r="H231" i="2" s="1"/>
  <c r="D234" i="2"/>
  <c r="I234" i="2"/>
  <c r="H234" i="2" s="1"/>
  <c r="D218" i="2"/>
  <c r="I218" i="2"/>
  <c r="H218" i="2" s="1"/>
  <c r="D294" i="2"/>
  <c r="I294" i="2"/>
  <c r="H294" i="2" s="1"/>
  <c r="D453" i="2"/>
  <c r="I453" i="2"/>
  <c r="H453" i="2" s="1"/>
  <c r="D479" i="2"/>
  <c r="I479" i="2"/>
  <c r="H479" i="2" s="1"/>
  <c r="D75" i="2"/>
  <c r="I75" i="2"/>
  <c r="H75" i="2" s="1"/>
  <c r="D383" i="2"/>
  <c r="I383" i="2"/>
  <c r="H383" i="2" s="1"/>
  <c r="D429" i="2"/>
  <c r="I429" i="2"/>
  <c r="H429" i="2" s="1"/>
  <c r="D108" i="2"/>
  <c r="I108" i="2"/>
  <c r="H108" i="2" s="1"/>
  <c r="D338" i="2"/>
  <c r="I338" i="2"/>
  <c r="H338" i="2" s="1"/>
  <c r="D485" i="2"/>
  <c r="I485" i="2"/>
  <c r="H485" i="2" s="1"/>
  <c r="D135" i="2"/>
  <c r="I135" i="2"/>
  <c r="H135" i="2" s="1"/>
  <c r="D518" i="2"/>
  <c r="I518" i="2"/>
  <c r="H518" i="2" s="1"/>
  <c r="D572" i="2"/>
  <c r="I572" i="2"/>
  <c r="H572" i="2" s="1"/>
  <c r="D76" i="2"/>
  <c r="I76" i="2"/>
  <c r="H76" i="2" s="1"/>
  <c r="D604" i="2"/>
  <c r="I604" i="2"/>
  <c r="H604" i="2" s="1"/>
  <c r="D506" i="2"/>
  <c r="I506" i="2"/>
  <c r="H506" i="2" s="1"/>
  <c r="D469" i="2"/>
  <c r="I469" i="2"/>
  <c r="H469" i="2" s="1"/>
  <c r="D441" i="2"/>
  <c r="I441" i="2"/>
  <c r="H441" i="2" s="1"/>
  <c r="D142" i="2"/>
  <c r="I142" i="2"/>
  <c r="H142" i="2" s="1"/>
  <c r="D304" i="2"/>
  <c r="I304" i="2"/>
  <c r="H304" i="2" s="1"/>
  <c r="D455" i="2"/>
  <c r="I455" i="2"/>
  <c r="H455" i="2" s="1"/>
  <c r="D184" i="2"/>
  <c r="I184" i="2"/>
  <c r="H184" i="2" s="1"/>
  <c r="D250" i="2"/>
  <c r="I250" i="2"/>
  <c r="H250" i="2" s="1"/>
  <c r="D364" i="2"/>
  <c r="I364" i="2"/>
  <c r="H364" i="2" s="1"/>
  <c r="D342" i="2"/>
  <c r="I342" i="2"/>
  <c r="H342" i="2" s="1"/>
  <c r="D487" i="2"/>
  <c r="I487" i="2"/>
  <c r="H487" i="2" s="1"/>
  <c r="D435" i="2"/>
  <c r="I435" i="2"/>
  <c r="H435" i="2" s="1"/>
  <c r="D215" i="2"/>
  <c r="I215" i="2"/>
  <c r="H215" i="2" s="1"/>
  <c r="D272" i="2"/>
  <c r="I272" i="2"/>
  <c r="H272" i="2" s="1"/>
  <c r="D371" i="2"/>
  <c r="I371" i="2"/>
  <c r="H371" i="2" s="1"/>
  <c r="D340" i="2"/>
  <c r="I340" i="2"/>
  <c r="H340" i="2" s="1"/>
  <c r="D249" i="2"/>
  <c r="I249" i="2"/>
  <c r="H249" i="2" s="1"/>
  <c r="D420" i="2"/>
  <c r="I420" i="2"/>
  <c r="H420" i="2" s="1"/>
  <c r="D183" i="2"/>
  <c r="I183" i="2"/>
  <c r="H183" i="2" s="1"/>
  <c r="D134" i="2"/>
  <c r="I134" i="2"/>
  <c r="H134" i="2" s="1"/>
  <c r="D555" i="2"/>
  <c r="I555" i="2"/>
  <c r="H555" i="2" s="1"/>
  <c r="D275" i="2"/>
  <c r="I275" i="2"/>
  <c r="H275" i="2" s="1"/>
  <c r="D365" i="2"/>
  <c r="I365" i="2"/>
  <c r="H365" i="2" s="1"/>
  <c r="D474" i="2"/>
  <c r="I474" i="2"/>
  <c r="H474" i="2" s="1"/>
  <c r="D211" i="2"/>
  <c r="I211" i="2"/>
  <c r="H211" i="2" s="1"/>
  <c r="D417" i="2"/>
  <c r="I417" i="2"/>
  <c r="H417" i="2" s="1"/>
  <c r="D563" i="2"/>
  <c r="I563" i="2"/>
  <c r="H563" i="2" s="1"/>
  <c r="D267" i="2"/>
  <c r="I267" i="2"/>
  <c r="H267" i="2" s="1"/>
  <c r="D284" i="2"/>
  <c r="I284" i="2"/>
  <c r="H284" i="2" s="1"/>
  <c r="D230" i="2"/>
  <c r="I230" i="2"/>
  <c r="H230" i="2" s="1"/>
  <c r="D240" i="2"/>
  <c r="I240" i="2"/>
  <c r="H240" i="2" s="1"/>
  <c r="D159" i="2"/>
  <c r="I159" i="2"/>
  <c r="H159" i="2" s="1"/>
  <c r="D381" i="2"/>
  <c r="I381" i="2"/>
  <c r="H381" i="2" s="1"/>
  <c r="D287" i="2"/>
  <c r="I287" i="2"/>
  <c r="H287" i="2" s="1"/>
  <c r="D291" i="2"/>
  <c r="I291" i="2"/>
  <c r="H291" i="2" s="1"/>
  <c r="D217" i="2"/>
  <c r="I217" i="2"/>
  <c r="H217" i="2" s="1"/>
  <c r="D369" i="2"/>
  <c r="I369" i="2"/>
  <c r="H369" i="2" s="1"/>
  <c r="D288" i="2"/>
  <c r="I288" i="2"/>
  <c r="H288" i="2" s="1"/>
  <c r="D437" i="2"/>
  <c r="I437" i="2"/>
  <c r="H437" i="2" s="1"/>
  <c r="D123" i="2"/>
  <c r="I123" i="2"/>
  <c r="H123" i="2" s="1"/>
  <c r="D421" i="2"/>
  <c r="I421" i="2"/>
  <c r="H421" i="2" s="1"/>
  <c r="D190" i="2"/>
  <c r="I190" i="2"/>
  <c r="H190" i="2" s="1"/>
  <c r="D551" i="2"/>
  <c r="I551" i="2"/>
  <c r="H551" i="2" s="1"/>
  <c r="D301" i="2"/>
  <c r="I301" i="2"/>
  <c r="H301" i="2" s="1"/>
  <c r="D147" i="2"/>
  <c r="I147" i="2"/>
  <c r="H147" i="2" s="1"/>
  <c r="D226" i="2"/>
  <c r="I226" i="2"/>
  <c r="H226" i="2" s="1"/>
  <c r="D219" i="2"/>
  <c r="I219" i="2"/>
  <c r="H219" i="2" s="1"/>
  <c r="D174" i="2"/>
  <c r="I174" i="2"/>
  <c r="H174" i="2" s="1"/>
  <c r="D423" i="2"/>
  <c r="I423" i="2"/>
  <c r="H423" i="2" s="1"/>
  <c r="D263" i="2"/>
  <c r="I263" i="2"/>
  <c r="H263" i="2" s="1"/>
  <c r="D107" i="2"/>
  <c r="I107" i="2"/>
  <c r="H107" i="2" s="1"/>
  <c r="D207" i="2"/>
  <c r="I207" i="2"/>
  <c r="H207" i="2" s="1"/>
  <c r="D85" i="2"/>
  <c r="I85" i="2"/>
  <c r="H85" i="2" s="1"/>
  <c r="D235" i="2"/>
  <c r="I235" i="2"/>
  <c r="H235" i="2" s="1"/>
  <c r="D51" i="2"/>
  <c r="I51" i="2"/>
  <c r="H51" i="2" s="1"/>
  <c r="D258" i="2"/>
  <c r="I258" i="2"/>
  <c r="H258" i="2" s="1"/>
  <c r="D232" i="2"/>
  <c r="I232" i="2"/>
  <c r="H232" i="2" s="1"/>
  <c r="D247" i="2"/>
  <c r="I247" i="2"/>
  <c r="H247" i="2" s="1"/>
  <c r="D372" i="2"/>
  <c r="I372" i="2"/>
  <c r="H372" i="2" s="1"/>
  <c r="D618" i="2"/>
  <c r="I618" i="2"/>
  <c r="H618" i="2" s="1"/>
  <c r="D512" i="2"/>
  <c r="I512" i="2"/>
  <c r="H512" i="2" s="1"/>
  <c r="D522" i="2"/>
  <c r="I522" i="2"/>
  <c r="H522" i="2" s="1"/>
  <c r="D167" i="2"/>
  <c r="I167" i="2"/>
  <c r="H167" i="2" s="1"/>
  <c r="D514" i="2"/>
  <c r="I514" i="2"/>
  <c r="H514" i="2" s="1"/>
  <c r="D203" i="2"/>
  <c r="I203" i="2"/>
  <c r="H203" i="2" s="1"/>
  <c r="D296" i="2"/>
  <c r="I296" i="2"/>
  <c r="H296" i="2" s="1"/>
  <c r="D171" i="2"/>
  <c r="I171" i="2"/>
  <c r="H171" i="2" s="1"/>
  <c r="D31" i="2"/>
  <c r="I31" i="2"/>
  <c r="H31" i="2" s="1"/>
  <c r="D136" i="2"/>
  <c r="I136" i="2"/>
  <c r="H136" i="2" s="1"/>
  <c r="D303" i="2"/>
  <c r="I303" i="2"/>
  <c r="H303" i="2" s="1"/>
  <c r="D307" i="2"/>
  <c r="I307" i="2"/>
  <c r="H307" i="2" s="1"/>
  <c r="D80" i="2"/>
  <c r="I80" i="2"/>
  <c r="H80" i="2" s="1"/>
  <c r="D23" i="2"/>
  <c r="I23" i="2"/>
  <c r="H23" i="2" s="1"/>
  <c r="D194" i="2"/>
  <c r="I194" i="2"/>
  <c r="H194" i="2" s="1"/>
  <c r="D328" i="2"/>
  <c r="I328" i="2"/>
  <c r="H328" i="2" s="1"/>
  <c r="D541" i="2"/>
  <c r="I541" i="2"/>
  <c r="H541" i="2" s="1"/>
  <c r="D564" i="2"/>
  <c r="I564" i="2"/>
  <c r="H564" i="2" s="1"/>
  <c r="D71" i="2"/>
  <c r="I71" i="2"/>
  <c r="H71" i="2" s="1"/>
  <c r="D191" i="2"/>
  <c r="I191" i="2"/>
  <c r="H191" i="2" s="1"/>
  <c r="D426" i="2"/>
  <c r="I426" i="2"/>
  <c r="H426" i="2" s="1"/>
  <c r="D3" i="2"/>
  <c r="I3" i="2"/>
  <c r="H3" i="2" s="1"/>
  <c r="D357" i="2"/>
  <c r="I357" i="2"/>
  <c r="H357" i="2" s="1"/>
  <c r="D149" i="2"/>
  <c r="I149" i="2"/>
  <c r="H149" i="2" s="1"/>
  <c r="D348" i="2"/>
  <c r="I348" i="2"/>
  <c r="H348" i="2" s="1"/>
  <c r="D620" i="2"/>
  <c r="I620" i="2"/>
  <c r="H620" i="2" s="1"/>
  <c r="D405" i="2"/>
  <c r="I405" i="2"/>
  <c r="H405" i="2" s="1"/>
  <c r="D413" i="2"/>
  <c r="I413" i="2"/>
  <c r="H413" i="2" s="1"/>
  <c r="D255" i="2"/>
  <c r="I255" i="2"/>
  <c r="H255" i="2" s="1"/>
  <c r="D259" i="2"/>
  <c r="I259" i="2"/>
  <c r="H259" i="2" s="1"/>
  <c r="D99" i="2"/>
  <c r="I99" i="2"/>
  <c r="H99" i="2" s="1"/>
  <c r="D299" i="2"/>
  <c r="I299" i="2"/>
  <c r="H299" i="2" s="1"/>
  <c r="D91" i="2"/>
  <c r="I91" i="2"/>
  <c r="H91" i="2" s="1"/>
  <c r="D256" i="2"/>
  <c r="I256" i="2"/>
  <c r="H256" i="2" s="1"/>
  <c r="D553" i="2"/>
  <c r="I553" i="2"/>
  <c r="H553" i="2" s="1"/>
  <c r="D499" i="2"/>
  <c r="I499" i="2"/>
  <c r="H499" i="2" s="1"/>
  <c r="D19" i="2"/>
  <c r="I19" i="2"/>
  <c r="H19" i="2" s="1"/>
  <c r="D79" i="2"/>
  <c r="I79" i="2"/>
  <c r="H79" i="2" s="1"/>
  <c r="D477" i="2"/>
  <c r="I477" i="2"/>
  <c r="H477" i="2" s="1"/>
  <c r="D15" i="2"/>
  <c r="I15" i="2"/>
  <c r="H15" i="2" s="1"/>
  <c r="D461" i="2"/>
  <c r="I461" i="2"/>
  <c r="H461" i="2" s="1"/>
  <c r="D72" i="2"/>
  <c r="I72" i="2"/>
  <c r="H72" i="2" s="1"/>
  <c r="D467" i="2"/>
  <c r="I467" i="2"/>
  <c r="H467" i="2" s="1"/>
  <c r="D11" i="2"/>
  <c r="I11" i="2"/>
  <c r="H11" i="2" s="1"/>
  <c r="D295" i="2"/>
  <c r="I295" i="2"/>
  <c r="H295" i="2" s="1"/>
  <c r="D178" i="2"/>
  <c r="I178" i="2"/>
  <c r="H178" i="2" s="1"/>
  <c r="D210" i="2"/>
  <c r="I210" i="2"/>
  <c r="H210" i="2" s="1"/>
  <c r="D120" i="2"/>
  <c r="I120" i="2"/>
  <c r="H120" i="2" s="1"/>
  <c r="D391" i="2"/>
  <c r="I391" i="2"/>
  <c r="H391" i="2" s="1"/>
  <c r="D347" i="2"/>
  <c r="I347" i="2"/>
  <c r="H347" i="2" s="1"/>
  <c r="D394" i="2"/>
  <c r="I394" i="2"/>
  <c r="H394" i="2" s="1"/>
  <c r="D416" i="2"/>
  <c r="I416" i="2"/>
  <c r="H416" i="2" s="1"/>
  <c r="D157" i="2"/>
  <c r="I157" i="2"/>
  <c r="H157" i="2" s="1"/>
  <c r="D116" i="2"/>
  <c r="I116" i="2"/>
  <c r="H116" i="2" s="1"/>
  <c r="D278" i="2"/>
  <c r="I278" i="2"/>
  <c r="H278" i="2" s="1"/>
  <c r="D158" i="2"/>
  <c r="I158" i="2"/>
  <c r="H158" i="2" s="1"/>
  <c r="D182" i="2"/>
  <c r="I182" i="2"/>
  <c r="H182" i="2" s="1"/>
  <c r="D481" i="2"/>
  <c r="I481" i="2"/>
  <c r="H481" i="2" s="1"/>
  <c r="D445" i="2"/>
  <c r="I445" i="2"/>
  <c r="H445" i="2" s="1"/>
  <c r="D155" i="2"/>
  <c r="I155" i="2"/>
  <c r="H155" i="2" s="1"/>
  <c r="D115" i="2"/>
  <c r="I115" i="2"/>
  <c r="H115" i="2" s="1"/>
  <c r="D388" i="2"/>
  <c r="I388" i="2"/>
  <c r="H388" i="2" s="1"/>
  <c r="D603" i="2"/>
  <c r="I603" i="2"/>
  <c r="H603" i="2" s="1"/>
  <c r="D268" i="2"/>
  <c r="I268" i="2"/>
  <c r="H268" i="2" s="1"/>
  <c r="D262" i="2"/>
  <c r="I262" i="2"/>
  <c r="H262" i="2" s="1"/>
  <c r="D389" i="2"/>
  <c r="I389" i="2"/>
  <c r="H389" i="2" s="1"/>
  <c r="D151" i="2"/>
  <c r="I151" i="2"/>
  <c r="H151" i="2" s="1"/>
  <c r="D241" i="2"/>
  <c r="I241" i="2"/>
  <c r="H241" i="2" s="1"/>
  <c r="D187" i="2"/>
  <c r="I187" i="2"/>
  <c r="H187" i="2" s="1"/>
  <c r="D39" i="2"/>
  <c r="I39" i="2"/>
  <c r="H39" i="2" s="1"/>
  <c r="D493" i="2"/>
  <c r="I493" i="2"/>
  <c r="H493" i="2" s="1"/>
  <c r="D114" i="2"/>
  <c r="I114" i="2"/>
  <c r="H114" i="2" s="1"/>
  <c r="D337" i="2"/>
  <c r="I337" i="2"/>
  <c r="H337" i="2" s="1"/>
  <c r="D473" i="2"/>
  <c r="I473" i="2"/>
  <c r="H473" i="2" s="1"/>
  <c r="D345" i="2"/>
  <c r="I345" i="2"/>
  <c r="H345" i="2" s="1"/>
  <c r="D292" i="2"/>
  <c r="I292" i="2"/>
  <c r="H292" i="2" s="1"/>
  <c r="D516" i="2"/>
  <c r="I516" i="2"/>
  <c r="H516" i="2" s="1"/>
  <c r="D332" i="2"/>
  <c r="I332" i="2"/>
  <c r="H332" i="2" s="1"/>
  <c r="D596" i="2"/>
  <c r="I596" i="2"/>
  <c r="H596" i="2" s="1"/>
  <c r="D397" i="2"/>
  <c r="I397" i="2"/>
  <c r="H397" i="2" s="1"/>
  <c r="D223" i="2"/>
  <c r="I223" i="2"/>
  <c r="H223" i="2" s="1"/>
  <c r="D227" i="2"/>
  <c r="I227" i="2"/>
  <c r="H227" i="2" s="1"/>
  <c r="D224" i="2"/>
  <c r="I224" i="2"/>
  <c r="H224" i="2" s="1"/>
  <c r="D179" i="2"/>
  <c r="I179" i="2"/>
  <c r="H179" i="2" s="1"/>
  <c r="D373" i="2"/>
  <c r="I373" i="2"/>
  <c r="H373" i="2" s="1"/>
  <c r="D519" i="2"/>
  <c r="I519" i="2"/>
  <c r="H519" i="2" s="1"/>
  <c r="D315" i="2"/>
  <c r="I315" i="2"/>
  <c r="H315" i="2" s="1"/>
  <c r="D556" i="2"/>
  <c r="I556" i="2"/>
  <c r="H556" i="2" s="1"/>
  <c r="D335" i="2"/>
  <c r="I335" i="2"/>
  <c r="H335" i="2" s="1"/>
  <c r="D339" i="2"/>
  <c r="I339" i="2"/>
  <c r="H339" i="2" s="1"/>
  <c r="D355" i="2"/>
  <c r="I355" i="2"/>
  <c r="H355" i="2" s="1"/>
  <c r="D308" i="2"/>
  <c r="I308" i="2"/>
  <c r="H308" i="2" s="1"/>
  <c r="D279" i="2"/>
  <c r="I279" i="2"/>
  <c r="H279" i="2" s="1"/>
  <c r="D55" i="2"/>
  <c r="I55" i="2"/>
  <c r="H55" i="2" s="1"/>
  <c r="D502" i="2"/>
  <c r="I502" i="2"/>
  <c r="H502" i="2" s="1"/>
  <c r="D141" i="2"/>
  <c r="I141" i="2"/>
  <c r="H141" i="2" s="1"/>
  <c r="D533" i="2"/>
  <c r="I533" i="2"/>
  <c r="H533" i="2" s="1"/>
  <c r="D160" i="2"/>
  <c r="I160" i="2"/>
  <c r="H160" i="2" s="1"/>
  <c r="D323" i="2"/>
  <c r="I323" i="2"/>
  <c r="H323" i="2" s="1"/>
  <c r="D384" i="2"/>
  <c r="I384" i="2"/>
  <c r="H384" i="2" s="1"/>
  <c r="D458" i="2"/>
  <c r="I458" i="2"/>
  <c r="H458" i="2" s="1"/>
  <c r="D320" i="2"/>
  <c r="I320" i="2"/>
  <c r="H320" i="2" s="1"/>
  <c r="D198" i="2"/>
  <c r="I198" i="2"/>
  <c r="H198" i="2" s="1"/>
  <c r="D501" i="2"/>
  <c r="I501" i="2"/>
  <c r="H501" i="2" s="1"/>
  <c r="D362" i="2"/>
  <c r="I362" i="2"/>
  <c r="H362" i="2" s="1"/>
  <c r="D298" i="2"/>
  <c r="I298" i="2"/>
  <c r="H298" i="2" s="1"/>
  <c r="D239" i="2"/>
  <c r="I239" i="2"/>
  <c r="H239" i="2" s="1"/>
  <c r="D322" i="2"/>
  <c r="I322" i="2"/>
  <c r="H32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<sst xmlns="http://schemas.openxmlformats.org/spreadsheetml/2006/main" count="4543" uniqueCount="864">
  <si>
    <t>id</t>
  </si>
  <si>
    <t>name</t>
  </si>
  <si>
    <t>description</t>
  </si>
  <si>
    <t>league</t>
  </si>
  <si>
    <t>division</t>
  </si>
  <si>
    <t>coach</t>
  </si>
  <si>
    <t>1-E-MAJOR</t>
  </si>
  <si>
    <t>2-E-MAJOR</t>
  </si>
  <si>
    <t>3-E-MAJOR</t>
  </si>
  <si>
    <t>4-E-MAJOR</t>
  </si>
  <si>
    <t>5-E-MAJOR</t>
  </si>
  <si>
    <t>6-E-MAJOR</t>
  </si>
  <si>
    <t>7-E-MAJOR</t>
  </si>
  <si>
    <t>8-E-MAJOR</t>
  </si>
  <si>
    <t>1-W-MAJOR</t>
  </si>
  <si>
    <t>2-W-MAJOR</t>
  </si>
  <si>
    <t>3-W-MAJOR</t>
  </si>
  <si>
    <t>4-W-MAJOR</t>
  </si>
  <si>
    <t>5-W-MAJOR</t>
  </si>
  <si>
    <t>1-E-MINOR</t>
  </si>
  <si>
    <t>2-E-MINOR</t>
  </si>
  <si>
    <t>3-E-MINOR</t>
  </si>
  <si>
    <t>4-E-MINOR</t>
  </si>
  <si>
    <t>5-E-MINOR</t>
  </si>
  <si>
    <t>6-E-MINOR</t>
  </si>
  <si>
    <t>7-E-MINOR</t>
  </si>
  <si>
    <t>8-E-MINOR</t>
  </si>
  <si>
    <t>9-E-MINOR</t>
  </si>
  <si>
    <t>10-E-MINOR</t>
  </si>
  <si>
    <t>1-W-MINOR</t>
  </si>
  <si>
    <t>2-W-MINOR</t>
  </si>
  <si>
    <t>3-W-MINOR</t>
  </si>
  <si>
    <t>4-W-MINOR</t>
  </si>
  <si>
    <t>5-W-MINOR</t>
  </si>
  <si>
    <t>6-W-MINOR</t>
  </si>
  <si>
    <t>1-E-PW</t>
  </si>
  <si>
    <t>2-E-PW</t>
  </si>
  <si>
    <t>3-E-PW</t>
  </si>
  <si>
    <t>4-E-PW</t>
  </si>
  <si>
    <t>5-E-PW</t>
  </si>
  <si>
    <t>6-E-PW</t>
  </si>
  <si>
    <t>7-E-PW</t>
  </si>
  <si>
    <t>8-E-PW</t>
  </si>
  <si>
    <t>9-E-PW</t>
  </si>
  <si>
    <t>1-W-PW</t>
  </si>
  <si>
    <t>2-W-PW</t>
  </si>
  <si>
    <t>3-W-PW</t>
  </si>
  <si>
    <t>4-W-PW</t>
  </si>
  <si>
    <t>5-W-PW</t>
  </si>
  <si>
    <t>6-W-PW</t>
  </si>
  <si>
    <t>1-E-CP</t>
  </si>
  <si>
    <t>2-E-CP</t>
  </si>
  <si>
    <t>3-E-CP</t>
  </si>
  <si>
    <t>4-E-CP</t>
  </si>
  <si>
    <t>5-E-CP</t>
  </si>
  <si>
    <t>6-E-CP</t>
  </si>
  <si>
    <t>7-E-CP</t>
  </si>
  <si>
    <t>8-E-CP</t>
  </si>
  <si>
    <t>9-E-CP</t>
  </si>
  <si>
    <t>10-E-CP</t>
  </si>
  <si>
    <t>11-E-CP</t>
  </si>
  <si>
    <t>1-W-CP</t>
  </si>
  <si>
    <t>2-W-CP</t>
  </si>
  <si>
    <t>3-W-CP</t>
  </si>
  <si>
    <t>4-W-CP</t>
  </si>
  <si>
    <t>5-W-CP</t>
  </si>
  <si>
    <t>6-W-CP</t>
  </si>
  <si>
    <t>7-W-CP</t>
  </si>
  <si>
    <t>8-W-CP</t>
  </si>
  <si>
    <t>9-W-CP</t>
  </si>
  <si>
    <t>1-E-TBALL</t>
  </si>
  <si>
    <t>2-E-TBALL</t>
  </si>
  <si>
    <t>3-E-TBALL</t>
  </si>
  <si>
    <t>4-E-TBALL</t>
  </si>
  <si>
    <t>5-E-TBALL</t>
  </si>
  <si>
    <t>6-E-TBALL</t>
  </si>
  <si>
    <t>7-E-TBALL</t>
  </si>
  <si>
    <t>8-E-TBALL</t>
  </si>
  <si>
    <t>9-E-TBALL</t>
  </si>
  <si>
    <t>10-E-TBALL</t>
  </si>
  <si>
    <t>1-W-TBALL</t>
  </si>
  <si>
    <t>2-W-TBALL</t>
  </si>
  <si>
    <t>3-W-TBALL</t>
  </si>
  <si>
    <t>4-W-TBALL</t>
  </si>
  <si>
    <t>5-W-TBALL</t>
  </si>
  <si>
    <t>6-W-TBALL</t>
  </si>
  <si>
    <t>1-ITB</t>
  </si>
  <si>
    <t>2-ITB</t>
  </si>
  <si>
    <t>3-ITB</t>
  </si>
  <si>
    <t>4-ITB</t>
  </si>
  <si>
    <t>5-ITB</t>
  </si>
  <si>
    <t>6-ITB</t>
  </si>
  <si>
    <t>7-ITB</t>
  </si>
  <si>
    <t>8-ITB</t>
  </si>
  <si>
    <t>team1</t>
  </si>
  <si>
    <t>team2</t>
  </si>
  <si>
    <t>score</t>
  </si>
  <si>
    <t>enabled</t>
  </si>
  <si>
    <t>complete</t>
  </si>
  <si>
    <t>1</t>
  </si>
  <si>
    <t>0</t>
  </si>
  <si>
    <t>1-E-MAJOR,1-W-MAJOR</t>
  </si>
  <si>
    <t>1-E-MAJOR,2-E-MAJOR</t>
  </si>
  <si>
    <t>1-E-MAJOR,2-W-MAJOR</t>
  </si>
  <si>
    <t>1-E-MAJOR,3-E-MAJOR</t>
  </si>
  <si>
    <t>1-E-MAJOR,3-W-MAJOR</t>
  </si>
  <si>
    <t>1-E-MAJOR,4-E-MAJOR</t>
  </si>
  <si>
    <t>1-E-MAJOR,4-W-MAJOR</t>
  </si>
  <si>
    <t>1-E-MAJOR,5-E-MAJOR</t>
  </si>
  <si>
    <t>1-E-MAJOR,5-W-MAJOR</t>
  </si>
  <si>
    <t>1-E-MAJOR,6-E-MAJOR</t>
  </si>
  <si>
    <t>1-E-MAJOR,7-E-MAJOR</t>
  </si>
  <si>
    <t>1-E-MAJOR,8-E-MAJOR</t>
  </si>
  <si>
    <t>1-W-MAJOR,2-W-MAJOR</t>
  </si>
  <si>
    <t>1-W-MAJOR,3-W-MAJOR</t>
  </si>
  <si>
    <t>1-W-MAJOR,4-W-MAJOR</t>
  </si>
  <si>
    <t>1-W-MAJOR,5-W-MAJOR</t>
  </si>
  <si>
    <t>2-E-MAJOR,1-E-MAJOR</t>
  </si>
  <si>
    <t>2-E-MAJOR,1-W-MAJOR</t>
  </si>
  <si>
    <t>2-E-MAJOR,2-W-MAJOR</t>
  </si>
  <si>
    <t>2-E-MAJOR,3-E-MAJOR</t>
  </si>
  <si>
    <t>2-E-MAJOR,3-W-MAJOR</t>
  </si>
  <si>
    <t>2-E-MAJOR,4-E-MAJOR</t>
  </si>
  <si>
    <t>2-E-MAJOR,4-W-MAJOR</t>
  </si>
  <si>
    <t>2-E-MAJOR,5-E-MAJOR</t>
  </si>
  <si>
    <t>2-E-MAJOR,5-W-MAJOR</t>
  </si>
  <si>
    <t>2-E-MAJOR,6-E-MAJOR</t>
  </si>
  <si>
    <t>2-E-MAJOR,7-E-MAJOR</t>
  </si>
  <si>
    <t>2-E-MAJOR,8-E-MAJOR</t>
  </si>
  <si>
    <t>2-W-MAJOR,1-W-MAJOR</t>
  </si>
  <si>
    <t>2-W-MAJOR,3-W-MAJOR</t>
  </si>
  <si>
    <t>2-W-MAJOR,4-W-MAJOR</t>
  </si>
  <si>
    <t>2-W-MAJOR,5-W-MAJOR</t>
  </si>
  <si>
    <t>3-E-MAJOR,1-E-MAJOR</t>
  </si>
  <si>
    <t>3-E-MAJOR,1-W-MAJOR</t>
  </si>
  <si>
    <t>3-E-MAJOR,2-E-MAJOR</t>
  </si>
  <si>
    <t>3-E-MAJOR,2-W-MAJOR</t>
  </si>
  <si>
    <t>3-E-MAJOR,3-W-MAJOR</t>
  </si>
  <si>
    <t>3-E-MAJOR,4-E-MAJOR</t>
  </si>
  <si>
    <t>3-E-MAJOR,4-W-MAJOR</t>
  </si>
  <si>
    <t>3-E-MAJOR,5-E-MAJOR</t>
  </si>
  <si>
    <t>3-E-MAJOR,5-W-MAJOR</t>
  </si>
  <si>
    <t>3-E-MAJOR,6-E-MAJOR</t>
  </si>
  <si>
    <t>3-E-MAJOR,7-E-MAJOR</t>
  </si>
  <si>
    <t>3-E-MAJOR,8-E-MAJOR</t>
  </si>
  <si>
    <t>3-W-MAJOR,1-W-MAJOR</t>
  </si>
  <si>
    <t>3-W-MAJOR,2-W-MAJOR</t>
  </si>
  <si>
    <t>3-W-MAJOR,4-W-MAJOR</t>
  </si>
  <si>
    <t>3-W-MAJOR,5-W-MAJOR</t>
  </si>
  <si>
    <t>4-E-MAJOR,1-E-MAJOR</t>
  </si>
  <si>
    <t>4-E-MAJOR,1-W-MAJOR</t>
  </si>
  <si>
    <t>4-E-MAJOR,2-E-MAJOR</t>
  </si>
  <si>
    <t>4-E-MAJOR,2-W-MAJOR</t>
  </si>
  <si>
    <t>4-E-MAJOR,3-E-MAJOR</t>
  </si>
  <si>
    <t>4-E-MAJOR,3-W-MAJOR</t>
  </si>
  <si>
    <t>4-E-MAJOR,4-W-MAJOR</t>
  </si>
  <si>
    <t>4-E-MAJOR,5-E-MAJOR</t>
  </si>
  <si>
    <t>4-E-MAJOR,5-W-MAJOR</t>
  </si>
  <si>
    <t>4-E-MAJOR,6-E-MAJOR</t>
  </si>
  <si>
    <t>4-E-MAJOR,7-E-MAJOR</t>
  </si>
  <si>
    <t>4-E-MAJOR,8-E-MAJOR</t>
  </si>
  <si>
    <t>4-W-MAJOR,1-W-MAJOR</t>
  </si>
  <si>
    <t>4-W-MAJOR,2-W-MAJOR</t>
  </si>
  <si>
    <t>4-W-MAJOR,3-W-MAJOR</t>
  </si>
  <si>
    <t>4-W-MAJOR,5-W-MAJOR</t>
  </si>
  <si>
    <t>5-E-MAJOR,1-W-MAJOR</t>
  </si>
  <si>
    <t>5-E-MAJOR,2-W-MAJOR</t>
  </si>
  <si>
    <t>5-E-MAJOR,3-W-MAJOR</t>
  </si>
  <si>
    <t>5-E-MAJOR,4-W-MAJOR</t>
  </si>
  <si>
    <t>5-E-MAJOR,5-W-MAJOR</t>
  </si>
  <si>
    <t>5-E-MAJOR,6-E-MAJOR</t>
  </si>
  <si>
    <t>5-E-MAJOR,7-E-MAJOR</t>
  </si>
  <si>
    <t>5-E-MAJOR,8-E-MAJOR</t>
  </si>
  <si>
    <t>5-W-MAJOR,1-W-MAJOR</t>
  </si>
  <si>
    <t>5-W-MAJOR,2-W-MAJOR</t>
  </si>
  <si>
    <t>5-W-MAJOR,3-W-MAJOR</t>
  </si>
  <si>
    <t>5-W-MAJOR,4-W-MAJOR</t>
  </si>
  <si>
    <t>6-E-MAJOR,1-W-MAJOR</t>
  </si>
  <si>
    <t>6-E-MAJOR,2-W-MAJOR</t>
  </si>
  <si>
    <t>6-E-MAJOR,3-W-MAJOR</t>
  </si>
  <si>
    <t>6-E-MAJOR,4-W-MAJOR</t>
  </si>
  <si>
    <t>6-E-MAJOR,5-E-MAJOR</t>
  </si>
  <si>
    <t>6-E-MAJOR,5-W-MAJOR</t>
  </si>
  <si>
    <t>6-E-MAJOR,7-E-MAJOR</t>
  </si>
  <si>
    <t>6-E-MAJOR,8-E-MAJOR</t>
  </si>
  <si>
    <t>7-E-MAJOR,1-W-MAJOR</t>
  </si>
  <si>
    <t>7-E-MAJOR,2-W-MAJOR</t>
  </si>
  <si>
    <t>7-E-MAJOR,3-W-MAJOR</t>
  </si>
  <si>
    <t>7-E-MAJOR,4-W-MAJOR</t>
  </si>
  <si>
    <t>7-E-MAJOR,5-E-MAJOR</t>
  </si>
  <si>
    <t>7-E-MAJOR,5-W-MAJOR</t>
  </si>
  <si>
    <t>7-E-MAJOR,6-E-MAJOR</t>
  </si>
  <si>
    <t>7-E-MAJOR,8-E-MAJOR</t>
  </si>
  <si>
    <t>8-E-MAJOR,1-W-MAJOR</t>
  </si>
  <si>
    <t>8-E-MAJOR,2-W-MAJOR</t>
  </si>
  <si>
    <t>8-E-MAJOR,3-W-MAJOR</t>
  </si>
  <si>
    <t>8-E-MAJOR,4-W-MAJOR</t>
  </si>
  <si>
    <t>8-E-MAJOR,5-E-MAJOR</t>
  </si>
  <si>
    <t>8-E-MAJOR,5-W-MAJOR</t>
  </si>
  <si>
    <t>8-E-MAJOR,6-E-MAJOR</t>
  </si>
  <si>
    <t>8-E-MAJOR,7-E-MAJOR</t>
  </si>
  <si>
    <t>10-E-MINOR,1-E-MINOR</t>
  </si>
  <si>
    <t>10-E-MINOR,2-E-MINOR</t>
  </si>
  <si>
    <t>10-E-MINOR,3-E-MINOR</t>
  </si>
  <si>
    <t>10-E-MINOR,4-E-MINOR</t>
  </si>
  <si>
    <t>10-E-MINOR,5-E-MINOR</t>
  </si>
  <si>
    <t>10-E-MINOR,6-E-MINOR</t>
  </si>
  <si>
    <t>10-E-MINOR,7-E-MINOR</t>
  </si>
  <si>
    <t>10-E-MINOR,8-E-MINOR</t>
  </si>
  <si>
    <t>10-E-MINOR,9-E-MINOR</t>
  </si>
  <si>
    <t>1-W-MINOR,10-E-MINOR</t>
  </si>
  <si>
    <t>1-W-MINOR,1-E-MINOR</t>
  </si>
  <si>
    <t>1-W-MINOR,2-E-MINOR</t>
  </si>
  <si>
    <t>1-W-MINOR,3-E-MINOR</t>
  </si>
  <si>
    <t>1-W-MINOR,4-E-MINOR</t>
  </si>
  <si>
    <t>1-W-MINOR,5-E-MINOR</t>
  </si>
  <si>
    <t>1-W-MINOR,6-E-MINOR</t>
  </si>
  <si>
    <t>1-W-MINOR,7-E-MINOR</t>
  </si>
  <si>
    <t>1-W-MINOR,8-E-MINOR</t>
  </si>
  <si>
    <t>1-W-MINOR,9-E-MINOR</t>
  </si>
  <si>
    <t>2-E-MINOR,1-E-MINOR</t>
  </si>
  <si>
    <t>2-W-MINOR,10-E-MINOR</t>
  </si>
  <si>
    <t>2-W-MINOR,1-E-MINOR</t>
  </si>
  <si>
    <t>2-W-MINOR,1-W-MINOR</t>
  </si>
  <si>
    <t>2-W-MINOR,2-E-MINOR</t>
  </si>
  <si>
    <t>2-W-MINOR,3-E-MINOR</t>
  </si>
  <si>
    <t>2-W-MINOR,4-E-MINOR</t>
  </si>
  <si>
    <t>2-W-MINOR,5-E-MINOR</t>
  </si>
  <si>
    <t>2-W-MINOR,6-E-MINOR</t>
  </si>
  <si>
    <t>2-W-MINOR,7-E-MINOR</t>
  </si>
  <si>
    <t>2-W-MINOR,8-E-MINOR</t>
  </si>
  <si>
    <t>2-W-MINOR,9-E-MINOR</t>
  </si>
  <si>
    <t>3-E-MINOR,1-E-MINOR</t>
  </si>
  <si>
    <t>3-E-MINOR,2-E-MINOR</t>
  </si>
  <si>
    <t>3-W-MINOR,10-E-MINOR</t>
  </si>
  <si>
    <t>3-W-MINOR,1-E-MINOR</t>
  </si>
  <si>
    <t>3-W-MINOR,1-W-MINOR</t>
  </si>
  <si>
    <t>3-W-MINOR,2-E-MINOR</t>
  </si>
  <si>
    <t>3-W-MINOR,2-W-MINOR</t>
  </si>
  <si>
    <t>3-W-MINOR,3-E-MINOR</t>
  </si>
  <si>
    <t>3-W-MINOR,4-E-MINOR</t>
  </si>
  <si>
    <t>3-W-MINOR,5-E-MINOR</t>
  </si>
  <si>
    <t>3-W-MINOR,6-E-MINOR</t>
  </si>
  <si>
    <t>3-W-MINOR,7-E-MINOR</t>
  </si>
  <si>
    <t>3-W-MINOR,8-E-MINOR</t>
  </si>
  <si>
    <t>3-W-MINOR,9-E-MINOR</t>
  </si>
  <si>
    <t>4-E-MINOR,1-E-MINOR</t>
  </si>
  <si>
    <t>4-E-MINOR,2-E-MINOR</t>
  </si>
  <si>
    <t>4-E-MINOR,3-E-MINOR</t>
  </si>
  <si>
    <t>4-W-MINOR,10-E-MINOR</t>
  </si>
  <si>
    <t>4-W-MINOR,1-E-MINOR</t>
  </si>
  <si>
    <t>4-W-MINOR,1-W-MINOR</t>
  </si>
  <si>
    <t>4-W-MINOR,2-E-MINOR</t>
  </si>
  <si>
    <t>4-W-MINOR,2-W-MINOR</t>
  </si>
  <si>
    <t>4-W-MINOR,3-E-MINOR</t>
  </si>
  <si>
    <t>4-W-MINOR,3-W-MINOR</t>
  </si>
  <si>
    <t>4-W-MINOR,4-E-MINOR</t>
  </si>
  <si>
    <t>4-W-MINOR,5-E-MINOR</t>
  </si>
  <si>
    <t>4-W-MINOR,6-E-MINOR</t>
  </si>
  <si>
    <t>4-W-MINOR,7-E-MINOR</t>
  </si>
  <si>
    <t>4-W-MINOR,8-E-MINOR</t>
  </si>
  <si>
    <t>4-W-MINOR,9-E-MINOR</t>
  </si>
  <si>
    <t>5-E-MINOR,1-E-MINOR</t>
  </si>
  <si>
    <t>5-E-MINOR,2-E-MINOR</t>
  </si>
  <si>
    <t>5-E-MINOR,3-E-MINOR</t>
  </si>
  <si>
    <t>5-E-MINOR,4-E-MINOR</t>
  </si>
  <si>
    <t>5-W-MINOR,10-E-MINOR</t>
  </si>
  <si>
    <t>5-W-MINOR,1-E-MINOR</t>
  </si>
  <si>
    <t>5-W-MINOR,1-W-MINOR</t>
  </si>
  <si>
    <t>5-W-MINOR,2-E-MINOR</t>
  </si>
  <si>
    <t>5-W-MINOR,2-W-MINOR</t>
  </si>
  <si>
    <t>5-W-MINOR,3-E-MINOR</t>
  </si>
  <si>
    <t>5-W-MINOR,3-W-MINOR</t>
  </si>
  <si>
    <t>5-W-MINOR,4-E-MINOR</t>
  </si>
  <si>
    <t>5-W-MINOR,4-W-MINOR</t>
  </si>
  <si>
    <t>5-W-MINOR,5-E-MINOR</t>
  </si>
  <si>
    <t>5-W-MINOR,6-E-MINOR</t>
  </si>
  <si>
    <t>5-W-MINOR,7-E-MINOR</t>
  </si>
  <si>
    <t>5-W-MINOR,8-E-MINOR</t>
  </si>
  <si>
    <t>5-W-MINOR,9-E-MINOR</t>
  </si>
  <si>
    <t>6-E-MINOR,1-E-MINOR</t>
  </si>
  <si>
    <t>6-E-MINOR,2-E-MINOR</t>
  </si>
  <si>
    <t>6-E-MINOR,3-E-MINOR</t>
  </si>
  <si>
    <t>6-E-MINOR,4-E-MINOR</t>
  </si>
  <si>
    <t>6-E-MINOR,5-E-MINOR</t>
  </si>
  <si>
    <t>6-W-MINOR,10-E-MINOR</t>
  </si>
  <si>
    <t>6-W-MINOR,1-E-MINOR</t>
  </si>
  <si>
    <t>6-W-MINOR,1-W-MINOR</t>
  </si>
  <si>
    <t>6-W-MINOR,2-E-MINOR</t>
  </si>
  <si>
    <t>6-W-MINOR,2-W-MINOR</t>
  </si>
  <si>
    <t>6-W-MINOR,3-E-MINOR</t>
  </si>
  <si>
    <t>6-W-MINOR,3-W-MINOR</t>
  </si>
  <si>
    <t>6-W-MINOR,4-E-MINOR</t>
  </si>
  <si>
    <t>6-W-MINOR,4-W-MINOR</t>
  </si>
  <si>
    <t>6-W-MINOR,5-E-MINOR</t>
  </si>
  <si>
    <t>6-W-MINOR,5-W-MINOR</t>
  </si>
  <si>
    <t>6-W-MINOR,6-E-MINOR</t>
  </si>
  <si>
    <t>6-W-MINOR,7-E-MINOR</t>
  </si>
  <si>
    <t>6-W-MINOR,8-E-MINOR</t>
  </si>
  <si>
    <t>6-W-MINOR,9-E-MINOR</t>
  </si>
  <si>
    <t>7-E-MINOR,1-E-MINOR</t>
  </si>
  <si>
    <t>7-E-MINOR,2-E-MINOR</t>
  </si>
  <si>
    <t>7-E-MINOR,3-E-MINOR</t>
  </si>
  <si>
    <t>7-E-MINOR,4-E-MINOR</t>
  </si>
  <si>
    <t>7-E-MINOR,5-E-MINOR</t>
  </si>
  <si>
    <t>7-E-MINOR,6-E-MINOR</t>
  </si>
  <si>
    <t>8-E-MINOR,1-E-MINOR</t>
  </si>
  <si>
    <t>8-E-MINOR,2-E-MINOR</t>
  </si>
  <si>
    <t>8-E-MINOR,3-E-MINOR</t>
  </si>
  <si>
    <t>8-E-MINOR,4-E-MINOR</t>
  </si>
  <si>
    <t>8-E-MINOR,5-E-MINOR</t>
  </si>
  <si>
    <t>8-E-MINOR,6-E-MINOR</t>
  </si>
  <si>
    <t>8-E-MINOR,7-E-MINOR</t>
  </si>
  <si>
    <t>9-E-MINOR,1-E-MINOR</t>
  </si>
  <si>
    <t>9-E-MINOR,2-E-MINOR</t>
  </si>
  <si>
    <t>9-E-MINOR,3-E-MINOR</t>
  </si>
  <si>
    <t>9-E-MINOR,4-E-MINOR</t>
  </si>
  <si>
    <t>9-E-MINOR,5-E-MINOR</t>
  </si>
  <si>
    <t>9-E-MINOR,6-E-MINOR</t>
  </si>
  <si>
    <t>9-E-MINOR,7-E-MINOR</t>
  </si>
  <si>
    <t>9-E-MINOR,8-E-MINOR</t>
  </si>
  <si>
    <t>1-W-PW,1-E-PW</t>
  </si>
  <si>
    <t>1-W-PW,2-E-PW</t>
  </si>
  <si>
    <t>1-W-PW,3-E-PW</t>
  </si>
  <si>
    <t>1-W-PW,4-E-PW</t>
  </si>
  <si>
    <t>1-W-PW,5-E-PW</t>
  </si>
  <si>
    <t>1-W-PW,6-E-PW</t>
  </si>
  <si>
    <t>1-W-PW,7-E-PW</t>
  </si>
  <si>
    <t>1-W-PW,8-E-PW</t>
  </si>
  <si>
    <t>1-W-PW,9-E-PW</t>
  </si>
  <si>
    <t>2-E-PW,1-E-PW</t>
  </si>
  <si>
    <t>2-W-PW,1-E-PW</t>
  </si>
  <si>
    <t>2-W-PW,1-W-PW</t>
  </si>
  <si>
    <t>2-W-PW,2-E-PW</t>
  </si>
  <si>
    <t>2-W-PW,3-E-PW</t>
  </si>
  <si>
    <t>2-W-PW,4-E-PW</t>
  </si>
  <si>
    <t>2-W-PW,5-E-PW</t>
  </si>
  <si>
    <t>2-W-PW,6-E-PW</t>
  </si>
  <si>
    <t>2-W-PW,7-E-PW</t>
  </si>
  <si>
    <t>2-W-PW,8-E-PW</t>
  </si>
  <si>
    <t>2-W-PW,9-E-PW</t>
  </si>
  <si>
    <t>3-E-PW,1-E-PW</t>
  </si>
  <si>
    <t>3-E-PW,2-E-PW</t>
  </si>
  <si>
    <t>3-W-PW,1-E-PW</t>
  </si>
  <si>
    <t>3-W-PW,1-W-PW</t>
  </si>
  <si>
    <t>3-W-PW,2-E-PW</t>
  </si>
  <si>
    <t>3-W-PW,2-W-PW</t>
  </si>
  <si>
    <t>3-W-PW,3-E-PW</t>
  </si>
  <si>
    <t>3-W-PW,4-E-PW</t>
  </si>
  <si>
    <t>3-W-PW,5-E-PW</t>
  </si>
  <si>
    <t>3-W-PW,6-E-PW</t>
  </si>
  <si>
    <t>3-W-PW,7-E-PW</t>
  </si>
  <si>
    <t>3-W-PW,8-E-PW</t>
  </si>
  <si>
    <t>3-W-PW,9-E-PW</t>
  </si>
  <si>
    <t>4-E-PW,1-E-PW</t>
  </si>
  <si>
    <t>4-E-PW,2-E-PW</t>
  </si>
  <si>
    <t>4-E-PW,3-E-PW</t>
  </si>
  <si>
    <t>4-W-PW,1-E-PW</t>
  </si>
  <si>
    <t>4-W-PW,1-W-PW</t>
  </si>
  <si>
    <t>4-W-PW,2-E-PW</t>
  </si>
  <si>
    <t>4-W-PW,2-W-PW</t>
  </si>
  <si>
    <t>4-W-PW,3-E-PW</t>
  </si>
  <si>
    <t>4-W-PW,3-W-PW</t>
  </si>
  <si>
    <t>4-W-PW,4-E-PW</t>
  </si>
  <si>
    <t>4-W-PW,5-E-PW</t>
  </si>
  <si>
    <t>4-W-PW,6-E-PW</t>
  </si>
  <si>
    <t>4-W-PW,7-E-PW</t>
  </si>
  <si>
    <t>4-W-PW,8-E-PW</t>
  </si>
  <si>
    <t>4-W-PW,9-E-PW</t>
  </si>
  <si>
    <t>5-E-PW,1-E-PW</t>
  </si>
  <si>
    <t>5-E-PW,2-E-PW</t>
  </si>
  <si>
    <t>5-E-PW,3-E-PW</t>
  </si>
  <si>
    <t>5-E-PW,4-E-PW</t>
  </si>
  <si>
    <t>5-W-PW,1-E-PW</t>
  </si>
  <si>
    <t>5-W-PW,1-W-PW</t>
  </si>
  <si>
    <t>5-W-PW,2-E-PW</t>
  </si>
  <si>
    <t>5-W-PW,2-W-PW</t>
  </si>
  <si>
    <t>5-W-PW,3-E-PW</t>
  </si>
  <si>
    <t>5-W-PW,3-W-PW</t>
  </si>
  <si>
    <t>5-W-PW,4-E-PW</t>
  </si>
  <si>
    <t>5-W-PW,4-W-PW</t>
  </si>
  <si>
    <t>5-W-PW,5-E-PW</t>
  </si>
  <si>
    <t>5-W-PW,6-E-PW</t>
  </si>
  <si>
    <t>5-W-PW,7-E-PW</t>
  </si>
  <si>
    <t>5-W-PW,8-E-PW</t>
  </si>
  <si>
    <t>5-W-PW,9-E-PW</t>
  </si>
  <si>
    <t>6-E-PW,1-E-PW</t>
  </si>
  <si>
    <t>6-E-PW,2-E-PW</t>
  </si>
  <si>
    <t>6-E-PW,3-E-PW</t>
  </si>
  <si>
    <t>6-E-PW,4-E-PW</t>
  </si>
  <si>
    <t>6-E-PW,5-E-PW</t>
  </si>
  <si>
    <t>6-W-PW,1-E-PW</t>
  </si>
  <si>
    <t>6-W-PW,1-W-PW</t>
  </si>
  <si>
    <t>6-W-PW,2-E-PW</t>
  </si>
  <si>
    <t>6-W-PW,2-W-PW</t>
  </si>
  <si>
    <t>6-W-PW,3-E-PW</t>
  </si>
  <si>
    <t>6-W-PW,3-W-PW</t>
  </si>
  <si>
    <t>6-W-PW,4-E-PW</t>
  </si>
  <si>
    <t>6-W-PW,4-W-PW</t>
  </si>
  <si>
    <t>6-W-PW,5-E-PW</t>
  </si>
  <si>
    <t>6-W-PW,5-W-PW</t>
  </si>
  <si>
    <t>6-W-PW,6-E-PW</t>
  </si>
  <si>
    <t>6-W-PW,7-E-PW</t>
  </si>
  <si>
    <t>6-W-PW,8-E-PW</t>
  </si>
  <si>
    <t>6-W-PW,9-E-PW</t>
  </si>
  <si>
    <t>7-E-PW,1-E-PW</t>
  </si>
  <si>
    <t>7-E-PW,2-E-PW</t>
  </si>
  <si>
    <t>7-E-PW,3-E-PW</t>
  </si>
  <si>
    <t>7-E-PW,4-E-PW</t>
  </si>
  <si>
    <t>7-E-PW,5-E-PW</t>
  </si>
  <si>
    <t>7-E-PW,6-E-PW</t>
  </si>
  <si>
    <t>8-E-PW,1-E-PW</t>
  </si>
  <si>
    <t>8-E-PW,2-E-PW</t>
  </si>
  <si>
    <t>8-E-PW,3-E-PW</t>
  </si>
  <si>
    <t>8-E-PW,4-E-PW</t>
  </si>
  <si>
    <t>8-E-PW,5-E-PW</t>
  </si>
  <si>
    <t>8-E-PW,6-E-PW</t>
  </si>
  <si>
    <t>8-E-PW,7-E-PW</t>
  </si>
  <si>
    <t>9-E-PW,1-E-PW</t>
  </si>
  <si>
    <t>9-E-PW,2-E-PW</t>
  </si>
  <si>
    <t>9-E-PW,3-E-PW</t>
  </si>
  <si>
    <t>9-E-PW,4-E-PW</t>
  </si>
  <si>
    <t>9-E-PW,5-E-PW</t>
  </si>
  <si>
    <t>9-E-PW,6-E-PW</t>
  </si>
  <si>
    <t>9-E-PW,7-E-PW</t>
  </si>
  <si>
    <t>9-E-PW,8-E-PW</t>
  </si>
  <si>
    <t>10-E-CP,1-E-CP</t>
  </si>
  <si>
    <t>10-E-CP,2-E-CP</t>
  </si>
  <si>
    <t>10-E-CP,3-E-CP</t>
  </si>
  <si>
    <t>10-E-CP,4-E-CP</t>
  </si>
  <si>
    <t>10-E-CP,5-E-CP</t>
  </si>
  <si>
    <t>10-E-CP,6-E-CP</t>
  </si>
  <si>
    <t>10-E-CP,7-E-CP</t>
  </si>
  <si>
    <t>10-E-CP,8-E-CP</t>
  </si>
  <si>
    <t>10-E-CP,9-E-CP</t>
  </si>
  <si>
    <t>11-E-CP,10-E-CP</t>
  </si>
  <si>
    <t>11-E-CP,1-E-CP</t>
  </si>
  <si>
    <t>11-E-CP,2-E-CP</t>
  </si>
  <si>
    <t>11-E-CP,3-E-CP</t>
  </si>
  <si>
    <t>11-E-CP,4-E-CP</t>
  </si>
  <si>
    <t>11-E-CP,5-E-CP</t>
  </si>
  <si>
    <t>11-E-CP,6-E-CP</t>
  </si>
  <si>
    <t>11-E-CP,7-E-CP</t>
  </si>
  <si>
    <t>11-E-CP,8-E-CP</t>
  </si>
  <si>
    <t>11-E-CP,9-E-CP</t>
  </si>
  <si>
    <t>1-W-CP,10-E-CP</t>
  </si>
  <si>
    <t>1-W-CP,1-E-CP</t>
  </si>
  <si>
    <t>1-W-CP,4-E-CP</t>
  </si>
  <si>
    <t>2-E-CP,1-E-CP</t>
  </si>
  <si>
    <t>2-W-CP,1-W-CP</t>
  </si>
  <si>
    <t>2-W-CP,3-E-CP</t>
  </si>
  <si>
    <t>2-W-CP,3-W-CP</t>
  </si>
  <si>
    <t>2-W-CP,9-E-CP</t>
  </si>
  <si>
    <t>3-E-CP,1-E-CP</t>
  </si>
  <si>
    <t>3-E-CP,2-E-CP</t>
  </si>
  <si>
    <t>3-W-CP,1-W-CP</t>
  </si>
  <si>
    <t>3-W-CP,2-E-CP</t>
  </si>
  <si>
    <t>3-W-CP,2-W-CP</t>
  </si>
  <si>
    <t>3-W-CP,8-E-CP</t>
  </si>
  <si>
    <t>4-E-CP,1-E-CP</t>
  </si>
  <si>
    <t>4-E-CP,2-E-CP</t>
  </si>
  <si>
    <t>4-E-CP,3-E-CP</t>
  </si>
  <si>
    <t>4-W-CP,1-E-CP</t>
  </si>
  <si>
    <t>4-W-CP,1-W-CP</t>
  </si>
  <si>
    <t>4-W-CP,2-W-CP</t>
  </si>
  <si>
    <t>4-W-CP,3-W-CP</t>
  </si>
  <si>
    <t>4-W-CP,5-W-CP</t>
  </si>
  <si>
    <t>4-W-CP,7-E-CP</t>
  </si>
  <si>
    <t>5-E-CP,1-E-CP</t>
  </si>
  <si>
    <t>5-E-CP,2-E-CP</t>
  </si>
  <si>
    <t>5-E-CP,3-E-CP</t>
  </si>
  <si>
    <t>5-E-CP,4-E-CP</t>
  </si>
  <si>
    <t>5-W-CP,1-W-CP</t>
  </si>
  <si>
    <t>5-W-CP,2-W-CP</t>
  </si>
  <si>
    <t>5-W-CP,3-W-CP</t>
  </si>
  <si>
    <t>5-W-CP,4-W-CP</t>
  </si>
  <si>
    <t>5-W-CP,6-E-CP</t>
  </si>
  <si>
    <t>6-E-CP,1-E-CP</t>
  </si>
  <si>
    <t>6-E-CP,2-E-CP</t>
  </si>
  <si>
    <t>6-E-CP,3-E-CP</t>
  </si>
  <si>
    <t>6-E-CP,4-E-CP</t>
  </si>
  <si>
    <t>6-E-CP,5-E-CP</t>
  </si>
  <si>
    <t>6-W-CP,11-E-CP</t>
  </si>
  <si>
    <t>6-W-CP,1-W-CP</t>
  </si>
  <si>
    <t>6-W-CP,2-W-CP</t>
  </si>
  <si>
    <t>6-W-CP,3-W-CP</t>
  </si>
  <si>
    <t>6-W-CP,4-W-CP</t>
  </si>
  <si>
    <t>6-W-CP,5-E-CP</t>
  </si>
  <si>
    <t>6-W-CP,5-W-CP</t>
  </si>
  <si>
    <t>6-W-CP,7-W-CP</t>
  </si>
  <si>
    <t>7-E-CP,1-E-CP</t>
  </si>
  <si>
    <t>7-E-CP,2-E-CP</t>
  </si>
  <si>
    <t>7-E-CP,3-E-CP</t>
  </si>
  <si>
    <t>7-E-CP,4-E-CP</t>
  </si>
  <si>
    <t>7-E-CP,5-E-CP</t>
  </si>
  <si>
    <t>7-E-CP,6-E-CP</t>
  </si>
  <si>
    <t>7-W-CP,10-E-CP</t>
  </si>
  <si>
    <t>7-W-CP,1-W-CP</t>
  </si>
  <si>
    <t>7-W-CP,2-W-CP</t>
  </si>
  <si>
    <t>7-W-CP,3-W-CP</t>
  </si>
  <si>
    <t>7-W-CP,4-E-CP</t>
  </si>
  <si>
    <t>7-W-CP,4-W-CP</t>
  </si>
  <si>
    <t>7-W-CP,5-W-CP</t>
  </si>
  <si>
    <t>7-W-CP,6-W-CP</t>
  </si>
  <si>
    <t>7-W-CP,7-E-CP</t>
  </si>
  <si>
    <t>8-E-CP,1-E-CP</t>
  </si>
  <si>
    <t>8-E-CP,2-E-CP</t>
  </si>
  <si>
    <t>8-E-CP,3-E-CP</t>
  </si>
  <si>
    <t>8-E-CP,4-E-CP</t>
  </si>
  <si>
    <t>8-E-CP,5-E-CP</t>
  </si>
  <si>
    <t>8-E-CP,6-E-CP</t>
  </si>
  <si>
    <t>8-E-CP,7-E-CP</t>
  </si>
  <si>
    <t>8-W-CP,1-W-CP</t>
  </si>
  <si>
    <t>8-W-CP,2-W-CP</t>
  </si>
  <si>
    <t>8-W-CP,3-E-CP</t>
  </si>
  <si>
    <t>8-W-CP,3-W-CP</t>
  </si>
  <si>
    <t>8-W-CP,4-W-CP</t>
  </si>
  <si>
    <t>8-W-CP,5-W-CP</t>
  </si>
  <si>
    <t>8-W-CP,6-W-CP</t>
  </si>
  <si>
    <t>8-W-CP,7-W-CP</t>
  </si>
  <si>
    <t>8-W-CP,9-E-CP</t>
  </si>
  <si>
    <t>8-W-CP,9-W-CP</t>
  </si>
  <si>
    <t>9-E-CP,1-E-CP</t>
  </si>
  <si>
    <t>9-E-CP,2-E-CP</t>
  </si>
  <si>
    <t>9-E-CP,3-E-CP</t>
  </si>
  <si>
    <t>9-E-CP,4-E-CP</t>
  </si>
  <si>
    <t>9-E-CP,5-E-CP</t>
  </si>
  <si>
    <t>9-E-CP,6-E-CP</t>
  </si>
  <si>
    <t>9-E-CP,7-E-CP</t>
  </si>
  <si>
    <t>9-E-CP,8-E-CP</t>
  </si>
  <si>
    <t>9-W-CP,1-W-CP</t>
  </si>
  <si>
    <t>9-W-CP,2-E-CP</t>
  </si>
  <si>
    <t>9-W-CP,2-W-CP</t>
  </si>
  <si>
    <t>9-W-CP,3-W-CP</t>
  </si>
  <si>
    <t>9-W-CP,4-W-CP</t>
  </si>
  <si>
    <t>9-W-CP,5-W-CP</t>
  </si>
  <si>
    <t>9-W-CP,6-W-CP</t>
  </si>
  <si>
    <t>9-W-CP,7-W-CP</t>
  </si>
  <si>
    <t>9-W-CP,8-E-CP</t>
  </si>
  <si>
    <t>9-W-CP,8-W-CP</t>
  </si>
  <si>
    <t>10-E-TBALL,1-E-TBALL</t>
  </si>
  <si>
    <t>10-E-TBALL,2-E-TBALL</t>
  </si>
  <si>
    <t>10-E-TBALL,3-E-TBALL</t>
  </si>
  <si>
    <t>10-E-TBALL,4-E-TBALL</t>
  </si>
  <si>
    <t>10-E-TBALL,5-E-TBALL</t>
  </si>
  <si>
    <t>10-E-TBALL,6-E-TBALL</t>
  </si>
  <si>
    <t>10-E-TBALL,7-E-TBALL</t>
  </si>
  <si>
    <t>10-E-TBALL,8-E-TBALL</t>
  </si>
  <si>
    <t>10-E-TBALL,9-E-TBALL</t>
  </si>
  <si>
    <t>1-W-TBALL,10-E-TBALL</t>
  </si>
  <si>
    <t>1-W-TBALL,2-E-TBALL</t>
  </si>
  <si>
    <t>1-W-TBALL,3-E-TBALL</t>
  </si>
  <si>
    <t>1-W-TBALL,4-E-TBALL</t>
  </si>
  <si>
    <t>1-W-TBALL,5-E-TBALL</t>
  </si>
  <si>
    <t>1-W-TBALL,6-E-TBALL</t>
  </si>
  <si>
    <t>1-W-TBALL,9-E-TBALL</t>
  </si>
  <si>
    <t>2-E-TBALL,1-E-TBALL</t>
  </si>
  <si>
    <t>2-W-TBALL,10-E-TBALL</t>
  </si>
  <si>
    <t>2-W-TBALL,1-E-TBALL</t>
  </si>
  <si>
    <t>2-W-TBALL,1-W-TBALL</t>
  </si>
  <si>
    <t>2-W-TBALL,3-E-TBALL</t>
  </si>
  <si>
    <t>2-W-TBALL,4-E-TBALL</t>
  </si>
  <si>
    <t>2-W-TBALL,5-E-TBALL</t>
  </si>
  <si>
    <t>2-W-TBALL,6-E-TBALL</t>
  </si>
  <si>
    <t>2-W-TBALL,7-E-TBALL</t>
  </si>
  <si>
    <t>2-W-TBALL,8-E-TBALL</t>
  </si>
  <si>
    <t>3-E-TBALL,1-E-TBALL</t>
  </si>
  <si>
    <t>3-E-TBALL,2-E-TBALL</t>
  </si>
  <si>
    <t>3-W-TBALL,1-E-TBALL</t>
  </si>
  <si>
    <t>3-W-TBALL,1-W-TBALL</t>
  </si>
  <si>
    <t>3-W-TBALL,2-E-TBALL</t>
  </si>
  <si>
    <t>3-W-TBALL,2-W-TBALL</t>
  </si>
  <si>
    <t>3-W-TBALL,4-E-TBALL</t>
  </si>
  <si>
    <t>3-W-TBALL,5-E-TBALL</t>
  </si>
  <si>
    <t>3-W-TBALL,6-E-TBALL</t>
  </si>
  <si>
    <t>3-W-TBALL,7-E-TBALL</t>
  </si>
  <si>
    <t>3-W-TBALL,8-E-TBALL</t>
  </si>
  <si>
    <t>3-W-TBALL,9-E-TBALL</t>
  </si>
  <si>
    <t>4-E-TBALL,1-E-TBALL</t>
  </si>
  <si>
    <t>4-E-TBALL,2-E-TBALL</t>
  </si>
  <si>
    <t>4-E-TBALL,3-E-TBALL</t>
  </si>
  <si>
    <t>4-W-TBALL,10-E-TBALL</t>
  </si>
  <si>
    <t>4-W-TBALL,1-E-TBALL</t>
  </si>
  <si>
    <t>4-W-TBALL,1-W-TBALL</t>
  </si>
  <si>
    <t>4-W-TBALL,2-E-TBALL</t>
  </si>
  <si>
    <t>4-W-TBALL,2-W-TBALL</t>
  </si>
  <si>
    <t>4-W-TBALL,3-E-TBALL</t>
  </si>
  <si>
    <t>4-W-TBALL,3-W-TBALL</t>
  </si>
  <si>
    <t>4-W-TBALL,5-E-TBALL</t>
  </si>
  <si>
    <t>4-W-TBALL,6-E-TBALL</t>
  </si>
  <si>
    <t>4-W-TBALL,7-E-TBALL</t>
  </si>
  <si>
    <t>4-W-TBALL,8-E-TBALL</t>
  </si>
  <si>
    <t>4-W-TBALL,9-E-TBALL</t>
  </si>
  <si>
    <t>5-E-TBALL,1-E-TBALL</t>
  </si>
  <si>
    <t>5-E-TBALL,2-E-TBALL</t>
  </si>
  <si>
    <t>5-E-TBALL,3-E-TBALL</t>
  </si>
  <si>
    <t>5-E-TBALL,4-E-TBALL</t>
  </si>
  <si>
    <t>5-W-TBALL,10-E-TBALL</t>
  </si>
  <si>
    <t>5-W-TBALL,1-E-TBALL</t>
  </si>
  <si>
    <t>5-W-TBALL,1-W-TBALL</t>
  </si>
  <si>
    <t>5-W-TBALL,2-E-TBALL</t>
  </si>
  <si>
    <t>5-W-TBALL,2-W-TBALL</t>
  </si>
  <si>
    <t>5-W-TBALL,3-E-TBALL</t>
  </si>
  <si>
    <t>5-W-TBALL,3-W-TBALL</t>
  </si>
  <si>
    <t>5-W-TBALL,4-E-TBALL</t>
  </si>
  <si>
    <t>5-W-TBALL,4-W-TBALL</t>
  </si>
  <si>
    <t>5-W-TBALL,6-E-TBALL</t>
  </si>
  <si>
    <t>5-W-TBALL,7-E-TBALL</t>
  </si>
  <si>
    <t>5-W-TBALL,8-E-TBALL</t>
  </si>
  <si>
    <t>5-W-TBALL,9-E-TBALL</t>
  </si>
  <si>
    <t>6-E-TBALL,1-E-TBALL</t>
  </si>
  <si>
    <t>6-E-TBALL,2-E-TBALL</t>
  </si>
  <si>
    <t>6-E-TBALL,3-E-TBALL</t>
  </si>
  <si>
    <t>6-E-TBALL,4-E-TBALL</t>
  </si>
  <si>
    <t>6-E-TBALL,5-E-TBALL</t>
  </si>
  <si>
    <t>6-W-TBALL,10-E-TBALL</t>
  </si>
  <si>
    <t>6-W-TBALL,1-E-TBALL</t>
  </si>
  <si>
    <t>6-W-TBALL,1-W-TBALL</t>
  </si>
  <si>
    <t>6-W-TBALL,2-E-TBALL</t>
  </si>
  <si>
    <t>6-W-TBALL,2-W-TBALL</t>
  </si>
  <si>
    <t>6-W-TBALL,3-E-TBALL</t>
  </si>
  <si>
    <t>6-W-TBALL,3-W-TBALL</t>
  </si>
  <si>
    <t>6-W-TBALL,4-E-TBALL</t>
  </si>
  <si>
    <t>6-W-TBALL,4-W-TBALL</t>
  </si>
  <si>
    <t>6-W-TBALL,5-E-TBALL</t>
  </si>
  <si>
    <t>6-W-TBALL,5-W-TBALL</t>
  </si>
  <si>
    <t>6-W-TBALL,7-E-TBALL</t>
  </si>
  <si>
    <t>6-W-TBALL,8-E-TBALL</t>
  </si>
  <si>
    <t>6-W-TBALL,9-E-TBALL</t>
  </si>
  <si>
    <t>7-E-TBALL,1-E-TBALL</t>
  </si>
  <si>
    <t>7-E-TBALL,2-E-TBALL</t>
  </si>
  <si>
    <t>7-E-TBALL,3-E-TBALL</t>
  </si>
  <si>
    <t>7-E-TBALL,4-E-TBALL</t>
  </si>
  <si>
    <t>7-E-TBALL,5-E-TBALL</t>
  </si>
  <si>
    <t>7-E-TBALL,6-E-TBALL</t>
  </si>
  <si>
    <t>8-E-TBALL,1-E-TBALL</t>
  </si>
  <si>
    <t>8-E-TBALL,2-E-TBALL</t>
  </si>
  <si>
    <t>8-E-TBALL,3-E-TBALL</t>
  </si>
  <si>
    <t>8-E-TBALL,4-E-TBALL</t>
  </si>
  <si>
    <t>8-E-TBALL,5-E-TBALL</t>
  </si>
  <si>
    <t>8-E-TBALL,6-E-TBALL</t>
  </si>
  <si>
    <t>8-E-TBALL,7-E-TBALL</t>
  </si>
  <si>
    <t>9-E-TBALL,1-E-TBALL</t>
  </si>
  <si>
    <t>9-E-TBALL,2-E-TBALL</t>
  </si>
  <si>
    <t>9-E-TBALL,3-E-TBALL</t>
  </si>
  <si>
    <t>9-E-TBALL,4-E-TBALL</t>
  </si>
  <si>
    <t>9-E-TBALL,5-E-TBALL</t>
  </si>
  <si>
    <t>9-E-TBALL,6-E-TBALL</t>
  </si>
  <si>
    <t>9-E-TBALL,7-E-TBALL</t>
  </si>
  <si>
    <t>9-E-TBALL,8-E-TBALL</t>
  </si>
  <si>
    <t>2-ITB,1-ITB</t>
  </si>
  <si>
    <t>3-ITB,1-ITB</t>
  </si>
  <si>
    <t>3-ITB,2-ITB</t>
  </si>
  <si>
    <t>4-ITB,1-ITB</t>
  </si>
  <si>
    <t>4-ITB,2-ITB</t>
  </si>
  <si>
    <t>4-ITB,3-ITB</t>
  </si>
  <si>
    <t>5-ITB,1-ITB</t>
  </si>
  <si>
    <t>5-ITB,2-ITB</t>
  </si>
  <si>
    <t>5-ITB,3-ITB</t>
  </si>
  <si>
    <t>5-ITB,4-ITB</t>
  </si>
  <si>
    <t>6-ITB,1-ITB</t>
  </si>
  <si>
    <t>6-ITB,2-ITB</t>
  </si>
  <si>
    <t>6-ITB,3-ITB</t>
  </si>
  <si>
    <t>6-ITB,4-ITB</t>
  </si>
  <si>
    <t>6-ITB,5-ITB</t>
  </si>
  <si>
    <t>7-ITB,1-ITB</t>
  </si>
  <si>
    <t>7-ITB,2-ITB</t>
  </si>
  <si>
    <t>7-ITB,3-ITB</t>
  </si>
  <si>
    <t>7-ITB,4-ITB</t>
  </si>
  <si>
    <t>7-ITB,5-ITB</t>
  </si>
  <si>
    <t>7-ITB,6-ITB</t>
  </si>
  <si>
    <t>8-ITB,1-ITB</t>
  </si>
  <si>
    <t>8-ITB,2-ITB</t>
  </si>
  <si>
    <t>8-ITB,3-ITB</t>
  </si>
  <si>
    <t>8-ITB,4-ITB</t>
  </si>
  <si>
    <t>8-ITB,5-ITB</t>
  </si>
  <si>
    <t>8-ITB,6-ITB</t>
  </si>
  <si>
    <t>8-ITB,7-ITB</t>
  </si>
  <si>
    <t>9-ITB,1-ITB</t>
  </si>
  <si>
    <t>1-W-TBALL,1-E-TBALL</t>
  </si>
  <si>
    <t>12-E-CP,1-E-CP</t>
  </si>
  <si>
    <t>7-W-PW,1-E-PW</t>
  </si>
  <si>
    <t>9-ITB,2-ITB</t>
  </si>
  <si>
    <t>9-ITB,3-ITB</t>
  </si>
  <si>
    <t>7-W-CP,1-E-CP</t>
  </si>
  <si>
    <t>2-W-TBALL,2-E-TBALL</t>
  </si>
  <si>
    <t>9-ITB,4-ITB</t>
  </si>
  <si>
    <t>7-W-PW,2-E-PW</t>
  </si>
  <si>
    <t>9-ITB,5-ITB</t>
  </si>
  <si>
    <t>12-E-CP,2-E-CP</t>
  </si>
  <si>
    <t>1-W-CP,2-W-CP</t>
  </si>
  <si>
    <t>9-ITB,6-ITB</t>
  </si>
  <si>
    <t>9-ITB,7-ITB</t>
  </si>
  <si>
    <t>9-ITB,8-ITB</t>
  </si>
  <si>
    <t>3-W-TBALL,3-E-TBALL</t>
  </si>
  <si>
    <t>7-W-PW,3-E-PW</t>
  </si>
  <si>
    <t>6-W-CP,2-E-CP</t>
  </si>
  <si>
    <t>12-E-CP,3-E-CP</t>
  </si>
  <si>
    <t>4-W-TBALL,4-E-TBALL</t>
  </si>
  <si>
    <t>7-W-PW,4-E-PW</t>
  </si>
  <si>
    <t>5-W-CP,3-E-CP</t>
  </si>
  <si>
    <t>5-W-TBALL,5-E-TBALL</t>
  </si>
  <si>
    <t>7-W-PW,5-E-PW</t>
  </si>
  <si>
    <t>12-E-CP,4-E-CP</t>
  </si>
  <si>
    <t>3-W-CP,4-W-CP</t>
  </si>
  <si>
    <t>7-W-PW,6-E-PW</t>
  </si>
  <si>
    <t>6-W-TBALL,6-E-TBALL</t>
  </si>
  <si>
    <t>4-W-CP,4-E-CP</t>
  </si>
  <si>
    <t>1-W-TBALL,7-E-TBALL</t>
  </si>
  <si>
    <t>7-W-PW,7-E-PW</t>
  </si>
  <si>
    <t>12-E-CP,5-E-CP</t>
  </si>
  <si>
    <t>1-W-TBALL,8-E-TBALL</t>
  </si>
  <si>
    <t>7-W-PW,8-E-PW</t>
  </si>
  <si>
    <t>3-W-CP,5-E-CP</t>
  </si>
  <si>
    <t>9-W-CP,5-E-CP</t>
  </si>
  <si>
    <t>2-W-TBALL,9-E-TBALL</t>
  </si>
  <si>
    <t>7-W-PW,9-E-PW</t>
  </si>
  <si>
    <t>12-E-CP,6-E-CP</t>
  </si>
  <si>
    <t>5-W-CP,6-W-CP</t>
  </si>
  <si>
    <t>3-W-TBALL,10-E-TBALL</t>
  </si>
  <si>
    <t>7-W-PW,1-W-PW</t>
  </si>
  <si>
    <t>2-W-CP,6-E-CP</t>
  </si>
  <si>
    <t>8-W-CP,6-E-CP</t>
  </si>
  <si>
    <t>7-W-PW,2-W-PW</t>
  </si>
  <si>
    <t>12-E-CP,7-E-CP</t>
  </si>
  <si>
    <t>7-W-PW,3-W-PW</t>
  </si>
  <si>
    <t>1-W-CP,7-E-CP</t>
  </si>
  <si>
    <t>7-W-PW,4-W-PW</t>
  </si>
  <si>
    <t>7-W-PW,5-W-PW</t>
  </si>
  <si>
    <t>7-W-PW,6-W-PW</t>
  </si>
  <si>
    <t>12-E-CP,8-E-CP</t>
  </si>
  <si>
    <t>7-W-CP,8-W-CP</t>
  </si>
  <si>
    <t>6-W-CP,8-E-CP</t>
  </si>
  <si>
    <t>12-E-CP,9-E-CP</t>
  </si>
  <si>
    <t>1-W-CP,9-W-CP</t>
  </si>
  <si>
    <t>5-W-CP,9-E-CP</t>
  </si>
  <si>
    <t>12-E-CP,10-E-CP</t>
  </si>
  <si>
    <t>4-W-CP,10-E-CP</t>
  </si>
  <si>
    <t>12-E-CP,11-E-CP</t>
  </si>
  <si>
    <t>3-W-CP,11-E-CP</t>
  </si>
  <si>
    <t>9-W-CP,11-E-CP</t>
  </si>
  <si>
    <t>2-W-CP,12-E-CP</t>
  </si>
  <si>
    <t>5-W-CP,12-E-CP</t>
  </si>
  <si>
    <t>8-W-CP,12-E-CP</t>
  </si>
  <si>
    <t>7-W-PW</t>
  </si>
  <si>
    <t>12-E-CP</t>
  </si>
  <si>
    <t>9-ITB</t>
  </si>
  <si>
    <t>Game ID</t>
  </si>
  <si>
    <t>Game</t>
  </si>
  <si>
    <t>Team1</t>
  </si>
  <si>
    <t>Team2</t>
  </si>
  <si>
    <t>Indians</t>
  </si>
  <si>
    <t>Royals</t>
  </si>
  <si>
    <t>Tigers</t>
  </si>
  <si>
    <t>Yankees</t>
  </si>
  <si>
    <t>Astros</t>
  </si>
  <si>
    <t>Cubs</t>
  </si>
  <si>
    <t>Dodgers</t>
  </si>
  <si>
    <t>Mets</t>
  </si>
  <si>
    <t>Cardinals</t>
  </si>
  <si>
    <t>Giants</t>
  </si>
  <si>
    <t>Nationals</t>
  </si>
  <si>
    <t>Rangers</t>
  </si>
  <si>
    <t>Phillies</t>
  </si>
  <si>
    <t>Braves</t>
  </si>
  <si>
    <t>D'Backs</t>
  </si>
  <si>
    <t>Marlins</t>
  </si>
  <si>
    <t>Red Sox</t>
  </si>
  <si>
    <t>Brewers</t>
  </si>
  <si>
    <t>Orioles</t>
  </si>
  <si>
    <t>Reds</t>
  </si>
  <si>
    <t>Rockies</t>
  </si>
  <si>
    <t>A's</t>
  </si>
  <si>
    <t>Blue Jays</t>
  </si>
  <si>
    <t>abbreviation</t>
  </si>
  <si>
    <t>maxLateGames</t>
  </si>
  <si>
    <t>maxGames</t>
  </si>
  <si>
    <t>gameDuration</t>
  </si>
  <si>
    <t>daysBetween</t>
  </si>
  <si>
    <t>Major</t>
  </si>
  <si>
    <t>Maj</t>
  </si>
  <si>
    <t>Minor</t>
  </si>
  <si>
    <t>Min</t>
  </si>
  <si>
    <t>PeeWee</t>
  </si>
  <si>
    <t>PW</t>
  </si>
  <si>
    <t>CoachPitch</t>
  </si>
  <si>
    <t>CP</t>
  </si>
  <si>
    <t>TBall</t>
  </si>
  <si>
    <t>TB</t>
  </si>
  <si>
    <t>ITB</t>
  </si>
  <si>
    <t>CL</t>
  </si>
  <si>
    <t>East</t>
  </si>
  <si>
    <t>E</t>
  </si>
  <si>
    <t>West</t>
  </si>
  <si>
    <t>W</t>
  </si>
  <si>
    <t>gameId</t>
  </si>
  <si>
    <t>Tball</t>
  </si>
  <si>
    <t>Date</t>
  </si>
  <si>
    <t>8</t>
  </si>
  <si>
    <t>Field8</t>
  </si>
  <si>
    <t>2,3,4,5,6</t>
  </si>
  <si>
    <t>7</t>
  </si>
  <si>
    <t>Filed7</t>
  </si>
  <si>
    <t>6</t>
  </si>
  <si>
    <t>Field6</t>
  </si>
  <si>
    <t>3,6,5,4,2</t>
  </si>
  <si>
    <t>5</t>
  </si>
  <si>
    <t>Field5</t>
  </si>
  <si>
    <t>4,5</t>
  </si>
  <si>
    <t>4</t>
  </si>
  <si>
    <t>Major field</t>
  </si>
  <si>
    <t>3</t>
  </si>
  <si>
    <t>2,1,3</t>
  </si>
  <si>
    <t>2</t>
  </si>
  <si>
    <t>4,5,6</t>
  </si>
  <si>
    <t>coach pitch</t>
  </si>
  <si>
    <t>5,6,7</t>
  </si>
  <si>
    <t>2,3,4,5</t>
  </si>
  <si>
    <t>3,5,4,2</t>
  </si>
  <si>
    <t>5,7</t>
  </si>
  <si>
    <t>429,502</t>
  </si>
  <si>
    <t>316</t>
  </si>
  <si>
    <t>418,419,420,421</t>
  </si>
  <si>
    <t>315,316,317</t>
  </si>
  <si>
    <t>boDate</t>
  </si>
  <si>
    <t>Time</t>
  </si>
  <si>
    <t>323,328,508,509</t>
  </si>
  <si>
    <t>date</t>
  </si>
  <si>
    <t>321</t>
  </si>
  <si>
    <t>ADD NO SAT BEFORE 2PM</t>
  </si>
  <si>
    <t>321,502</t>
  </si>
  <si>
    <t>316,317,321</t>
  </si>
  <si>
    <t>No Mondays</t>
  </si>
  <si>
    <t>316,323,330,406,413,420,427,504,511</t>
  </si>
  <si>
    <t>No Tuesdays</t>
  </si>
  <si>
    <t>317,324,331,407,414,421,428,505,512</t>
  </si>
  <si>
    <t>316,323,330,406,413,420,427,504,511,317,324,331,407,414,421,428,505,512,318</t>
  </si>
  <si>
    <t>328,330,331</t>
  </si>
  <si>
    <t>317,319,331,403,407,408,429,506</t>
  </si>
  <si>
    <t>Need to determine other team name</t>
  </si>
  <si>
    <t>num</t>
  </si>
  <si>
    <t>Field</t>
  </si>
  <si>
    <t>slot</t>
  </si>
  <si>
    <t>field</t>
  </si>
  <si>
    <t>primaryLeague</t>
  </si>
  <si>
    <t>secondaryLeague</t>
  </si>
  <si>
    <t>game</t>
  </si>
  <si>
    <t>time</t>
  </si>
  <si>
    <t>duration</t>
  </si>
  <si>
    <t>weekday</t>
  </si>
  <si>
    <t>5,6</t>
  </si>
  <si>
    <t>6,7</t>
  </si>
  <si>
    <t>4,5,6,1</t>
  </si>
  <si>
    <t>2,3</t>
  </si>
  <si>
    <t>1,3</t>
  </si>
  <si>
    <t>lookup</t>
  </si>
  <si>
    <t>lookup value</t>
  </si>
  <si>
    <t>interdiv</t>
  </si>
  <si>
    <t>Weekday</t>
  </si>
  <si>
    <t>Notes</t>
  </si>
  <si>
    <t>Opening Day Prescheduled Games</t>
  </si>
  <si>
    <t>Games to ensure no long gap</t>
  </si>
  <si>
    <t>Brians Team</t>
  </si>
  <si>
    <t>Field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</si>
</sst>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/dd/yyyy\ hh:mm\ AM/PM"/>
  </numFmts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Font="1"/>
    <xf numFmtId="49" fontId="1" fillId="0" borderId="0" xfId="0" applyNumberFormat="1" applyFont="1"/>
    <xf numFmtId="49" fontId="0" fillId="0" borderId="0" xfId="0" applyNumberFormat="1"/>
    <xf numFmtId="0" fontId="4" fillId="0" borderId="0" xfId="0" applyFont="1"/>
    <xf numFmtId="0" fontId="5" fillId="0" borderId="0" xfId="0" applyFont="1"/>
    <xf numFmtId="16" fontId="0" fillId="0" borderId="0" xfId="0" applyNumberFormat="1"/>
    <xf numFmtId="0" fontId="6" fillId="0" borderId="0" xfId="0" applyFont="1"/>
    <xf numFmtId="18" fontId="0" fillId="0" borderId="0" xfId="0" applyNumberFormat="1"/>
    <xf numFmtId="167" fontId="0" fillId="0" borderId="0" xfId="0" applyNumberFormat="1"/>
    <xf numFmtId="0" fontId="0" fillId="2" borderId="0" xfId="0" applyFill="1"/>
    <xf numFmtId="0" fontId="4" fillId="2" borderId="0" xfId="0" applyFont="1" applyFill="1"/>
    <xf numFmtId="16" fontId="0" fillId="2" borderId="0" xfId="0" applyNumberFormat="1" applyFill="1"/>
    <xf numFmtId="18" fontId="0" fillId="2" borderId="0" xfId="0" applyNumberFormat="1" applyFill="1"/>
    <xf numFmtId="1" fontId="3" fillId="0" borderId="0" xfId="0" applyNumberFormat="1" applyFont="1"/>
    <xf numFmtId="1" fontId="0" fillId="0" borderId="0" xfId="0" applyNumberFormat="1"/>
    <xf numFmtId="1" fontId="0" fillId="2" borderId="0" xfId="0" applyNumberFormat="1" applyFill="1"/>
    <xf numFmtId="0" fontId="4" fillId="0" borderId="0" xfId="0" applyFont="1" applyFill="1"/>
    <xf numFmtId="0" fontId="4" fillId="3" borderId="0" xfId="0" applyFont="1" applyFill="1"/>
    <xf numFmtId="0" fontId="0" fillId="5" borderId="0" xfId="0" applyFill="1"/>
    <xf numFmtId="0" fontId="4" fillId="5" borderId="0" xfId="0" applyFont="1" applyFill="1"/>
    <xf numFmtId="16" fontId="0" fillId="5" borderId="0" xfId="0" applyNumberFormat="1" applyFill="1"/>
    <xf numFmtId="18" fontId="0" fillId="5" borderId="0" xfId="0" applyNumberFormat="1" applyFill="1"/>
    <xf numFmtId="1" fontId="0" fillId="5" borderId="0" xfId="0" applyNumberFormat="1" applyFill="1"/>
    <xf numFmtId="0" fontId="0" fillId="4" borderId="0" xfId="0" applyFill="1" applyBorder="1"/>
    <xf numFmtId="0" fontId="4" fillId="4" borderId="0" xfId="0" applyFont="1" applyFill="1" applyBorder="1"/>
    <xf numFmtId="0" fontId="7" fillId="4" borderId="0" xfId="0" applyFont="1" applyFill="1" applyBorder="1"/>
    <xf numFmtId="16" fontId="0" fillId="4" borderId="0" xfId="0" applyNumberFormat="1" applyFill="1" applyBorder="1"/>
    <xf numFmtId="18" fontId="0" fillId="4" borderId="0" xfId="0" applyNumberFormat="1" applyFill="1" applyBorder="1"/>
    <xf numFmtId="1" fontId="0" fillId="4" borderId="0" xfId="0" applyNumberFormat="1" applyFill="1" applyBorder="1"/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D4227-32AE-4B79-A3E6-8398BBFD93DF}">
  <sheetPr codeName="Sheet3"/>
  <dimension ref="A1:I644"/>
  <sheetViews>
    <sheetView workbookViewId="0">
      <selection activeCell="I6" sqref="I6"/>
    </sheetView>
    <sheetView workbookViewId="1"/>
  </sheetViews>
  <sheetFormatPr defaultRowHeight="14.4" x14ac:dyDescent="0.55000000000000004"/>
  <cols>
    <col min="1" max="1" width="8.89453125" style="2"/>
    <col min="2" max="2" width="22.5234375" style="2" bestFit="1" customWidth="1"/>
    <col min="3" max="3" width="8.89453125" style="6"/>
    <col min="4" max="5" width="11.3125" style="6" bestFit="1" customWidth="1"/>
    <col min="6" max="7" width="10.3125" style="6" bestFit="1" customWidth="1"/>
    <col min="8" max="9" width="16.20703125" style="6" customWidth="1"/>
  </cols>
  <sheetData>
    <row r="1" spans="1:9" s="2" customFormat="1" x14ac:dyDescent="0.55000000000000004">
      <c r="A1" s="2" t="s">
        <v>747</v>
      </c>
      <c r="B1" s="2" t="s">
        <v>748</v>
      </c>
      <c r="C1" s="7"/>
      <c r="D1" s="7" t="s">
        <v>749</v>
      </c>
      <c r="E1" s="7" t="s">
        <v>750</v>
      </c>
      <c r="F1" s="7" t="s">
        <v>749</v>
      </c>
      <c r="G1" s="7" t="s">
        <v>750</v>
      </c>
      <c r="H1" s="7" t="s">
        <v>749</v>
      </c>
      <c r="I1" s="7" t="s">
        <v>750</v>
      </c>
    </row>
    <row r="2" spans="1:9" x14ac:dyDescent="0.55000000000000004">
      <c r="A2" s="2">
        <v>1</v>
      </c>
      <c r="B2" s="2" t="s">
        <v>101</v>
      </c>
      <c r="C2" s="6">
        <f>FIND(",",B2)</f>
        <v>10</v>
      </c>
      <c r="D2" s="6" t="str">
        <f>LEFT(B2,C2-1)</f>
        <v>1-E-MAJOR</v>
      </c>
      <c r="E2" s="6" t="str">
        <f>RIGHT(B2,LEN(B2)-C2)</f>
        <v>1-W-MAJOR</v>
      </c>
      <c r="F2" s="6">
        <f>VLOOKUP(D2,teams!A:G,2,FALSE)</f>
        <v>1</v>
      </c>
      <c r="G2" s="6">
        <f>VLOOKUP(E2,teams!A:G,2,FALSE)</f>
        <v>9</v>
      </c>
      <c r="H2" s="6" t="str">
        <f>VLOOKUP('1-gameLookup'!F2,teams!B:D,3)</f>
        <v>Indians-E-Major</v>
      </c>
      <c r="I2" s="6" t="str">
        <f>VLOOKUP('1-gameLookup'!G2,teams!B:D,3)</f>
        <v>Cardinals-W-Major</v>
      </c>
    </row>
    <row r="3" spans="1:9" x14ac:dyDescent="0.55000000000000004">
      <c r="A3" s="2">
        <v>2</v>
      </c>
      <c r="B3" s="2" t="s">
        <v>102</v>
      </c>
      <c r="C3" s="6">
        <f t="shared" ref="C3:C66" si="0">FIND(",",B3)</f>
        <v>10</v>
      </c>
      <c r="D3" s="6" t="str">
        <f t="shared" ref="D3:D66" si="1">LEFT(B3,C3-1)</f>
        <v>1-E-MAJOR</v>
      </c>
      <c r="E3" s="6" t="str">
        <f t="shared" ref="E3:E66" si="2">RIGHT(B3,LEN(B3)-C3)</f>
        <v>2-E-MAJOR</v>
      </c>
      <c r="F3" s="6">
        <f>VLOOKUP(D3,teams!A:G,2,FALSE)</f>
        <v>1</v>
      </c>
      <c r="G3" s="6">
        <f>VLOOKUP(E3,teams!A:G,2,FALSE)</f>
        <v>2</v>
      </c>
      <c r="H3" s="6" t="str">
        <f>VLOOKUP('1-gameLookup'!F3,teams!B:D,3)</f>
        <v>Indians-E-Major</v>
      </c>
      <c r="I3" s="6" t="str">
        <f>VLOOKUP('1-gameLookup'!G3,teams!B:D,3)</f>
        <v>Royals-E-Major</v>
      </c>
    </row>
    <row r="4" spans="1:9" x14ac:dyDescent="0.55000000000000004">
      <c r="A4" s="2">
        <v>3</v>
      </c>
      <c r="B4" s="2" t="s">
        <v>103</v>
      </c>
      <c r="C4" s="6">
        <f t="shared" si="0"/>
        <v>10</v>
      </c>
      <c r="D4" s="6" t="str">
        <f t="shared" si="1"/>
        <v>1-E-MAJOR</v>
      </c>
      <c r="E4" s="6" t="str">
        <f t="shared" si="2"/>
        <v>2-W-MAJOR</v>
      </c>
      <c r="F4" s="6">
        <f>VLOOKUP(D4,teams!A:G,2,FALSE)</f>
        <v>1</v>
      </c>
      <c r="G4" s="6">
        <f>VLOOKUP(E4,teams!A:G,2,FALSE)</f>
        <v>10</v>
      </c>
      <c r="H4" s="6" t="str">
        <f>VLOOKUP('1-gameLookup'!F4,teams!B:D,3)</f>
        <v>Indians-E-Major</v>
      </c>
      <c r="I4" s="6" t="str">
        <f>VLOOKUP('1-gameLookup'!G4,teams!B:D,3)</f>
        <v>Giants-W-Major</v>
      </c>
    </row>
    <row r="5" spans="1:9" x14ac:dyDescent="0.55000000000000004">
      <c r="A5" s="2">
        <v>4</v>
      </c>
      <c r="B5" s="2" t="s">
        <v>104</v>
      </c>
      <c r="C5" s="6">
        <f t="shared" si="0"/>
        <v>10</v>
      </c>
      <c r="D5" s="6" t="str">
        <f t="shared" si="1"/>
        <v>1-E-MAJOR</v>
      </c>
      <c r="E5" s="6" t="str">
        <f t="shared" si="2"/>
        <v>3-E-MAJOR</v>
      </c>
      <c r="F5" s="6">
        <f>VLOOKUP(D5,teams!A:G,2,FALSE)</f>
        <v>1</v>
      </c>
      <c r="G5" s="6">
        <f>VLOOKUP(E5,teams!A:G,2,FALSE)</f>
        <v>3</v>
      </c>
      <c r="H5" s="6" t="str">
        <f>VLOOKUP('1-gameLookup'!F5,teams!B:D,3)</f>
        <v>Indians-E-Major</v>
      </c>
      <c r="I5" s="6" t="str">
        <f>VLOOKUP('1-gameLookup'!G5,teams!B:D,3)</f>
        <v>Tigers-E-Major</v>
      </c>
    </row>
    <row r="6" spans="1:9" x14ac:dyDescent="0.55000000000000004">
      <c r="A6" s="2">
        <v>5</v>
      </c>
      <c r="B6" s="2" t="s">
        <v>105</v>
      </c>
      <c r="C6" s="6">
        <f t="shared" si="0"/>
        <v>10</v>
      </c>
      <c r="D6" s="6" t="str">
        <f t="shared" si="1"/>
        <v>1-E-MAJOR</v>
      </c>
      <c r="E6" s="6" t="str">
        <f t="shared" si="2"/>
        <v>3-W-MAJOR</v>
      </c>
      <c r="F6" s="6">
        <f>VLOOKUP(D6,teams!A:G,2,FALSE)</f>
        <v>1</v>
      </c>
      <c r="G6" s="6">
        <f>VLOOKUP(E6,teams!A:G,2,FALSE)</f>
        <v>11</v>
      </c>
      <c r="H6" s="6" t="str">
        <f>VLOOKUP('1-gameLookup'!F6,teams!B:D,3)</f>
        <v>Indians-E-Major</v>
      </c>
      <c r="I6" s="6" t="str">
        <f>VLOOKUP('1-gameLookup'!G6,teams!B:D,3)</f>
        <v>Nationals-W-Major</v>
      </c>
    </row>
    <row r="7" spans="1:9" x14ac:dyDescent="0.55000000000000004">
      <c r="A7" s="2">
        <v>6</v>
      </c>
      <c r="B7" s="2" t="s">
        <v>106</v>
      </c>
      <c r="C7" s="6">
        <f t="shared" si="0"/>
        <v>10</v>
      </c>
      <c r="D7" s="6" t="str">
        <f t="shared" si="1"/>
        <v>1-E-MAJOR</v>
      </c>
      <c r="E7" s="6" t="str">
        <f t="shared" si="2"/>
        <v>4-E-MAJOR</v>
      </c>
      <c r="F7" s="6">
        <f>VLOOKUP(D7,teams!A:G,2,FALSE)</f>
        <v>1</v>
      </c>
      <c r="G7" s="6">
        <f>VLOOKUP(E7,teams!A:G,2,FALSE)</f>
        <v>4</v>
      </c>
      <c r="H7" s="6" t="str">
        <f>VLOOKUP('1-gameLookup'!F7,teams!B:D,3)</f>
        <v>Indians-E-Major</v>
      </c>
      <c r="I7" s="6" t="str">
        <f>VLOOKUP('1-gameLookup'!G7,teams!B:D,3)</f>
        <v>Yankees-E-Major</v>
      </c>
    </row>
    <row r="8" spans="1:9" x14ac:dyDescent="0.55000000000000004">
      <c r="A8" s="2">
        <v>7</v>
      </c>
      <c r="B8" s="2" t="s">
        <v>107</v>
      </c>
      <c r="C8" s="6">
        <f t="shared" si="0"/>
        <v>10</v>
      </c>
      <c r="D8" s="6" t="str">
        <f t="shared" si="1"/>
        <v>1-E-MAJOR</v>
      </c>
      <c r="E8" s="6" t="str">
        <f t="shared" si="2"/>
        <v>4-W-MAJOR</v>
      </c>
      <c r="F8" s="6">
        <f>VLOOKUP(D8,teams!A:G,2,FALSE)</f>
        <v>1</v>
      </c>
      <c r="G8" s="6">
        <f>VLOOKUP(E8,teams!A:G,2,FALSE)</f>
        <v>12</v>
      </c>
      <c r="H8" s="6" t="str">
        <f>VLOOKUP('1-gameLookup'!F8,teams!B:D,3)</f>
        <v>Indians-E-Major</v>
      </c>
      <c r="I8" s="6" t="str">
        <f>VLOOKUP('1-gameLookup'!G8,teams!B:D,3)</f>
        <v>Rangers-W-Major</v>
      </c>
    </row>
    <row r="9" spans="1:9" x14ac:dyDescent="0.55000000000000004">
      <c r="A9" s="2">
        <v>8</v>
      </c>
      <c r="B9" s="2" t="s">
        <v>108</v>
      </c>
      <c r="C9" s="6">
        <f t="shared" si="0"/>
        <v>10</v>
      </c>
      <c r="D9" s="6" t="str">
        <f t="shared" si="1"/>
        <v>1-E-MAJOR</v>
      </c>
      <c r="E9" s="6" t="str">
        <f t="shared" si="2"/>
        <v>5-E-MAJOR</v>
      </c>
      <c r="F9" s="6">
        <f>VLOOKUP(D9,teams!A:G,2,FALSE)</f>
        <v>1</v>
      </c>
      <c r="G9" s="6">
        <f>VLOOKUP(E9,teams!A:G,2,FALSE)</f>
        <v>5</v>
      </c>
      <c r="H9" s="6" t="str">
        <f>VLOOKUP('1-gameLookup'!F9,teams!B:D,3)</f>
        <v>Indians-E-Major</v>
      </c>
      <c r="I9" s="6" t="str">
        <f>VLOOKUP('1-gameLookup'!G9,teams!B:D,3)</f>
        <v>Astros-E-Major</v>
      </c>
    </row>
    <row r="10" spans="1:9" x14ac:dyDescent="0.55000000000000004">
      <c r="A10" s="2">
        <v>9</v>
      </c>
      <c r="B10" s="2" t="s">
        <v>109</v>
      </c>
      <c r="C10" s="6">
        <f t="shared" si="0"/>
        <v>10</v>
      </c>
      <c r="D10" s="6" t="str">
        <f t="shared" si="1"/>
        <v>1-E-MAJOR</v>
      </c>
      <c r="E10" s="6" t="str">
        <f t="shared" si="2"/>
        <v>5-W-MAJOR</v>
      </c>
      <c r="F10" s="6">
        <f>VLOOKUP(D10,teams!A:G,2,FALSE)</f>
        <v>1</v>
      </c>
      <c r="G10" s="6">
        <f>VLOOKUP(E10,teams!A:G,2,FALSE)</f>
        <v>13</v>
      </c>
      <c r="H10" s="6" t="str">
        <f>VLOOKUP('1-gameLookup'!F10,teams!B:D,3)</f>
        <v>Indians-E-Major</v>
      </c>
      <c r="I10" s="6" t="str">
        <f>VLOOKUP('1-gameLookup'!G10,teams!B:D,3)</f>
        <v>Red Sox-W-Major</v>
      </c>
    </row>
    <row r="11" spans="1:9" x14ac:dyDescent="0.55000000000000004">
      <c r="A11" s="2">
        <v>10</v>
      </c>
      <c r="B11" s="2" t="s">
        <v>110</v>
      </c>
      <c r="C11" s="6">
        <f t="shared" si="0"/>
        <v>10</v>
      </c>
      <c r="D11" s="6" t="str">
        <f t="shared" si="1"/>
        <v>1-E-MAJOR</v>
      </c>
      <c r="E11" s="6" t="str">
        <f t="shared" si="2"/>
        <v>6-E-MAJOR</v>
      </c>
      <c r="F11" s="6">
        <f>VLOOKUP(D11,teams!A:G,2,FALSE)</f>
        <v>1</v>
      </c>
      <c r="G11" s="6">
        <f>VLOOKUP(E11,teams!A:G,2,FALSE)</f>
        <v>6</v>
      </c>
      <c r="H11" s="6" t="str">
        <f>VLOOKUP('1-gameLookup'!F11,teams!B:D,3)</f>
        <v>Indians-E-Major</v>
      </c>
      <c r="I11" s="6" t="str">
        <f>VLOOKUP('1-gameLookup'!G11,teams!B:D,3)</f>
        <v>Cubs-E-Major</v>
      </c>
    </row>
    <row r="12" spans="1:9" x14ac:dyDescent="0.55000000000000004">
      <c r="A12" s="2">
        <v>11</v>
      </c>
      <c r="B12" s="2" t="s">
        <v>111</v>
      </c>
      <c r="C12" s="6">
        <f t="shared" si="0"/>
        <v>10</v>
      </c>
      <c r="D12" s="6" t="str">
        <f t="shared" si="1"/>
        <v>1-E-MAJOR</v>
      </c>
      <c r="E12" s="6" t="str">
        <f t="shared" si="2"/>
        <v>7-E-MAJOR</v>
      </c>
      <c r="F12" s="6">
        <f>VLOOKUP(D12,teams!A:G,2,FALSE)</f>
        <v>1</v>
      </c>
      <c r="G12" s="6">
        <f>VLOOKUP(E12,teams!A:G,2,FALSE)</f>
        <v>7</v>
      </c>
      <c r="H12" s="6" t="str">
        <f>VLOOKUP('1-gameLookup'!F12,teams!B:D,3)</f>
        <v>Indians-E-Major</v>
      </c>
      <c r="I12" s="6" t="str">
        <f>VLOOKUP('1-gameLookup'!G12,teams!B:D,3)</f>
        <v>Dodgers-E-Major</v>
      </c>
    </row>
    <row r="13" spans="1:9" x14ac:dyDescent="0.55000000000000004">
      <c r="A13" s="2">
        <v>12</v>
      </c>
      <c r="B13" s="2" t="s">
        <v>112</v>
      </c>
      <c r="C13" s="6">
        <f t="shared" si="0"/>
        <v>10</v>
      </c>
      <c r="D13" s="6" t="str">
        <f t="shared" si="1"/>
        <v>1-E-MAJOR</v>
      </c>
      <c r="E13" s="6" t="str">
        <f t="shared" si="2"/>
        <v>8-E-MAJOR</v>
      </c>
      <c r="F13" s="6">
        <f>VLOOKUP(D13,teams!A:G,2,FALSE)</f>
        <v>1</v>
      </c>
      <c r="G13" s="6">
        <f>VLOOKUP(E13,teams!A:G,2,FALSE)</f>
        <v>8</v>
      </c>
      <c r="H13" s="6" t="str">
        <f>VLOOKUP('1-gameLookup'!F13,teams!B:D,3)</f>
        <v>Indians-E-Major</v>
      </c>
      <c r="I13" s="6" t="str">
        <f>VLOOKUP('1-gameLookup'!G13,teams!B:D,3)</f>
        <v>Mets-E-Major</v>
      </c>
    </row>
    <row r="14" spans="1:9" x14ac:dyDescent="0.55000000000000004">
      <c r="A14" s="2">
        <v>13</v>
      </c>
      <c r="B14" s="2" t="s">
        <v>113</v>
      </c>
      <c r="C14" s="6">
        <f t="shared" si="0"/>
        <v>10</v>
      </c>
      <c r="D14" s="6" t="str">
        <f t="shared" si="1"/>
        <v>1-W-MAJOR</v>
      </c>
      <c r="E14" s="6" t="str">
        <f t="shared" si="2"/>
        <v>2-W-MAJOR</v>
      </c>
      <c r="F14" s="6">
        <f>VLOOKUP(D14,teams!A:G,2,FALSE)</f>
        <v>9</v>
      </c>
      <c r="G14" s="6">
        <f>VLOOKUP(E14,teams!A:G,2,FALSE)</f>
        <v>10</v>
      </c>
      <c r="H14" s="6" t="str">
        <f>VLOOKUP('1-gameLookup'!F14,teams!B:D,3)</f>
        <v>Cardinals-W-Major</v>
      </c>
      <c r="I14" s="6" t="str">
        <f>VLOOKUP('1-gameLookup'!G14,teams!B:D,3)</f>
        <v>Giants-W-Major</v>
      </c>
    </row>
    <row r="15" spans="1:9" x14ac:dyDescent="0.55000000000000004">
      <c r="A15" s="2">
        <v>14</v>
      </c>
      <c r="B15" s="2" t="s">
        <v>114</v>
      </c>
      <c r="C15" s="6">
        <f t="shared" si="0"/>
        <v>10</v>
      </c>
      <c r="D15" s="6" t="str">
        <f t="shared" si="1"/>
        <v>1-W-MAJOR</v>
      </c>
      <c r="E15" s="6" t="str">
        <f t="shared" si="2"/>
        <v>3-W-MAJOR</v>
      </c>
      <c r="F15" s="6">
        <f>VLOOKUP(D15,teams!A:G,2,FALSE)</f>
        <v>9</v>
      </c>
      <c r="G15" s="6">
        <f>VLOOKUP(E15,teams!A:G,2,FALSE)</f>
        <v>11</v>
      </c>
      <c r="H15" s="6" t="str">
        <f>VLOOKUP('1-gameLookup'!F15,teams!B:D,3)</f>
        <v>Cardinals-W-Major</v>
      </c>
      <c r="I15" s="6" t="str">
        <f>VLOOKUP('1-gameLookup'!G15,teams!B:D,3)</f>
        <v>Nationals-W-Major</v>
      </c>
    </row>
    <row r="16" spans="1:9" x14ac:dyDescent="0.55000000000000004">
      <c r="A16" s="2">
        <v>15</v>
      </c>
      <c r="B16" s="2" t="s">
        <v>115</v>
      </c>
      <c r="C16" s="6">
        <f t="shared" si="0"/>
        <v>10</v>
      </c>
      <c r="D16" s="6" t="str">
        <f t="shared" si="1"/>
        <v>1-W-MAJOR</v>
      </c>
      <c r="E16" s="6" t="str">
        <f t="shared" si="2"/>
        <v>4-W-MAJOR</v>
      </c>
      <c r="F16" s="6">
        <f>VLOOKUP(D16,teams!A:G,2,FALSE)</f>
        <v>9</v>
      </c>
      <c r="G16" s="6">
        <f>VLOOKUP(E16,teams!A:G,2,FALSE)</f>
        <v>12</v>
      </c>
      <c r="H16" s="6" t="str">
        <f>VLOOKUP('1-gameLookup'!F16,teams!B:D,3)</f>
        <v>Cardinals-W-Major</v>
      </c>
      <c r="I16" s="6" t="str">
        <f>VLOOKUP('1-gameLookup'!G16,teams!B:D,3)</f>
        <v>Rangers-W-Major</v>
      </c>
    </row>
    <row r="17" spans="1:9" x14ac:dyDescent="0.55000000000000004">
      <c r="A17" s="2">
        <v>16</v>
      </c>
      <c r="B17" s="2" t="s">
        <v>116</v>
      </c>
      <c r="C17" s="6">
        <f t="shared" si="0"/>
        <v>10</v>
      </c>
      <c r="D17" s="6" t="str">
        <f t="shared" si="1"/>
        <v>1-W-MAJOR</v>
      </c>
      <c r="E17" s="6" t="str">
        <f t="shared" si="2"/>
        <v>5-W-MAJOR</v>
      </c>
      <c r="F17" s="6">
        <f>VLOOKUP(D17,teams!A:G,2,FALSE)</f>
        <v>9</v>
      </c>
      <c r="G17" s="6">
        <f>VLOOKUP(E17,teams!A:G,2,FALSE)</f>
        <v>13</v>
      </c>
      <c r="H17" s="6" t="str">
        <f>VLOOKUP('1-gameLookup'!F17,teams!B:D,3)</f>
        <v>Cardinals-W-Major</v>
      </c>
      <c r="I17" s="6" t="str">
        <f>VLOOKUP('1-gameLookup'!G17,teams!B:D,3)</f>
        <v>Red Sox-W-Major</v>
      </c>
    </row>
    <row r="18" spans="1:9" x14ac:dyDescent="0.55000000000000004">
      <c r="A18" s="2">
        <v>17</v>
      </c>
      <c r="B18" s="2" t="s">
        <v>117</v>
      </c>
      <c r="C18" s="6">
        <f t="shared" si="0"/>
        <v>10</v>
      </c>
      <c r="D18" s="6" t="str">
        <f t="shared" si="1"/>
        <v>2-E-MAJOR</v>
      </c>
      <c r="E18" s="6" t="str">
        <f t="shared" si="2"/>
        <v>1-E-MAJOR</v>
      </c>
      <c r="F18" s="6">
        <f>VLOOKUP(D18,teams!A:G,2,FALSE)</f>
        <v>2</v>
      </c>
      <c r="G18" s="6">
        <f>VLOOKUP(E18,teams!A:G,2,FALSE)</f>
        <v>1</v>
      </c>
      <c r="H18" s="6" t="str">
        <f>VLOOKUP('1-gameLookup'!F18,teams!B:D,3)</f>
        <v>Royals-E-Major</v>
      </c>
      <c r="I18" s="6" t="str">
        <f>VLOOKUP('1-gameLookup'!G18,teams!B:D,3)</f>
        <v>Indians-E-Major</v>
      </c>
    </row>
    <row r="19" spans="1:9" x14ac:dyDescent="0.55000000000000004">
      <c r="A19" s="2">
        <v>18</v>
      </c>
      <c r="B19" s="2" t="s">
        <v>118</v>
      </c>
      <c r="C19" s="6">
        <f t="shared" si="0"/>
        <v>10</v>
      </c>
      <c r="D19" s="6" t="str">
        <f t="shared" si="1"/>
        <v>2-E-MAJOR</v>
      </c>
      <c r="E19" s="6" t="str">
        <f t="shared" si="2"/>
        <v>1-W-MAJOR</v>
      </c>
      <c r="F19" s="6">
        <f>VLOOKUP(D19,teams!A:G,2,FALSE)</f>
        <v>2</v>
      </c>
      <c r="G19" s="6">
        <f>VLOOKUP(E19,teams!A:G,2,FALSE)</f>
        <v>9</v>
      </c>
      <c r="H19" s="6" t="str">
        <f>VLOOKUP('1-gameLookup'!F19,teams!B:D,3)</f>
        <v>Royals-E-Major</v>
      </c>
      <c r="I19" s="6" t="str">
        <f>VLOOKUP('1-gameLookup'!G19,teams!B:D,3)</f>
        <v>Cardinals-W-Major</v>
      </c>
    </row>
    <row r="20" spans="1:9" x14ac:dyDescent="0.55000000000000004">
      <c r="A20" s="2">
        <v>19</v>
      </c>
      <c r="B20" s="2" t="s">
        <v>119</v>
      </c>
      <c r="C20" s="6">
        <f t="shared" si="0"/>
        <v>10</v>
      </c>
      <c r="D20" s="6" t="str">
        <f t="shared" si="1"/>
        <v>2-E-MAJOR</v>
      </c>
      <c r="E20" s="6" t="str">
        <f t="shared" si="2"/>
        <v>2-W-MAJOR</v>
      </c>
      <c r="F20" s="6">
        <f>VLOOKUP(D20,teams!A:G,2,FALSE)</f>
        <v>2</v>
      </c>
      <c r="G20" s="6">
        <f>VLOOKUP(E20,teams!A:G,2,FALSE)</f>
        <v>10</v>
      </c>
      <c r="H20" s="6" t="str">
        <f>VLOOKUP('1-gameLookup'!F20,teams!B:D,3)</f>
        <v>Royals-E-Major</v>
      </c>
      <c r="I20" s="6" t="str">
        <f>VLOOKUP('1-gameLookup'!G20,teams!B:D,3)</f>
        <v>Giants-W-Major</v>
      </c>
    </row>
    <row r="21" spans="1:9" x14ac:dyDescent="0.55000000000000004">
      <c r="A21" s="2">
        <v>20</v>
      </c>
      <c r="B21" s="2" t="s">
        <v>120</v>
      </c>
      <c r="C21" s="6">
        <f t="shared" si="0"/>
        <v>10</v>
      </c>
      <c r="D21" s="6" t="str">
        <f t="shared" si="1"/>
        <v>2-E-MAJOR</v>
      </c>
      <c r="E21" s="6" t="str">
        <f t="shared" si="2"/>
        <v>3-E-MAJOR</v>
      </c>
      <c r="F21" s="6">
        <f>VLOOKUP(D21,teams!A:G,2,FALSE)</f>
        <v>2</v>
      </c>
      <c r="G21" s="6">
        <f>VLOOKUP(E21,teams!A:G,2,FALSE)</f>
        <v>3</v>
      </c>
      <c r="H21" s="6" t="str">
        <f>VLOOKUP('1-gameLookup'!F21,teams!B:D,3)</f>
        <v>Royals-E-Major</v>
      </c>
      <c r="I21" s="6" t="str">
        <f>VLOOKUP('1-gameLookup'!G21,teams!B:D,3)</f>
        <v>Tigers-E-Major</v>
      </c>
    </row>
    <row r="22" spans="1:9" x14ac:dyDescent="0.55000000000000004">
      <c r="A22" s="2">
        <v>21</v>
      </c>
      <c r="B22" s="2" t="s">
        <v>121</v>
      </c>
      <c r="C22" s="6">
        <f t="shared" si="0"/>
        <v>10</v>
      </c>
      <c r="D22" s="6" t="str">
        <f t="shared" si="1"/>
        <v>2-E-MAJOR</v>
      </c>
      <c r="E22" s="6" t="str">
        <f t="shared" si="2"/>
        <v>3-W-MAJOR</v>
      </c>
      <c r="F22" s="6">
        <f>VLOOKUP(D22,teams!A:G,2,FALSE)</f>
        <v>2</v>
      </c>
      <c r="G22" s="6">
        <f>VLOOKUP(E22,teams!A:G,2,FALSE)</f>
        <v>11</v>
      </c>
      <c r="H22" s="6" t="str">
        <f>VLOOKUP('1-gameLookup'!F22,teams!B:D,3)</f>
        <v>Royals-E-Major</v>
      </c>
      <c r="I22" s="6" t="str">
        <f>VLOOKUP('1-gameLookup'!G22,teams!B:D,3)</f>
        <v>Nationals-W-Major</v>
      </c>
    </row>
    <row r="23" spans="1:9" x14ac:dyDescent="0.55000000000000004">
      <c r="A23" s="2">
        <v>22</v>
      </c>
      <c r="B23" s="2" t="s">
        <v>122</v>
      </c>
      <c r="C23" s="6">
        <f t="shared" si="0"/>
        <v>10</v>
      </c>
      <c r="D23" s="6" t="str">
        <f t="shared" si="1"/>
        <v>2-E-MAJOR</v>
      </c>
      <c r="E23" s="6" t="str">
        <f t="shared" si="2"/>
        <v>4-E-MAJOR</v>
      </c>
      <c r="F23" s="6">
        <f>VLOOKUP(D23,teams!A:G,2,FALSE)</f>
        <v>2</v>
      </c>
      <c r="G23" s="6">
        <f>VLOOKUP(E23,teams!A:G,2,FALSE)</f>
        <v>4</v>
      </c>
      <c r="H23" s="6" t="str">
        <f>VLOOKUP('1-gameLookup'!F23,teams!B:D,3)</f>
        <v>Royals-E-Major</v>
      </c>
      <c r="I23" s="6" t="str">
        <f>VLOOKUP('1-gameLookup'!G23,teams!B:D,3)</f>
        <v>Yankees-E-Major</v>
      </c>
    </row>
    <row r="24" spans="1:9" x14ac:dyDescent="0.55000000000000004">
      <c r="A24" s="2">
        <v>23</v>
      </c>
      <c r="B24" s="2" t="s">
        <v>123</v>
      </c>
      <c r="C24" s="6">
        <f t="shared" si="0"/>
        <v>10</v>
      </c>
      <c r="D24" s="6" t="str">
        <f t="shared" si="1"/>
        <v>2-E-MAJOR</v>
      </c>
      <c r="E24" s="6" t="str">
        <f t="shared" si="2"/>
        <v>4-W-MAJOR</v>
      </c>
      <c r="F24" s="6">
        <f>VLOOKUP(D24,teams!A:G,2,FALSE)</f>
        <v>2</v>
      </c>
      <c r="G24" s="6">
        <f>VLOOKUP(E24,teams!A:G,2,FALSE)</f>
        <v>12</v>
      </c>
      <c r="H24" s="6" t="str">
        <f>VLOOKUP('1-gameLookup'!F24,teams!B:D,3)</f>
        <v>Royals-E-Major</v>
      </c>
      <c r="I24" s="6" t="str">
        <f>VLOOKUP('1-gameLookup'!G24,teams!B:D,3)</f>
        <v>Rangers-W-Major</v>
      </c>
    </row>
    <row r="25" spans="1:9" x14ac:dyDescent="0.55000000000000004">
      <c r="A25" s="2">
        <v>24</v>
      </c>
      <c r="B25" s="2" t="s">
        <v>124</v>
      </c>
      <c r="C25" s="6">
        <f t="shared" si="0"/>
        <v>10</v>
      </c>
      <c r="D25" s="6" t="str">
        <f t="shared" si="1"/>
        <v>2-E-MAJOR</v>
      </c>
      <c r="E25" s="6" t="str">
        <f t="shared" si="2"/>
        <v>5-E-MAJOR</v>
      </c>
      <c r="F25" s="6">
        <f>VLOOKUP(D25,teams!A:G,2,FALSE)</f>
        <v>2</v>
      </c>
      <c r="G25" s="6">
        <f>VLOOKUP(E25,teams!A:G,2,FALSE)</f>
        <v>5</v>
      </c>
      <c r="H25" s="6" t="str">
        <f>VLOOKUP('1-gameLookup'!F25,teams!B:D,3)</f>
        <v>Royals-E-Major</v>
      </c>
      <c r="I25" s="6" t="str">
        <f>VLOOKUP('1-gameLookup'!G25,teams!B:D,3)</f>
        <v>Astros-E-Major</v>
      </c>
    </row>
    <row r="26" spans="1:9" x14ac:dyDescent="0.55000000000000004">
      <c r="A26" s="2">
        <v>25</v>
      </c>
      <c r="B26" s="2" t="s">
        <v>125</v>
      </c>
      <c r="C26" s="6">
        <f t="shared" si="0"/>
        <v>10</v>
      </c>
      <c r="D26" s="6" t="str">
        <f t="shared" si="1"/>
        <v>2-E-MAJOR</v>
      </c>
      <c r="E26" s="6" t="str">
        <f t="shared" si="2"/>
        <v>5-W-MAJOR</v>
      </c>
      <c r="F26" s="6">
        <f>VLOOKUP(D26,teams!A:G,2,FALSE)</f>
        <v>2</v>
      </c>
      <c r="G26" s="6">
        <f>VLOOKUP(E26,teams!A:G,2,FALSE)</f>
        <v>13</v>
      </c>
      <c r="H26" s="6" t="str">
        <f>VLOOKUP('1-gameLookup'!F26,teams!B:D,3)</f>
        <v>Royals-E-Major</v>
      </c>
      <c r="I26" s="6" t="str">
        <f>VLOOKUP('1-gameLookup'!G26,teams!B:D,3)</f>
        <v>Red Sox-W-Major</v>
      </c>
    </row>
    <row r="27" spans="1:9" x14ac:dyDescent="0.55000000000000004">
      <c r="A27" s="2">
        <v>26</v>
      </c>
      <c r="B27" s="2" t="s">
        <v>126</v>
      </c>
      <c r="C27" s="6">
        <f t="shared" si="0"/>
        <v>10</v>
      </c>
      <c r="D27" s="6" t="str">
        <f t="shared" si="1"/>
        <v>2-E-MAJOR</v>
      </c>
      <c r="E27" s="6" t="str">
        <f t="shared" si="2"/>
        <v>6-E-MAJOR</v>
      </c>
      <c r="F27" s="6">
        <f>VLOOKUP(D27,teams!A:G,2,FALSE)</f>
        <v>2</v>
      </c>
      <c r="G27" s="6">
        <f>VLOOKUP(E27,teams!A:G,2,FALSE)</f>
        <v>6</v>
      </c>
      <c r="H27" s="6" t="str">
        <f>VLOOKUP('1-gameLookup'!F27,teams!B:D,3)</f>
        <v>Royals-E-Major</v>
      </c>
      <c r="I27" s="6" t="str">
        <f>VLOOKUP('1-gameLookup'!G27,teams!B:D,3)</f>
        <v>Cubs-E-Major</v>
      </c>
    </row>
    <row r="28" spans="1:9" x14ac:dyDescent="0.55000000000000004">
      <c r="A28" s="2">
        <v>27</v>
      </c>
      <c r="B28" s="2" t="s">
        <v>127</v>
      </c>
      <c r="C28" s="6">
        <f t="shared" si="0"/>
        <v>10</v>
      </c>
      <c r="D28" s="6" t="str">
        <f t="shared" si="1"/>
        <v>2-E-MAJOR</v>
      </c>
      <c r="E28" s="6" t="str">
        <f t="shared" si="2"/>
        <v>7-E-MAJOR</v>
      </c>
      <c r="F28" s="6">
        <f>VLOOKUP(D28,teams!A:G,2,FALSE)</f>
        <v>2</v>
      </c>
      <c r="G28" s="6">
        <f>VLOOKUP(E28,teams!A:G,2,FALSE)</f>
        <v>7</v>
      </c>
      <c r="H28" s="6" t="str">
        <f>VLOOKUP('1-gameLookup'!F28,teams!B:D,3)</f>
        <v>Royals-E-Major</v>
      </c>
      <c r="I28" s="6" t="str">
        <f>VLOOKUP('1-gameLookup'!G28,teams!B:D,3)</f>
        <v>Dodgers-E-Major</v>
      </c>
    </row>
    <row r="29" spans="1:9" x14ac:dyDescent="0.55000000000000004">
      <c r="A29" s="2">
        <v>28</v>
      </c>
      <c r="B29" s="2" t="s">
        <v>128</v>
      </c>
      <c r="C29" s="6">
        <f t="shared" si="0"/>
        <v>10</v>
      </c>
      <c r="D29" s="6" t="str">
        <f t="shared" si="1"/>
        <v>2-E-MAJOR</v>
      </c>
      <c r="E29" s="6" t="str">
        <f t="shared" si="2"/>
        <v>8-E-MAJOR</v>
      </c>
      <c r="F29" s="6">
        <f>VLOOKUP(D29,teams!A:G,2,FALSE)</f>
        <v>2</v>
      </c>
      <c r="G29" s="6">
        <f>VLOOKUP(E29,teams!A:G,2,FALSE)</f>
        <v>8</v>
      </c>
      <c r="H29" s="6" t="str">
        <f>VLOOKUP('1-gameLookup'!F29,teams!B:D,3)</f>
        <v>Royals-E-Major</v>
      </c>
      <c r="I29" s="6" t="str">
        <f>VLOOKUP('1-gameLookup'!G29,teams!B:D,3)</f>
        <v>Mets-E-Major</v>
      </c>
    </row>
    <row r="30" spans="1:9" x14ac:dyDescent="0.55000000000000004">
      <c r="A30" s="2">
        <v>29</v>
      </c>
      <c r="B30" s="2" t="s">
        <v>129</v>
      </c>
      <c r="C30" s="6">
        <f t="shared" si="0"/>
        <v>10</v>
      </c>
      <c r="D30" s="6" t="str">
        <f t="shared" si="1"/>
        <v>2-W-MAJOR</v>
      </c>
      <c r="E30" s="6" t="str">
        <f t="shared" si="2"/>
        <v>1-W-MAJOR</v>
      </c>
      <c r="F30" s="6">
        <f>VLOOKUP(D30,teams!A:G,2,FALSE)</f>
        <v>10</v>
      </c>
      <c r="G30" s="6">
        <f>VLOOKUP(E30,teams!A:G,2,FALSE)</f>
        <v>9</v>
      </c>
      <c r="H30" s="6" t="str">
        <f>VLOOKUP('1-gameLookup'!F30,teams!B:D,3)</f>
        <v>Giants-W-Major</v>
      </c>
      <c r="I30" s="6" t="str">
        <f>VLOOKUP('1-gameLookup'!G30,teams!B:D,3)</f>
        <v>Cardinals-W-Major</v>
      </c>
    </row>
    <row r="31" spans="1:9" x14ac:dyDescent="0.55000000000000004">
      <c r="A31" s="2">
        <v>30</v>
      </c>
      <c r="B31" s="2" t="s">
        <v>130</v>
      </c>
      <c r="C31" s="6">
        <f t="shared" si="0"/>
        <v>10</v>
      </c>
      <c r="D31" s="6" t="str">
        <f t="shared" si="1"/>
        <v>2-W-MAJOR</v>
      </c>
      <c r="E31" s="6" t="str">
        <f t="shared" si="2"/>
        <v>3-W-MAJOR</v>
      </c>
      <c r="F31" s="6">
        <f>VLOOKUP(D31,teams!A:G,2,FALSE)</f>
        <v>10</v>
      </c>
      <c r="G31" s="6">
        <f>VLOOKUP(E31,teams!A:G,2,FALSE)</f>
        <v>11</v>
      </c>
      <c r="H31" s="6" t="str">
        <f>VLOOKUP('1-gameLookup'!F31,teams!B:D,3)</f>
        <v>Giants-W-Major</v>
      </c>
      <c r="I31" s="6" t="str">
        <f>VLOOKUP('1-gameLookup'!G31,teams!B:D,3)</f>
        <v>Nationals-W-Major</v>
      </c>
    </row>
    <row r="32" spans="1:9" x14ac:dyDescent="0.55000000000000004">
      <c r="A32" s="2">
        <v>31</v>
      </c>
      <c r="B32" s="2" t="s">
        <v>131</v>
      </c>
      <c r="C32" s="6">
        <f t="shared" si="0"/>
        <v>10</v>
      </c>
      <c r="D32" s="6" t="str">
        <f t="shared" si="1"/>
        <v>2-W-MAJOR</v>
      </c>
      <c r="E32" s="6" t="str">
        <f t="shared" si="2"/>
        <v>4-W-MAJOR</v>
      </c>
      <c r="F32" s="6">
        <f>VLOOKUP(D32,teams!A:G,2,FALSE)</f>
        <v>10</v>
      </c>
      <c r="G32" s="6">
        <f>VLOOKUP(E32,teams!A:G,2,FALSE)</f>
        <v>12</v>
      </c>
      <c r="H32" s="6" t="str">
        <f>VLOOKUP('1-gameLookup'!F32,teams!B:D,3)</f>
        <v>Giants-W-Major</v>
      </c>
      <c r="I32" s="6" t="str">
        <f>VLOOKUP('1-gameLookup'!G32,teams!B:D,3)</f>
        <v>Rangers-W-Major</v>
      </c>
    </row>
    <row r="33" spans="1:9" x14ac:dyDescent="0.55000000000000004">
      <c r="A33" s="2">
        <v>32</v>
      </c>
      <c r="B33" s="2" t="s">
        <v>132</v>
      </c>
      <c r="C33" s="6">
        <f t="shared" si="0"/>
        <v>10</v>
      </c>
      <c r="D33" s="6" t="str">
        <f t="shared" si="1"/>
        <v>2-W-MAJOR</v>
      </c>
      <c r="E33" s="6" t="str">
        <f t="shared" si="2"/>
        <v>5-W-MAJOR</v>
      </c>
      <c r="F33" s="6">
        <f>VLOOKUP(D33,teams!A:G,2,FALSE)</f>
        <v>10</v>
      </c>
      <c r="G33" s="6">
        <f>VLOOKUP(E33,teams!A:G,2,FALSE)</f>
        <v>13</v>
      </c>
      <c r="H33" s="6" t="str">
        <f>VLOOKUP('1-gameLookup'!F33,teams!B:D,3)</f>
        <v>Giants-W-Major</v>
      </c>
      <c r="I33" s="6" t="str">
        <f>VLOOKUP('1-gameLookup'!G33,teams!B:D,3)</f>
        <v>Red Sox-W-Major</v>
      </c>
    </row>
    <row r="34" spans="1:9" x14ac:dyDescent="0.55000000000000004">
      <c r="A34" s="2">
        <v>33</v>
      </c>
      <c r="B34" s="2" t="s">
        <v>133</v>
      </c>
      <c r="C34" s="6">
        <f t="shared" si="0"/>
        <v>10</v>
      </c>
      <c r="D34" s="6" t="str">
        <f t="shared" si="1"/>
        <v>3-E-MAJOR</v>
      </c>
      <c r="E34" s="6" t="str">
        <f t="shared" si="2"/>
        <v>1-E-MAJOR</v>
      </c>
      <c r="F34" s="6">
        <f>VLOOKUP(D34,teams!A:G,2,FALSE)</f>
        <v>3</v>
      </c>
      <c r="G34" s="6">
        <f>VLOOKUP(E34,teams!A:G,2,FALSE)</f>
        <v>1</v>
      </c>
      <c r="H34" s="6" t="str">
        <f>VLOOKUP('1-gameLookup'!F34,teams!B:D,3)</f>
        <v>Tigers-E-Major</v>
      </c>
      <c r="I34" s="6" t="str">
        <f>VLOOKUP('1-gameLookup'!G34,teams!B:D,3)</f>
        <v>Indians-E-Major</v>
      </c>
    </row>
    <row r="35" spans="1:9" x14ac:dyDescent="0.55000000000000004">
      <c r="A35" s="2">
        <v>34</v>
      </c>
      <c r="B35" s="2" t="s">
        <v>134</v>
      </c>
      <c r="C35" s="6">
        <f t="shared" si="0"/>
        <v>10</v>
      </c>
      <c r="D35" s="6" t="str">
        <f t="shared" si="1"/>
        <v>3-E-MAJOR</v>
      </c>
      <c r="E35" s="6" t="str">
        <f t="shared" si="2"/>
        <v>1-W-MAJOR</v>
      </c>
      <c r="F35" s="6">
        <f>VLOOKUP(D35,teams!A:G,2,FALSE)</f>
        <v>3</v>
      </c>
      <c r="G35" s="6">
        <f>VLOOKUP(E35,teams!A:G,2,FALSE)</f>
        <v>9</v>
      </c>
      <c r="H35" s="6" t="str">
        <f>VLOOKUP('1-gameLookup'!F35,teams!B:D,3)</f>
        <v>Tigers-E-Major</v>
      </c>
      <c r="I35" s="6" t="str">
        <f>VLOOKUP('1-gameLookup'!G35,teams!B:D,3)</f>
        <v>Cardinals-W-Major</v>
      </c>
    </row>
    <row r="36" spans="1:9" x14ac:dyDescent="0.55000000000000004">
      <c r="A36" s="2">
        <v>35</v>
      </c>
      <c r="B36" s="2" t="s">
        <v>135</v>
      </c>
      <c r="C36" s="6">
        <f t="shared" si="0"/>
        <v>10</v>
      </c>
      <c r="D36" s="6" t="str">
        <f t="shared" si="1"/>
        <v>3-E-MAJOR</v>
      </c>
      <c r="E36" s="6" t="str">
        <f t="shared" si="2"/>
        <v>2-E-MAJOR</v>
      </c>
      <c r="F36" s="6">
        <f>VLOOKUP(D36,teams!A:G,2,FALSE)</f>
        <v>3</v>
      </c>
      <c r="G36" s="6">
        <f>VLOOKUP(E36,teams!A:G,2,FALSE)</f>
        <v>2</v>
      </c>
      <c r="H36" s="6" t="str">
        <f>VLOOKUP('1-gameLookup'!F36,teams!B:D,3)</f>
        <v>Tigers-E-Major</v>
      </c>
      <c r="I36" s="6" t="str">
        <f>VLOOKUP('1-gameLookup'!G36,teams!B:D,3)</f>
        <v>Royals-E-Major</v>
      </c>
    </row>
    <row r="37" spans="1:9" x14ac:dyDescent="0.55000000000000004">
      <c r="A37" s="2">
        <v>36</v>
      </c>
      <c r="B37" s="2" t="s">
        <v>136</v>
      </c>
      <c r="C37" s="6">
        <f t="shared" si="0"/>
        <v>10</v>
      </c>
      <c r="D37" s="6" t="str">
        <f t="shared" si="1"/>
        <v>3-E-MAJOR</v>
      </c>
      <c r="E37" s="6" t="str">
        <f t="shared" si="2"/>
        <v>2-W-MAJOR</v>
      </c>
      <c r="F37" s="6">
        <f>VLOOKUP(D37,teams!A:G,2,FALSE)</f>
        <v>3</v>
      </c>
      <c r="G37" s="6">
        <f>VLOOKUP(E37,teams!A:G,2,FALSE)</f>
        <v>10</v>
      </c>
      <c r="H37" s="6" t="str">
        <f>VLOOKUP('1-gameLookup'!F37,teams!B:D,3)</f>
        <v>Tigers-E-Major</v>
      </c>
      <c r="I37" s="6" t="str">
        <f>VLOOKUP('1-gameLookup'!G37,teams!B:D,3)</f>
        <v>Giants-W-Major</v>
      </c>
    </row>
    <row r="38" spans="1:9" x14ac:dyDescent="0.55000000000000004">
      <c r="A38" s="2">
        <v>37</v>
      </c>
      <c r="B38" s="2" t="s">
        <v>137</v>
      </c>
      <c r="C38" s="6">
        <f t="shared" si="0"/>
        <v>10</v>
      </c>
      <c r="D38" s="6" t="str">
        <f t="shared" si="1"/>
        <v>3-E-MAJOR</v>
      </c>
      <c r="E38" s="6" t="str">
        <f t="shared" si="2"/>
        <v>3-W-MAJOR</v>
      </c>
      <c r="F38" s="6">
        <f>VLOOKUP(D38,teams!A:G,2,FALSE)</f>
        <v>3</v>
      </c>
      <c r="G38" s="6">
        <f>VLOOKUP(E38,teams!A:G,2,FALSE)</f>
        <v>11</v>
      </c>
      <c r="H38" s="6" t="str">
        <f>VLOOKUP('1-gameLookup'!F38,teams!B:D,3)</f>
        <v>Tigers-E-Major</v>
      </c>
      <c r="I38" s="6" t="str">
        <f>VLOOKUP('1-gameLookup'!G38,teams!B:D,3)</f>
        <v>Nationals-W-Major</v>
      </c>
    </row>
    <row r="39" spans="1:9" x14ac:dyDescent="0.55000000000000004">
      <c r="A39" s="2">
        <v>38</v>
      </c>
      <c r="B39" s="2" t="s">
        <v>138</v>
      </c>
      <c r="C39" s="6">
        <f t="shared" si="0"/>
        <v>10</v>
      </c>
      <c r="D39" s="6" t="str">
        <f t="shared" si="1"/>
        <v>3-E-MAJOR</v>
      </c>
      <c r="E39" s="6" t="str">
        <f t="shared" si="2"/>
        <v>4-E-MAJOR</v>
      </c>
      <c r="F39" s="6">
        <f>VLOOKUP(D39,teams!A:G,2,FALSE)</f>
        <v>3</v>
      </c>
      <c r="G39" s="6">
        <f>VLOOKUP(E39,teams!A:G,2,FALSE)</f>
        <v>4</v>
      </c>
      <c r="H39" s="6" t="str">
        <f>VLOOKUP('1-gameLookup'!F39,teams!B:D,3)</f>
        <v>Tigers-E-Major</v>
      </c>
      <c r="I39" s="6" t="str">
        <f>VLOOKUP('1-gameLookup'!G39,teams!B:D,3)</f>
        <v>Yankees-E-Major</v>
      </c>
    </row>
    <row r="40" spans="1:9" x14ac:dyDescent="0.55000000000000004">
      <c r="A40" s="2">
        <v>39</v>
      </c>
      <c r="B40" s="2" t="s">
        <v>139</v>
      </c>
      <c r="C40" s="6">
        <f t="shared" si="0"/>
        <v>10</v>
      </c>
      <c r="D40" s="6" t="str">
        <f t="shared" si="1"/>
        <v>3-E-MAJOR</v>
      </c>
      <c r="E40" s="6" t="str">
        <f t="shared" si="2"/>
        <v>4-W-MAJOR</v>
      </c>
      <c r="F40" s="6">
        <f>VLOOKUP(D40,teams!A:G,2,FALSE)</f>
        <v>3</v>
      </c>
      <c r="G40" s="6">
        <f>VLOOKUP(E40,teams!A:G,2,FALSE)</f>
        <v>12</v>
      </c>
      <c r="H40" s="6" t="str">
        <f>VLOOKUP('1-gameLookup'!F40,teams!B:D,3)</f>
        <v>Tigers-E-Major</v>
      </c>
      <c r="I40" s="6" t="str">
        <f>VLOOKUP('1-gameLookup'!G40,teams!B:D,3)</f>
        <v>Rangers-W-Major</v>
      </c>
    </row>
    <row r="41" spans="1:9" x14ac:dyDescent="0.55000000000000004">
      <c r="A41" s="2">
        <v>40</v>
      </c>
      <c r="B41" s="2" t="s">
        <v>140</v>
      </c>
      <c r="C41" s="6">
        <f t="shared" si="0"/>
        <v>10</v>
      </c>
      <c r="D41" s="6" t="str">
        <f t="shared" si="1"/>
        <v>3-E-MAJOR</v>
      </c>
      <c r="E41" s="6" t="str">
        <f t="shared" si="2"/>
        <v>5-E-MAJOR</v>
      </c>
      <c r="F41" s="6">
        <f>VLOOKUP(D41,teams!A:G,2,FALSE)</f>
        <v>3</v>
      </c>
      <c r="G41" s="6">
        <f>VLOOKUP(E41,teams!A:G,2,FALSE)</f>
        <v>5</v>
      </c>
      <c r="H41" s="6" t="str">
        <f>VLOOKUP('1-gameLookup'!F41,teams!B:D,3)</f>
        <v>Tigers-E-Major</v>
      </c>
      <c r="I41" s="6" t="str">
        <f>VLOOKUP('1-gameLookup'!G41,teams!B:D,3)</f>
        <v>Astros-E-Major</v>
      </c>
    </row>
    <row r="42" spans="1:9" x14ac:dyDescent="0.55000000000000004">
      <c r="A42" s="2">
        <v>41</v>
      </c>
      <c r="B42" s="2" t="s">
        <v>141</v>
      </c>
      <c r="C42" s="6">
        <f t="shared" si="0"/>
        <v>10</v>
      </c>
      <c r="D42" s="6" t="str">
        <f t="shared" si="1"/>
        <v>3-E-MAJOR</v>
      </c>
      <c r="E42" s="6" t="str">
        <f t="shared" si="2"/>
        <v>5-W-MAJOR</v>
      </c>
      <c r="F42" s="6">
        <f>VLOOKUP(D42,teams!A:G,2,FALSE)</f>
        <v>3</v>
      </c>
      <c r="G42" s="6">
        <f>VLOOKUP(E42,teams!A:G,2,FALSE)</f>
        <v>13</v>
      </c>
      <c r="H42" s="6" t="str">
        <f>VLOOKUP('1-gameLookup'!F42,teams!B:D,3)</f>
        <v>Tigers-E-Major</v>
      </c>
      <c r="I42" s="6" t="str">
        <f>VLOOKUP('1-gameLookup'!G42,teams!B:D,3)</f>
        <v>Red Sox-W-Major</v>
      </c>
    </row>
    <row r="43" spans="1:9" x14ac:dyDescent="0.55000000000000004">
      <c r="A43" s="2">
        <v>42</v>
      </c>
      <c r="B43" s="2" t="s">
        <v>142</v>
      </c>
      <c r="C43" s="6">
        <f t="shared" si="0"/>
        <v>10</v>
      </c>
      <c r="D43" s="6" t="str">
        <f t="shared" si="1"/>
        <v>3-E-MAJOR</v>
      </c>
      <c r="E43" s="6" t="str">
        <f t="shared" si="2"/>
        <v>6-E-MAJOR</v>
      </c>
      <c r="F43" s="6">
        <f>VLOOKUP(D43,teams!A:G,2,FALSE)</f>
        <v>3</v>
      </c>
      <c r="G43" s="6">
        <f>VLOOKUP(E43,teams!A:G,2,FALSE)</f>
        <v>6</v>
      </c>
      <c r="H43" s="6" t="str">
        <f>VLOOKUP('1-gameLookup'!F43,teams!B:D,3)</f>
        <v>Tigers-E-Major</v>
      </c>
      <c r="I43" s="6" t="str">
        <f>VLOOKUP('1-gameLookup'!G43,teams!B:D,3)</f>
        <v>Cubs-E-Major</v>
      </c>
    </row>
    <row r="44" spans="1:9" x14ac:dyDescent="0.55000000000000004">
      <c r="A44" s="2">
        <v>43</v>
      </c>
      <c r="B44" s="2" t="s">
        <v>143</v>
      </c>
      <c r="C44" s="6">
        <f t="shared" si="0"/>
        <v>10</v>
      </c>
      <c r="D44" s="6" t="str">
        <f t="shared" si="1"/>
        <v>3-E-MAJOR</v>
      </c>
      <c r="E44" s="6" t="str">
        <f t="shared" si="2"/>
        <v>7-E-MAJOR</v>
      </c>
      <c r="F44" s="6">
        <f>VLOOKUP(D44,teams!A:G,2,FALSE)</f>
        <v>3</v>
      </c>
      <c r="G44" s="6">
        <f>VLOOKUP(E44,teams!A:G,2,FALSE)</f>
        <v>7</v>
      </c>
      <c r="H44" s="6" t="str">
        <f>VLOOKUP('1-gameLookup'!F44,teams!B:D,3)</f>
        <v>Tigers-E-Major</v>
      </c>
      <c r="I44" s="6" t="str">
        <f>VLOOKUP('1-gameLookup'!G44,teams!B:D,3)</f>
        <v>Dodgers-E-Major</v>
      </c>
    </row>
    <row r="45" spans="1:9" x14ac:dyDescent="0.55000000000000004">
      <c r="A45" s="2">
        <v>44</v>
      </c>
      <c r="B45" s="2" t="s">
        <v>144</v>
      </c>
      <c r="C45" s="6">
        <f t="shared" si="0"/>
        <v>10</v>
      </c>
      <c r="D45" s="6" t="str">
        <f t="shared" si="1"/>
        <v>3-E-MAJOR</v>
      </c>
      <c r="E45" s="6" t="str">
        <f t="shared" si="2"/>
        <v>8-E-MAJOR</v>
      </c>
      <c r="F45" s="6">
        <f>VLOOKUP(D45,teams!A:G,2,FALSE)</f>
        <v>3</v>
      </c>
      <c r="G45" s="6">
        <f>VLOOKUP(E45,teams!A:G,2,FALSE)</f>
        <v>8</v>
      </c>
      <c r="H45" s="6" t="str">
        <f>VLOOKUP('1-gameLookup'!F45,teams!B:D,3)</f>
        <v>Tigers-E-Major</v>
      </c>
      <c r="I45" s="6" t="str">
        <f>VLOOKUP('1-gameLookup'!G45,teams!B:D,3)</f>
        <v>Mets-E-Major</v>
      </c>
    </row>
    <row r="46" spans="1:9" x14ac:dyDescent="0.55000000000000004">
      <c r="A46" s="2">
        <v>45</v>
      </c>
      <c r="B46" s="2" t="s">
        <v>145</v>
      </c>
      <c r="C46" s="6">
        <f t="shared" si="0"/>
        <v>10</v>
      </c>
      <c r="D46" s="6" t="str">
        <f t="shared" si="1"/>
        <v>3-W-MAJOR</v>
      </c>
      <c r="E46" s="6" t="str">
        <f t="shared" si="2"/>
        <v>1-W-MAJOR</v>
      </c>
      <c r="F46" s="6">
        <f>VLOOKUP(D46,teams!A:G,2,FALSE)</f>
        <v>11</v>
      </c>
      <c r="G46" s="6">
        <f>VLOOKUP(E46,teams!A:G,2,FALSE)</f>
        <v>9</v>
      </c>
      <c r="H46" s="6" t="str">
        <f>VLOOKUP('1-gameLookup'!F46,teams!B:D,3)</f>
        <v>Nationals-W-Major</v>
      </c>
      <c r="I46" s="6" t="str">
        <f>VLOOKUP('1-gameLookup'!G46,teams!B:D,3)</f>
        <v>Cardinals-W-Major</v>
      </c>
    </row>
    <row r="47" spans="1:9" x14ac:dyDescent="0.55000000000000004">
      <c r="A47" s="2">
        <v>46</v>
      </c>
      <c r="B47" s="2" t="s">
        <v>146</v>
      </c>
      <c r="C47" s="6">
        <f t="shared" si="0"/>
        <v>10</v>
      </c>
      <c r="D47" s="6" t="str">
        <f t="shared" si="1"/>
        <v>3-W-MAJOR</v>
      </c>
      <c r="E47" s="6" t="str">
        <f t="shared" si="2"/>
        <v>2-W-MAJOR</v>
      </c>
      <c r="F47" s="6">
        <f>VLOOKUP(D47,teams!A:G,2,FALSE)</f>
        <v>11</v>
      </c>
      <c r="G47" s="6">
        <f>VLOOKUP(E47,teams!A:G,2,FALSE)</f>
        <v>10</v>
      </c>
      <c r="H47" s="6" t="str">
        <f>VLOOKUP('1-gameLookup'!F47,teams!B:D,3)</f>
        <v>Nationals-W-Major</v>
      </c>
      <c r="I47" s="6" t="str">
        <f>VLOOKUP('1-gameLookup'!G47,teams!B:D,3)</f>
        <v>Giants-W-Major</v>
      </c>
    </row>
    <row r="48" spans="1:9" x14ac:dyDescent="0.55000000000000004">
      <c r="A48" s="2">
        <v>47</v>
      </c>
      <c r="B48" s="2" t="s">
        <v>147</v>
      </c>
      <c r="C48" s="6">
        <f t="shared" si="0"/>
        <v>10</v>
      </c>
      <c r="D48" s="6" t="str">
        <f t="shared" si="1"/>
        <v>3-W-MAJOR</v>
      </c>
      <c r="E48" s="6" t="str">
        <f t="shared" si="2"/>
        <v>4-W-MAJOR</v>
      </c>
      <c r="F48" s="6">
        <f>VLOOKUP(D48,teams!A:G,2,FALSE)</f>
        <v>11</v>
      </c>
      <c r="G48" s="6">
        <f>VLOOKUP(E48,teams!A:G,2,FALSE)</f>
        <v>12</v>
      </c>
      <c r="H48" s="6" t="str">
        <f>VLOOKUP('1-gameLookup'!F48,teams!B:D,3)</f>
        <v>Nationals-W-Major</v>
      </c>
      <c r="I48" s="6" t="str">
        <f>VLOOKUP('1-gameLookup'!G48,teams!B:D,3)</f>
        <v>Rangers-W-Major</v>
      </c>
    </row>
    <row r="49" spans="1:9" x14ac:dyDescent="0.55000000000000004">
      <c r="A49" s="2">
        <v>48</v>
      </c>
      <c r="B49" s="2" t="s">
        <v>148</v>
      </c>
      <c r="C49" s="6">
        <f t="shared" si="0"/>
        <v>10</v>
      </c>
      <c r="D49" s="6" t="str">
        <f t="shared" si="1"/>
        <v>3-W-MAJOR</v>
      </c>
      <c r="E49" s="6" t="str">
        <f t="shared" si="2"/>
        <v>5-W-MAJOR</v>
      </c>
      <c r="F49" s="6">
        <f>VLOOKUP(D49,teams!A:G,2,FALSE)</f>
        <v>11</v>
      </c>
      <c r="G49" s="6">
        <f>VLOOKUP(E49,teams!A:G,2,FALSE)</f>
        <v>13</v>
      </c>
      <c r="H49" s="6" t="str">
        <f>VLOOKUP('1-gameLookup'!F49,teams!B:D,3)</f>
        <v>Nationals-W-Major</v>
      </c>
      <c r="I49" s="6" t="str">
        <f>VLOOKUP('1-gameLookup'!G49,teams!B:D,3)</f>
        <v>Red Sox-W-Major</v>
      </c>
    </row>
    <row r="50" spans="1:9" x14ac:dyDescent="0.55000000000000004">
      <c r="A50" s="2">
        <v>49</v>
      </c>
      <c r="B50" s="2" t="s">
        <v>149</v>
      </c>
      <c r="C50" s="6">
        <f t="shared" si="0"/>
        <v>10</v>
      </c>
      <c r="D50" s="6" t="str">
        <f t="shared" si="1"/>
        <v>4-E-MAJOR</v>
      </c>
      <c r="E50" s="6" t="str">
        <f t="shared" si="2"/>
        <v>1-E-MAJOR</v>
      </c>
      <c r="F50" s="6">
        <f>VLOOKUP(D50,teams!A:G,2,FALSE)</f>
        <v>4</v>
      </c>
      <c r="G50" s="6">
        <f>VLOOKUP(E50,teams!A:G,2,FALSE)</f>
        <v>1</v>
      </c>
      <c r="H50" s="6" t="str">
        <f>VLOOKUP('1-gameLookup'!F50,teams!B:D,3)</f>
        <v>Yankees-E-Major</v>
      </c>
      <c r="I50" s="6" t="str">
        <f>VLOOKUP('1-gameLookup'!G50,teams!B:D,3)</f>
        <v>Indians-E-Major</v>
      </c>
    </row>
    <row r="51" spans="1:9" x14ac:dyDescent="0.55000000000000004">
      <c r="A51" s="2">
        <v>50</v>
      </c>
      <c r="B51" s="2" t="s">
        <v>150</v>
      </c>
      <c r="C51" s="6">
        <f t="shared" si="0"/>
        <v>10</v>
      </c>
      <c r="D51" s="6" t="str">
        <f t="shared" si="1"/>
        <v>4-E-MAJOR</v>
      </c>
      <c r="E51" s="6" t="str">
        <f t="shared" si="2"/>
        <v>1-W-MAJOR</v>
      </c>
      <c r="F51" s="6">
        <f>VLOOKUP(D51,teams!A:G,2,FALSE)</f>
        <v>4</v>
      </c>
      <c r="G51" s="6">
        <f>VLOOKUP(E51,teams!A:G,2,FALSE)</f>
        <v>9</v>
      </c>
      <c r="H51" s="6" t="str">
        <f>VLOOKUP('1-gameLookup'!F51,teams!B:D,3)</f>
        <v>Yankees-E-Major</v>
      </c>
      <c r="I51" s="6" t="str">
        <f>VLOOKUP('1-gameLookup'!G51,teams!B:D,3)</f>
        <v>Cardinals-W-Major</v>
      </c>
    </row>
    <row r="52" spans="1:9" x14ac:dyDescent="0.55000000000000004">
      <c r="A52" s="2">
        <v>51</v>
      </c>
      <c r="B52" s="2" t="s">
        <v>151</v>
      </c>
      <c r="C52" s="6">
        <f t="shared" si="0"/>
        <v>10</v>
      </c>
      <c r="D52" s="6" t="str">
        <f t="shared" si="1"/>
        <v>4-E-MAJOR</v>
      </c>
      <c r="E52" s="6" t="str">
        <f t="shared" si="2"/>
        <v>2-E-MAJOR</v>
      </c>
      <c r="F52" s="6">
        <f>VLOOKUP(D52,teams!A:G,2,FALSE)</f>
        <v>4</v>
      </c>
      <c r="G52" s="6">
        <f>VLOOKUP(E52,teams!A:G,2,FALSE)</f>
        <v>2</v>
      </c>
      <c r="H52" s="6" t="str">
        <f>VLOOKUP('1-gameLookup'!F52,teams!B:D,3)</f>
        <v>Yankees-E-Major</v>
      </c>
      <c r="I52" s="6" t="str">
        <f>VLOOKUP('1-gameLookup'!G52,teams!B:D,3)</f>
        <v>Royals-E-Major</v>
      </c>
    </row>
    <row r="53" spans="1:9" x14ac:dyDescent="0.55000000000000004">
      <c r="A53" s="2">
        <v>52</v>
      </c>
      <c r="B53" s="2" t="s">
        <v>152</v>
      </c>
      <c r="C53" s="6">
        <f t="shared" si="0"/>
        <v>10</v>
      </c>
      <c r="D53" s="6" t="str">
        <f t="shared" si="1"/>
        <v>4-E-MAJOR</v>
      </c>
      <c r="E53" s="6" t="str">
        <f t="shared" si="2"/>
        <v>2-W-MAJOR</v>
      </c>
      <c r="F53" s="6">
        <f>VLOOKUP(D53,teams!A:G,2,FALSE)</f>
        <v>4</v>
      </c>
      <c r="G53" s="6">
        <f>VLOOKUP(E53,teams!A:G,2,FALSE)</f>
        <v>10</v>
      </c>
      <c r="H53" s="6" t="str">
        <f>VLOOKUP('1-gameLookup'!F53,teams!B:D,3)</f>
        <v>Yankees-E-Major</v>
      </c>
      <c r="I53" s="6" t="str">
        <f>VLOOKUP('1-gameLookup'!G53,teams!B:D,3)</f>
        <v>Giants-W-Major</v>
      </c>
    </row>
    <row r="54" spans="1:9" x14ac:dyDescent="0.55000000000000004">
      <c r="A54" s="2">
        <v>53</v>
      </c>
      <c r="B54" s="2" t="s">
        <v>153</v>
      </c>
      <c r="C54" s="6">
        <f t="shared" si="0"/>
        <v>10</v>
      </c>
      <c r="D54" s="6" t="str">
        <f t="shared" si="1"/>
        <v>4-E-MAJOR</v>
      </c>
      <c r="E54" s="6" t="str">
        <f t="shared" si="2"/>
        <v>3-E-MAJOR</v>
      </c>
      <c r="F54" s="6">
        <f>VLOOKUP(D54,teams!A:G,2,FALSE)</f>
        <v>4</v>
      </c>
      <c r="G54" s="6">
        <f>VLOOKUP(E54,teams!A:G,2,FALSE)</f>
        <v>3</v>
      </c>
      <c r="H54" s="6" t="str">
        <f>VLOOKUP('1-gameLookup'!F54,teams!B:D,3)</f>
        <v>Yankees-E-Major</v>
      </c>
      <c r="I54" s="6" t="str">
        <f>VLOOKUP('1-gameLookup'!G54,teams!B:D,3)</f>
        <v>Tigers-E-Major</v>
      </c>
    </row>
    <row r="55" spans="1:9" x14ac:dyDescent="0.55000000000000004">
      <c r="A55" s="2">
        <v>54</v>
      </c>
      <c r="B55" s="2" t="s">
        <v>154</v>
      </c>
      <c r="C55" s="6">
        <f t="shared" si="0"/>
        <v>10</v>
      </c>
      <c r="D55" s="6" t="str">
        <f t="shared" si="1"/>
        <v>4-E-MAJOR</v>
      </c>
      <c r="E55" s="6" t="str">
        <f t="shared" si="2"/>
        <v>3-W-MAJOR</v>
      </c>
      <c r="F55" s="6">
        <f>VLOOKUP(D55,teams!A:G,2,FALSE)</f>
        <v>4</v>
      </c>
      <c r="G55" s="6">
        <f>VLOOKUP(E55,teams!A:G,2,FALSE)</f>
        <v>11</v>
      </c>
      <c r="H55" s="6" t="str">
        <f>VLOOKUP('1-gameLookup'!F55,teams!B:D,3)</f>
        <v>Yankees-E-Major</v>
      </c>
      <c r="I55" s="6" t="str">
        <f>VLOOKUP('1-gameLookup'!G55,teams!B:D,3)</f>
        <v>Nationals-W-Major</v>
      </c>
    </row>
    <row r="56" spans="1:9" x14ac:dyDescent="0.55000000000000004">
      <c r="A56" s="2">
        <v>55</v>
      </c>
      <c r="B56" s="2" t="s">
        <v>155</v>
      </c>
      <c r="C56" s="6">
        <f t="shared" si="0"/>
        <v>10</v>
      </c>
      <c r="D56" s="6" t="str">
        <f t="shared" si="1"/>
        <v>4-E-MAJOR</v>
      </c>
      <c r="E56" s="6" t="str">
        <f t="shared" si="2"/>
        <v>4-W-MAJOR</v>
      </c>
      <c r="F56" s="6">
        <f>VLOOKUP(D56,teams!A:G,2,FALSE)</f>
        <v>4</v>
      </c>
      <c r="G56" s="6">
        <f>VLOOKUP(E56,teams!A:G,2,FALSE)</f>
        <v>12</v>
      </c>
      <c r="H56" s="6" t="str">
        <f>VLOOKUP('1-gameLookup'!F56,teams!B:D,3)</f>
        <v>Yankees-E-Major</v>
      </c>
      <c r="I56" s="6" t="str">
        <f>VLOOKUP('1-gameLookup'!G56,teams!B:D,3)</f>
        <v>Rangers-W-Major</v>
      </c>
    </row>
    <row r="57" spans="1:9" x14ac:dyDescent="0.55000000000000004">
      <c r="A57" s="2">
        <v>56</v>
      </c>
      <c r="B57" s="2" t="s">
        <v>156</v>
      </c>
      <c r="C57" s="6">
        <f t="shared" si="0"/>
        <v>10</v>
      </c>
      <c r="D57" s="6" t="str">
        <f t="shared" si="1"/>
        <v>4-E-MAJOR</v>
      </c>
      <c r="E57" s="6" t="str">
        <f t="shared" si="2"/>
        <v>5-E-MAJOR</v>
      </c>
      <c r="F57" s="6">
        <f>VLOOKUP(D57,teams!A:G,2,FALSE)</f>
        <v>4</v>
      </c>
      <c r="G57" s="6">
        <f>VLOOKUP(E57,teams!A:G,2,FALSE)</f>
        <v>5</v>
      </c>
      <c r="H57" s="6" t="str">
        <f>VLOOKUP('1-gameLookup'!F57,teams!B:D,3)</f>
        <v>Yankees-E-Major</v>
      </c>
      <c r="I57" s="6" t="str">
        <f>VLOOKUP('1-gameLookup'!G57,teams!B:D,3)</f>
        <v>Astros-E-Major</v>
      </c>
    </row>
    <row r="58" spans="1:9" x14ac:dyDescent="0.55000000000000004">
      <c r="A58" s="2">
        <v>57</v>
      </c>
      <c r="B58" s="2" t="s">
        <v>157</v>
      </c>
      <c r="C58" s="6">
        <f t="shared" si="0"/>
        <v>10</v>
      </c>
      <c r="D58" s="6" t="str">
        <f t="shared" si="1"/>
        <v>4-E-MAJOR</v>
      </c>
      <c r="E58" s="6" t="str">
        <f t="shared" si="2"/>
        <v>5-W-MAJOR</v>
      </c>
      <c r="F58" s="6">
        <f>VLOOKUP(D58,teams!A:G,2,FALSE)</f>
        <v>4</v>
      </c>
      <c r="G58" s="6">
        <f>VLOOKUP(E58,teams!A:G,2,FALSE)</f>
        <v>13</v>
      </c>
      <c r="H58" s="6" t="str">
        <f>VLOOKUP('1-gameLookup'!F58,teams!B:D,3)</f>
        <v>Yankees-E-Major</v>
      </c>
      <c r="I58" s="6" t="str">
        <f>VLOOKUP('1-gameLookup'!G58,teams!B:D,3)</f>
        <v>Red Sox-W-Major</v>
      </c>
    </row>
    <row r="59" spans="1:9" x14ac:dyDescent="0.55000000000000004">
      <c r="A59" s="2">
        <v>58</v>
      </c>
      <c r="B59" s="2" t="s">
        <v>158</v>
      </c>
      <c r="C59" s="6">
        <f t="shared" si="0"/>
        <v>10</v>
      </c>
      <c r="D59" s="6" t="str">
        <f t="shared" si="1"/>
        <v>4-E-MAJOR</v>
      </c>
      <c r="E59" s="6" t="str">
        <f t="shared" si="2"/>
        <v>6-E-MAJOR</v>
      </c>
      <c r="F59" s="6">
        <f>VLOOKUP(D59,teams!A:G,2,FALSE)</f>
        <v>4</v>
      </c>
      <c r="G59" s="6">
        <f>VLOOKUP(E59,teams!A:G,2,FALSE)</f>
        <v>6</v>
      </c>
      <c r="H59" s="6" t="str">
        <f>VLOOKUP('1-gameLookup'!F59,teams!B:D,3)</f>
        <v>Yankees-E-Major</v>
      </c>
      <c r="I59" s="6" t="str">
        <f>VLOOKUP('1-gameLookup'!G59,teams!B:D,3)</f>
        <v>Cubs-E-Major</v>
      </c>
    </row>
    <row r="60" spans="1:9" x14ac:dyDescent="0.55000000000000004">
      <c r="A60" s="2">
        <v>59</v>
      </c>
      <c r="B60" s="2" t="s">
        <v>159</v>
      </c>
      <c r="C60" s="6">
        <f t="shared" si="0"/>
        <v>10</v>
      </c>
      <c r="D60" s="6" t="str">
        <f t="shared" si="1"/>
        <v>4-E-MAJOR</v>
      </c>
      <c r="E60" s="6" t="str">
        <f t="shared" si="2"/>
        <v>7-E-MAJOR</v>
      </c>
      <c r="F60" s="6">
        <f>VLOOKUP(D60,teams!A:G,2,FALSE)</f>
        <v>4</v>
      </c>
      <c r="G60" s="6">
        <f>VLOOKUP(E60,teams!A:G,2,FALSE)</f>
        <v>7</v>
      </c>
      <c r="H60" s="6" t="str">
        <f>VLOOKUP('1-gameLookup'!F60,teams!B:D,3)</f>
        <v>Yankees-E-Major</v>
      </c>
      <c r="I60" s="6" t="str">
        <f>VLOOKUP('1-gameLookup'!G60,teams!B:D,3)</f>
        <v>Dodgers-E-Major</v>
      </c>
    </row>
    <row r="61" spans="1:9" x14ac:dyDescent="0.55000000000000004">
      <c r="A61" s="2">
        <v>60</v>
      </c>
      <c r="B61" s="2" t="s">
        <v>160</v>
      </c>
      <c r="C61" s="6">
        <f t="shared" si="0"/>
        <v>10</v>
      </c>
      <c r="D61" s="6" t="str">
        <f t="shared" si="1"/>
        <v>4-E-MAJOR</v>
      </c>
      <c r="E61" s="6" t="str">
        <f t="shared" si="2"/>
        <v>8-E-MAJOR</v>
      </c>
      <c r="F61" s="6">
        <f>VLOOKUP(D61,teams!A:G,2,FALSE)</f>
        <v>4</v>
      </c>
      <c r="G61" s="6">
        <f>VLOOKUP(E61,teams!A:G,2,FALSE)</f>
        <v>8</v>
      </c>
      <c r="H61" s="6" t="str">
        <f>VLOOKUP('1-gameLookup'!F61,teams!B:D,3)</f>
        <v>Yankees-E-Major</v>
      </c>
      <c r="I61" s="6" t="str">
        <f>VLOOKUP('1-gameLookup'!G61,teams!B:D,3)</f>
        <v>Mets-E-Major</v>
      </c>
    </row>
    <row r="62" spans="1:9" x14ac:dyDescent="0.55000000000000004">
      <c r="A62" s="2">
        <v>61</v>
      </c>
      <c r="B62" s="2" t="s">
        <v>161</v>
      </c>
      <c r="C62" s="6">
        <f t="shared" si="0"/>
        <v>10</v>
      </c>
      <c r="D62" s="6" t="str">
        <f t="shared" si="1"/>
        <v>4-W-MAJOR</v>
      </c>
      <c r="E62" s="6" t="str">
        <f t="shared" si="2"/>
        <v>1-W-MAJOR</v>
      </c>
      <c r="F62" s="6">
        <f>VLOOKUP(D62,teams!A:G,2,FALSE)</f>
        <v>12</v>
      </c>
      <c r="G62" s="6">
        <f>VLOOKUP(E62,teams!A:G,2,FALSE)</f>
        <v>9</v>
      </c>
      <c r="H62" s="6" t="str">
        <f>VLOOKUP('1-gameLookup'!F62,teams!B:D,3)</f>
        <v>Rangers-W-Major</v>
      </c>
      <c r="I62" s="6" t="str">
        <f>VLOOKUP('1-gameLookup'!G62,teams!B:D,3)</f>
        <v>Cardinals-W-Major</v>
      </c>
    </row>
    <row r="63" spans="1:9" x14ac:dyDescent="0.55000000000000004">
      <c r="A63" s="2">
        <v>62</v>
      </c>
      <c r="B63" s="2" t="s">
        <v>162</v>
      </c>
      <c r="C63" s="6">
        <f t="shared" si="0"/>
        <v>10</v>
      </c>
      <c r="D63" s="6" t="str">
        <f t="shared" si="1"/>
        <v>4-W-MAJOR</v>
      </c>
      <c r="E63" s="6" t="str">
        <f t="shared" si="2"/>
        <v>2-W-MAJOR</v>
      </c>
      <c r="F63" s="6">
        <f>VLOOKUP(D63,teams!A:G,2,FALSE)</f>
        <v>12</v>
      </c>
      <c r="G63" s="6">
        <f>VLOOKUP(E63,teams!A:G,2,FALSE)</f>
        <v>10</v>
      </c>
      <c r="H63" s="6" t="str">
        <f>VLOOKUP('1-gameLookup'!F63,teams!B:D,3)</f>
        <v>Rangers-W-Major</v>
      </c>
      <c r="I63" s="6" t="str">
        <f>VLOOKUP('1-gameLookup'!G63,teams!B:D,3)</f>
        <v>Giants-W-Major</v>
      </c>
    </row>
    <row r="64" spans="1:9" x14ac:dyDescent="0.55000000000000004">
      <c r="A64" s="2">
        <v>63</v>
      </c>
      <c r="B64" s="2" t="s">
        <v>163</v>
      </c>
      <c r="C64" s="6">
        <f t="shared" si="0"/>
        <v>10</v>
      </c>
      <c r="D64" s="6" t="str">
        <f t="shared" si="1"/>
        <v>4-W-MAJOR</v>
      </c>
      <c r="E64" s="6" t="str">
        <f t="shared" si="2"/>
        <v>3-W-MAJOR</v>
      </c>
      <c r="F64" s="6">
        <f>VLOOKUP(D64,teams!A:G,2,FALSE)</f>
        <v>12</v>
      </c>
      <c r="G64" s="6">
        <f>VLOOKUP(E64,teams!A:G,2,FALSE)</f>
        <v>11</v>
      </c>
      <c r="H64" s="6" t="str">
        <f>VLOOKUP('1-gameLookup'!F64,teams!B:D,3)</f>
        <v>Rangers-W-Major</v>
      </c>
      <c r="I64" s="6" t="str">
        <f>VLOOKUP('1-gameLookup'!G64,teams!B:D,3)</f>
        <v>Nationals-W-Major</v>
      </c>
    </row>
    <row r="65" spans="1:9" x14ac:dyDescent="0.55000000000000004">
      <c r="A65" s="2">
        <v>64</v>
      </c>
      <c r="B65" s="2" t="s">
        <v>164</v>
      </c>
      <c r="C65" s="6">
        <f t="shared" si="0"/>
        <v>10</v>
      </c>
      <c r="D65" s="6" t="str">
        <f t="shared" si="1"/>
        <v>4-W-MAJOR</v>
      </c>
      <c r="E65" s="6" t="str">
        <f t="shared" si="2"/>
        <v>5-W-MAJOR</v>
      </c>
      <c r="F65" s="6">
        <f>VLOOKUP(D65,teams!A:G,2,FALSE)</f>
        <v>12</v>
      </c>
      <c r="G65" s="6">
        <f>VLOOKUP(E65,teams!A:G,2,FALSE)</f>
        <v>13</v>
      </c>
      <c r="H65" s="6" t="str">
        <f>VLOOKUP('1-gameLookup'!F65,teams!B:D,3)</f>
        <v>Rangers-W-Major</v>
      </c>
      <c r="I65" s="6" t="str">
        <f>VLOOKUP('1-gameLookup'!G65,teams!B:D,3)</f>
        <v>Red Sox-W-Major</v>
      </c>
    </row>
    <row r="66" spans="1:9" x14ac:dyDescent="0.55000000000000004">
      <c r="A66" s="2">
        <v>65</v>
      </c>
      <c r="B66" s="2" t="s">
        <v>165</v>
      </c>
      <c r="C66" s="6">
        <f t="shared" si="0"/>
        <v>10</v>
      </c>
      <c r="D66" s="6" t="str">
        <f t="shared" si="1"/>
        <v>5-E-MAJOR</v>
      </c>
      <c r="E66" s="6" t="str">
        <f t="shared" si="2"/>
        <v>1-W-MAJOR</v>
      </c>
      <c r="F66" s="6">
        <f>VLOOKUP(D66,teams!A:G,2,FALSE)</f>
        <v>5</v>
      </c>
      <c r="G66" s="6">
        <f>VLOOKUP(E66,teams!A:G,2,FALSE)</f>
        <v>9</v>
      </c>
      <c r="H66" s="6" t="str">
        <f>VLOOKUP('1-gameLookup'!F66,teams!B:D,3)</f>
        <v>Astros-E-Major</v>
      </c>
      <c r="I66" s="6" t="str">
        <f>VLOOKUP('1-gameLookup'!G66,teams!B:D,3)</f>
        <v>Cardinals-W-Major</v>
      </c>
    </row>
    <row r="67" spans="1:9" x14ac:dyDescent="0.55000000000000004">
      <c r="A67" s="2">
        <v>66</v>
      </c>
      <c r="B67" s="2" t="s">
        <v>166</v>
      </c>
      <c r="C67" s="6">
        <f t="shared" ref="C67:C130" si="3">FIND(",",B67)</f>
        <v>10</v>
      </c>
      <c r="D67" s="6" t="str">
        <f t="shared" ref="D67:D130" si="4">LEFT(B67,C67-1)</f>
        <v>5-E-MAJOR</v>
      </c>
      <c r="E67" s="6" t="str">
        <f t="shared" ref="E67:E130" si="5">RIGHT(B67,LEN(B67)-C67)</f>
        <v>2-W-MAJOR</v>
      </c>
      <c r="F67" s="6">
        <f>VLOOKUP(D67,teams!A:G,2,FALSE)</f>
        <v>5</v>
      </c>
      <c r="G67" s="6">
        <f>VLOOKUP(E67,teams!A:G,2,FALSE)</f>
        <v>10</v>
      </c>
      <c r="H67" s="6" t="str">
        <f>VLOOKUP('1-gameLookup'!F67,teams!B:D,3)</f>
        <v>Astros-E-Major</v>
      </c>
      <c r="I67" s="6" t="str">
        <f>VLOOKUP('1-gameLookup'!G67,teams!B:D,3)</f>
        <v>Giants-W-Major</v>
      </c>
    </row>
    <row r="68" spans="1:9" x14ac:dyDescent="0.55000000000000004">
      <c r="A68" s="2">
        <v>67</v>
      </c>
      <c r="B68" s="2" t="s">
        <v>167</v>
      </c>
      <c r="C68" s="6">
        <f t="shared" si="3"/>
        <v>10</v>
      </c>
      <c r="D68" s="6" t="str">
        <f t="shared" si="4"/>
        <v>5-E-MAJOR</v>
      </c>
      <c r="E68" s="6" t="str">
        <f t="shared" si="5"/>
        <v>3-W-MAJOR</v>
      </c>
      <c r="F68" s="6">
        <f>VLOOKUP(D68,teams!A:G,2,FALSE)</f>
        <v>5</v>
      </c>
      <c r="G68" s="6">
        <f>VLOOKUP(E68,teams!A:G,2,FALSE)</f>
        <v>11</v>
      </c>
      <c r="H68" s="6" t="str">
        <f>VLOOKUP('1-gameLookup'!F68,teams!B:D,3)</f>
        <v>Astros-E-Major</v>
      </c>
      <c r="I68" s="6" t="str">
        <f>VLOOKUP('1-gameLookup'!G68,teams!B:D,3)</f>
        <v>Nationals-W-Major</v>
      </c>
    </row>
    <row r="69" spans="1:9" x14ac:dyDescent="0.55000000000000004">
      <c r="A69" s="2">
        <v>68</v>
      </c>
      <c r="B69" s="2" t="s">
        <v>168</v>
      </c>
      <c r="C69" s="6">
        <f t="shared" si="3"/>
        <v>10</v>
      </c>
      <c r="D69" s="6" t="str">
        <f t="shared" si="4"/>
        <v>5-E-MAJOR</v>
      </c>
      <c r="E69" s="6" t="str">
        <f t="shared" si="5"/>
        <v>4-W-MAJOR</v>
      </c>
      <c r="F69" s="6">
        <f>VLOOKUP(D69,teams!A:G,2,FALSE)</f>
        <v>5</v>
      </c>
      <c r="G69" s="6">
        <f>VLOOKUP(E69,teams!A:G,2,FALSE)</f>
        <v>12</v>
      </c>
      <c r="H69" s="6" t="str">
        <f>VLOOKUP('1-gameLookup'!F69,teams!B:D,3)</f>
        <v>Astros-E-Major</v>
      </c>
      <c r="I69" s="6" t="str">
        <f>VLOOKUP('1-gameLookup'!G69,teams!B:D,3)</f>
        <v>Rangers-W-Major</v>
      </c>
    </row>
    <row r="70" spans="1:9" x14ac:dyDescent="0.55000000000000004">
      <c r="A70" s="2">
        <v>69</v>
      </c>
      <c r="B70" s="2" t="s">
        <v>169</v>
      </c>
      <c r="C70" s="6">
        <f t="shared" si="3"/>
        <v>10</v>
      </c>
      <c r="D70" s="6" t="str">
        <f t="shared" si="4"/>
        <v>5-E-MAJOR</v>
      </c>
      <c r="E70" s="6" t="str">
        <f t="shared" si="5"/>
        <v>5-W-MAJOR</v>
      </c>
      <c r="F70" s="6">
        <f>VLOOKUP(D70,teams!A:G,2,FALSE)</f>
        <v>5</v>
      </c>
      <c r="G70" s="6">
        <f>VLOOKUP(E70,teams!A:G,2,FALSE)</f>
        <v>13</v>
      </c>
      <c r="H70" s="6" t="str">
        <f>VLOOKUP('1-gameLookup'!F70,teams!B:D,3)</f>
        <v>Astros-E-Major</v>
      </c>
      <c r="I70" s="6" t="str">
        <f>VLOOKUP('1-gameLookup'!G70,teams!B:D,3)</f>
        <v>Red Sox-W-Major</v>
      </c>
    </row>
    <row r="71" spans="1:9" x14ac:dyDescent="0.55000000000000004">
      <c r="A71" s="2">
        <v>70</v>
      </c>
      <c r="B71" s="2" t="s">
        <v>170</v>
      </c>
      <c r="C71" s="6">
        <f t="shared" si="3"/>
        <v>10</v>
      </c>
      <c r="D71" s="6" t="str">
        <f t="shared" si="4"/>
        <v>5-E-MAJOR</v>
      </c>
      <c r="E71" s="6" t="str">
        <f t="shared" si="5"/>
        <v>6-E-MAJOR</v>
      </c>
      <c r="F71" s="6">
        <f>VLOOKUP(D71,teams!A:G,2,FALSE)</f>
        <v>5</v>
      </c>
      <c r="G71" s="6">
        <f>VLOOKUP(E71,teams!A:G,2,FALSE)</f>
        <v>6</v>
      </c>
      <c r="H71" s="6" t="str">
        <f>VLOOKUP('1-gameLookup'!F71,teams!B:D,3)</f>
        <v>Astros-E-Major</v>
      </c>
      <c r="I71" s="6" t="str">
        <f>VLOOKUP('1-gameLookup'!G71,teams!B:D,3)</f>
        <v>Cubs-E-Major</v>
      </c>
    </row>
    <row r="72" spans="1:9" x14ac:dyDescent="0.55000000000000004">
      <c r="A72" s="2">
        <v>71</v>
      </c>
      <c r="B72" s="2" t="s">
        <v>171</v>
      </c>
      <c r="C72" s="6">
        <f t="shared" si="3"/>
        <v>10</v>
      </c>
      <c r="D72" s="6" t="str">
        <f t="shared" si="4"/>
        <v>5-E-MAJOR</v>
      </c>
      <c r="E72" s="6" t="str">
        <f t="shared" si="5"/>
        <v>7-E-MAJOR</v>
      </c>
      <c r="F72" s="6">
        <f>VLOOKUP(D72,teams!A:G,2,FALSE)</f>
        <v>5</v>
      </c>
      <c r="G72" s="6">
        <f>VLOOKUP(E72,teams!A:G,2,FALSE)</f>
        <v>7</v>
      </c>
      <c r="H72" s="6" t="str">
        <f>VLOOKUP('1-gameLookup'!F72,teams!B:D,3)</f>
        <v>Astros-E-Major</v>
      </c>
      <c r="I72" s="6" t="str">
        <f>VLOOKUP('1-gameLookup'!G72,teams!B:D,3)</f>
        <v>Dodgers-E-Major</v>
      </c>
    </row>
    <row r="73" spans="1:9" x14ac:dyDescent="0.55000000000000004">
      <c r="A73" s="2">
        <v>72</v>
      </c>
      <c r="B73" s="2" t="s">
        <v>172</v>
      </c>
      <c r="C73" s="6">
        <f t="shared" si="3"/>
        <v>10</v>
      </c>
      <c r="D73" s="6" t="str">
        <f t="shared" si="4"/>
        <v>5-E-MAJOR</v>
      </c>
      <c r="E73" s="6" t="str">
        <f t="shared" si="5"/>
        <v>8-E-MAJOR</v>
      </c>
      <c r="F73" s="6">
        <f>VLOOKUP(D73,teams!A:G,2,FALSE)</f>
        <v>5</v>
      </c>
      <c r="G73" s="6">
        <f>VLOOKUP(E73,teams!A:G,2,FALSE)</f>
        <v>8</v>
      </c>
      <c r="H73" s="6" t="str">
        <f>VLOOKUP('1-gameLookup'!F73,teams!B:D,3)</f>
        <v>Astros-E-Major</v>
      </c>
      <c r="I73" s="6" t="str">
        <f>VLOOKUP('1-gameLookup'!G73,teams!B:D,3)</f>
        <v>Mets-E-Major</v>
      </c>
    </row>
    <row r="74" spans="1:9" x14ac:dyDescent="0.55000000000000004">
      <c r="A74" s="2">
        <v>73</v>
      </c>
      <c r="B74" s="2" t="s">
        <v>173</v>
      </c>
      <c r="C74" s="6">
        <f t="shared" si="3"/>
        <v>10</v>
      </c>
      <c r="D74" s="6" t="str">
        <f t="shared" si="4"/>
        <v>5-W-MAJOR</v>
      </c>
      <c r="E74" s="6" t="str">
        <f t="shared" si="5"/>
        <v>1-W-MAJOR</v>
      </c>
      <c r="F74" s="6">
        <f>VLOOKUP(D74,teams!A:G,2,FALSE)</f>
        <v>13</v>
      </c>
      <c r="G74" s="6">
        <f>VLOOKUP(E74,teams!A:G,2,FALSE)</f>
        <v>9</v>
      </c>
      <c r="H74" s="6" t="str">
        <f>VLOOKUP('1-gameLookup'!F74,teams!B:D,3)</f>
        <v>Red Sox-W-Major</v>
      </c>
      <c r="I74" s="6" t="str">
        <f>VLOOKUP('1-gameLookup'!G74,teams!B:D,3)</f>
        <v>Cardinals-W-Major</v>
      </c>
    </row>
    <row r="75" spans="1:9" x14ac:dyDescent="0.55000000000000004">
      <c r="A75" s="2">
        <v>74</v>
      </c>
      <c r="B75" s="2" t="s">
        <v>174</v>
      </c>
      <c r="C75" s="6">
        <f t="shared" si="3"/>
        <v>10</v>
      </c>
      <c r="D75" s="6" t="str">
        <f t="shared" si="4"/>
        <v>5-W-MAJOR</v>
      </c>
      <c r="E75" s="6" t="str">
        <f t="shared" si="5"/>
        <v>2-W-MAJOR</v>
      </c>
      <c r="F75" s="6">
        <f>VLOOKUP(D75,teams!A:G,2,FALSE)</f>
        <v>13</v>
      </c>
      <c r="G75" s="6">
        <f>VLOOKUP(E75,teams!A:G,2,FALSE)</f>
        <v>10</v>
      </c>
      <c r="H75" s="6" t="str">
        <f>VLOOKUP('1-gameLookup'!F75,teams!B:D,3)</f>
        <v>Red Sox-W-Major</v>
      </c>
      <c r="I75" s="6" t="str">
        <f>VLOOKUP('1-gameLookup'!G75,teams!B:D,3)</f>
        <v>Giants-W-Major</v>
      </c>
    </row>
    <row r="76" spans="1:9" x14ac:dyDescent="0.55000000000000004">
      <c r="A76" s="2">
        <v>75</v>
      </c>
      <c r="B76" s="2" t="s">
        <v>175</v>
      </c>
      <c r="C76" s="6">
        <f t="shared" si="3"/>
        <v>10</v>
      </c>
      <c r="D76" s="6" t="str">
        <f t="shared" si="4"/>
        <v>5-W-MAJOR</v>
      </c>
      <c r="E76" s="6" t="str">
        <f t="shared" si="5"/>
        <v>3-W-MAJOR</v>
      </c>
      <c r="F76" s="6">
        <f>VLOOKUP(D76,teams!A:G,2,FALSE)</f>
        <v>13</v>
      </c>
      <c r="G76" s="6">
        <f>VLOOKUP(E76,teams!A:G,2,FALSE)</f>
        <v>11</v>
      </c>
      <c r="H76" s="6" t="str">
        <f>VLOOKUP('1-gameLookup'!F76,teams!B:D,3)</f>
        <v>Red Sox-W-Major</v>
      </c>
      <c r="I76" s="6" t="str">
        <f>VLOOKUP('1-gameLookup'!G76,teams!B:D,3)</f>
        <v>Nationals-W-Major</v>
      </c>
    </row>
    <row r="77" spans="1:9" x14ac:dyDescent="0.55000000000000004">
      <c r="A77" s="2">
        <v>76</v>
      </c>
      <c r="B77" s="2" t="s">
        <v>176</v>
      </c>
      <c r="C77" s="6">
        <f t="shared" si="3"/>
        <v>10</v>
      </c>
      <c r="D77" s="6" t="str">
        <f t="shared" si="4"/>
        <v>5-W-MAJOR</v>
      </c>
      <c r="E77" s="6" t="str">
        <f t="shared" si="5"/>
        <v>4-W-MAJOR</v>
      </c>
      <c r="F77" s="6">
        <f>VLOOKUP(D77,teams!A:G,2,FALSE)</f>
        <v>13</v>
      </c>
      <c r="G77" s="6">
        <f>VLOOKUP(E77,teams!A:G,2,FALSE)</f>
        <v>12</v>
      </c>
      <c r="H77" s="6" t="str">
        <f>VLOOKUP('1-gameLookup'!F77,teams!B:D,3)</f>
        <v>Red Sox-W-Major</v>
      </c>
      <c r="I77" s="6" t="str">
        <f>VLOOKUP('1-gameLookup'!G77,teams!B:D,3)</f>
        <v>Rangers-W-Major</v>
      </c>
    </row>
    <row r="78" spans="1:9" x14ac:dyDescent="0.55000000000000004">
      <c r="A78" s="2">
        <v>77</v>
      </c>
      <c r="B78" s="2" t="s">
        <v>177</v>
      </c>
      <c r="C78" s="6">
        <f t="shared" si="3"/>
        <v>10</v>
      </c>
      <c r="D78" s="6" t="str">
        <f t="shared" si="4"/>
        <v>6-E-MAJOR</v>
      </c>
      <c r="E78" s="6" t="str">
        <f t="shared" si="5"/>
        <v>1-W-MAJOR</v>
      </c>
      <c r="F78" s="6">
        <f>VLOOKUP(D78,teams!A:G,2,FALSE)</f>
        <v>6</v>
      </c>
      <c r="G78" s="6">
        <f>VLOOKUP(E78,teams!A:G,2,FALSE)</f>
        <v>9</v>
      </c>
      <c r="H78" s="6" t="str">
        <f>VLOOKUP('1-gameLookup'!F78,teams!B:D,3)</f>
        <v>Cubs-E-Major</v>
      </c>
      <c r="I78" s="6" t="str">
        <f>VLOOKUP('1-gameLookup'!G78,teams!B:D,3)</f>
        <v>Cardinals-W-Major</v>
      </c>
    </row>
    <row r="79" spans="1:9" x14ac:dyDescent="0.55000000000000004">
      <c r="A79" s="2">
        <v>78</v>
      </c>
      <c r="B79" s="2" t="s">
        <v>178</v>
      </c>
      <c r="C79" s="6">
        <f t="shared" si="3"/>
        <v>10</v>
      </c>
      <c r="D79" s="6" t="str">
        <f t="shared" si="4"/>
        <v>6-E-MAJOR</v>
      </c>
      <c r="E79" s="6" t="str">
        <f t="shared" si="5"/>
        <v>2-W-MAJOR</v>
      </c>
      <c r="F79" s="6">
        <f>VLOOKUP(D79,teams!A:G,2,FALSE)</f>
        <v>6</v>
      </c>
      <c r="G79" s="6">
        <f>VLOOKUP(E79,teams!A:G,2,FALSE)</f>
        <v>10</v>
      </c>
      <c r="H79" s="6" t="str">
        <f>VLOOKUP('1-gameLookup'!F79,teams!B:D,3)</f>
        <v>Cubs-E-Major</v>
      </c>
      <c r="I79" s="6" t="str">
        <f>VLOOKUP('1-gameLookup'!G79,teams!B:D,3)</f>
        <v>Giants-W-Major</v>
      </c>
    </row>
    <row r="80" spans="1:9" x14ac:dyDescent="0.55000000000000004">
      <c r="A80" s="2">
        <v>79</v>
      </c>
      <c r="B80" s="2" t="s">
        <v>179</v>
      </c>
      <c r="C80" s="6">
        <f t="shared" si="3"/>
        <v>10</v>
      </c>
      <c r="D80" s="6" t="str">
        <f t="shared" si="4"/>
        <v>6-E-MAJOR</v>
      </c>
      <c r="E80" s="6" t="str">
        <f t="shared" si="5"/>
        <v>3-W-MAJOR</v>
      </c>
      <c r="F80" s="6">
        <f>VLOOKUP(D80,teams!A:G,2,FALSE)</f>
        <v>6</v>
      </c>
      <c r="G80" s="6">
        <f>VLOOKUP(E80,teams!A:G,2,FALSE)</f>
        <v>11</v>
      </c>
      <c r="H80" s="6" t="str">
        <f>VLOOKUP('1-gameLookup'!F80,teams!B:D,3)</f>
        <v>Cubs-E-Major</v>
      </c>
      <c r="I80" s="6" t="str">
        <f>VLOOKUP('1-gameLookup'!G80,teams!B:D,3)</f>
        <v>Nationals-W-Major</v>
      </c>
    </row>
    <row r="81" spans="1:9" x14ac:dyDescent="0.55000000000000004">
      <c r="A81" s="2">
        <v>80</v>
      </c>
      <c r="B81" s="2" t="s">
        <v>180</v>
      </c>
      <c r="C81" s="6">
        <f t="shared" si="3"/>
        <v>10</v>
      </c>
      <c r="D81" s="6" t="str">
        <f t="shared" si="4"/>
        <v>6-E-MAJOR</v>
      </c>
      <c r="E81" s="6" t="str">
        <f t="shared" si="5"/>
        <v>4-W-MAJOR</v>
      </c>
      <c r="F81" s="6">
        <f>VLOOKUP(D81,teams!A:G,2,FALSE)</f>
        <v>6</v>
      </c>
      <c r="G81" s="6">
        <f>VLOOKUP(E81,teams!A:G,2,FALSE)</f>
        <v>12</v>
      </c>
      <c r="H81" s="6" t="str">
        <f>VLOOKUP('1-gameLookup'!F81,teams!B:D,3)</f>
        <v>Cubs-E-Major</v>
      </c>
      <c r="I81" s="6" t="str">
        <f>VLOOKUP('1-gameLookup'!G81,teams!B:D,3)</f>
        <v>Rangers-W-Major</v>
      </c>
    </row>
    <row r="82" spans="1:9" x14ac:dyDescent="0.55000000000000004">
      <c r="A82" s="2">
        <v>81</v>
      </c>
      <c r="B82" s="2" t="s">
        <v>181</v>
      </c>
      <c r="C82" s="6">
        <f t="shared" si="3"/>
        <v>10</v>
      </c>
      <c r="D82" s="6" t="str">
        <f t="shared" si="4"/>
        <v>6-E-MAJOR</v>
      </c>
      <c r="E82" s="6" t="str">
        <f t="shared" si="5"/>
        <v>5-E-MAJOR</v>
      </c>
      <c r="F82" s="6">
        <f>VLOOKUP(D82,teams!A:G,2,FALSE)</f>
        <v>6</v>
      </c>
      <c r="G82" s="6">
        <f>VLOOKUP(E82,teams!A:G,2,FALSE)</f>
        <v>5</v>
      </c>
      <c r="H82" s="6" t="str">
        <f>VLOOKUP('1-gameLookup'!F82,teams!B:D,3)</f>
        <v>Cubs-E-Major</v>
      </c>
      <c r="I82" s="6" t="str">
        <f>VLOOKUP('1-gameLookup'!G82,teams!B:D,3)</f>
        <v>Astros-E-Major</v>
      </c>
    </row>
    <row r="83" spans="1:9" x14ac:dyDescent="0.55000000000000004">
      <c r="A83" s="2">
        <v>82</v>
      </c>
      <c r="B83" s="2" t="s">
        <v>182</v>
      </c>
      <c r="C83" s="6">
        <f t="shared" si="3"/>
        <v>10</v>
      </c>
      <c r="D83" s="6" t="str">
        <f t="shared" si="4"/>
        <v>6-E-MAJOR</v>
      </c>
      <c r="E83" s="6" t="str">
        <f t="shared" si="5"/>
        <v>5-W-MAJOR</v>
      </c>
      <c r="F83" s="6">
        <f>VLOOKUP(D83,teams!A:G,2,FALSE)</f>
        <v>6</v>
      </c>
      <c r="G83" s="6">
        <f>VLOOKUP(E83,teams!A:G,2,FALSE)</f>
        <v>13</v>
      </c>
      <c r="H83" s="6" t="str">
        <f>VLOOKUP('1-gameLookup'!F83,teams!B:D,3)</f>
        <v>Cubs-E-Major</v>
      </c>
      <c r="I83" s="6" t="str">
        <f>VLOOKUP('1-gameLookup'!G83,teams!B:D,3)</f>
        <v>Red Sox-W-Major</v>
      </c>
    </row>
    <row r="84" spans="1:9" x14ac:dyDescent="0.55000000000000004">
      <c r="A84" s="2">
        <v>83</v>
      </c>
      <c r="B84" s="2" t="s">
        <v>183</v>
      </c>
      <c r="C84" s="6">
        <f t="shared" si="3"/>
        <v>10</v>
      </c>
      <c r="D84" s="6" t="str">
        <f t="shared" si="4"/>
        <v>6-E-MAJOR</v>
      </c>
      <c r="E84" s="6" t="str">
        <f t="shared" si="5"/>
        <v>7-E-MAJOR</v>
      </c>
      <c r="F84" s="6">
        <f>VLOOKUP(D84,teams!A:G,2,FALSE)</f>
        <v>6</v>
      </c>
      <c r="G84" s="6">
        <f>VLOOKUP(E84,teams!A:G,2,FALSE)</f>
        <v>7</v>
      </c>
      <c r="H84" s="6" t="str">
        <f>VLOOKUP('1-gameLookup'!F84,teams!B:D,3)</f>
        <v>Cubs-E-Major</v>
      </c>
      <c r="I84" s="6" t="str">
        <f>VLOOKUP('1-gameLookup'!G84,teams!B:D,3)</f>
        <v>Dodgers-E-Major</v>
      </c>
    </row>
    <row r="85" spans="1:9" x14ac:dyDescent="0.55000000000000004">
      <c r="A85" s="2">
        <v>84</v>
      </c>
      <c r="B85" s="2" t="s">
        <v>184</v>
      </c>
      <c r="C85" s="6">
        <f t="shared" si="3"/>
        <v>10</v>
      </c>
      <c r="D85" s="6" t="str">
        <f t="shared" si="4"/>
        <v>6-E-MAJOR</v>
      </c>
      <c r="E85" s="6" t="str">
        <f t="shared" si="5"/>
        <v>8-E-MAJOR</v>
      </c>
      <c r="F85" s="6">
        <f>VLOOKUP(D85,teams!A:G,2,FALSE)</f>
        <v>6</v>
      </c>
      <c r="G85" s="6">
        <f>VLOOKUP(E85,teams!A:G,2,FALSE)</f>
        <v>8</v>
      </c>
      <c r="H85" s="6" t="str">
        <f>VLOOKUP('1-gameLookup'!F85,teams!B:D,3)</f>
        <v>Cubs-E-Major</v>
      </c>
      <c r="I85" s="6" t="str">
        <f>VLOOKUP('1-gameLookup'!G85,teams!B:D,3)</f>
        <v>Mets-E-Major</v>
      </c>
    </row>
    <row r="86" spans="1:9" x14ac:dyDescent="0.55000000000000004">
      <c r="A86" s="2">
        <v>85</v>
      </c>
      <c r="B86" s="2" t="s">
        <v>185</v>
      </c>
      <c r="C86" s="6">
        <f t="shared" si="3"/>
        <v>10</v>
      </c>
      <c r="D86" s="6" t="str">
        <f t="shared" si="4"/>
        <v>7-E-MAJOR</v>
      </c>
      <c r="E86" s="6" t="str">
        <f t="shared" si="5"/>
        <v>1-W-MAJOR</v>
      </c>
      <c r="F86" s="6">
        <f>VLOOKUP(D86,teams!A:G,2,FALSE)</f>
        <v>7</v>
      </c>
      <c r="G86" s="6">
        <f>VLOOKUP(E86,teams!A:G,2,FALSE)</f>
        <v>9</v>
      </c>
      <c r="H86" s="6" t="str">
        <f>VLOOKUP('1-gameLookup'!F86,teams!B:D,3)</f>
        <v>Dodgers-E-Major</v>
      </c>
      <c r="I86" s="6" t="str">
        <f>VLOOKUP('1-gameLookup'!G86,teams!B:D,3)</f>
        <v>Cardinals-W-Major</v>
      </c>
    </row>
    <row r="87" spans="1:9" x14ac:dyDescent="0.55000000000000004">
      <c r="A87" s="2">
        <v>86</v>
      </c>
      <c r="B87" s="2" t="s">
        <v>186</v>
      </c>
      <c r="C87" s="6">
        <f t="shared" si="3"/>
        <v>10</v>
      </c>
      <c r="D87" s="6" t="str">
        <f t="shared" si="4"/>
        <v>7-E-MAJOR</v>
      </c>
      <c r="E87" s="6" t="str">
        <f t="shared" si="5"/>
        <v>2-W-MAJOR</v>
      </c>
      <c r="F87" s="6">
        <f>VLOOKUP(D87,teams!A:G,2,FALSE)</f>
        <v>7</v>
      </c>
      <c r="G87" s="6">
        <f>VLOOKUP(E87,teams!A:G,2,FALSE)</f>
        <v>10</v>
      </c>
      <c r="H87" s="6" t="str">
        <f>VLOOKUP('1-gameLookup'!F87,teams!B:D,3)</f>
        <v>Dodgers-E-Major</v>
      </c>
      <c r="I87" s="6" t="str">
        <f>VLOOKUP('1-gameLookup'!G87,teams!B:D,3)</f>
        <v>Giants-W-Major</v>
      </c>
    </row>
    <row r="88" spans="1:9" x14ac:dyDescent="0.55000000000000004">
      <c r="A88" s="2">
        <v>87</v>
      </c>
      <c r="B88" s="2" t="s">
        <v>187</v>
      </c>
      <c r="C88" s="6">
        <f t="shared" si="3"/>
        <v>10</v>
      </c>
      <c r="D88" s="6" t="str">
        <f t="shared" si="4"/>
        <v>7-E-MAJOR</v>
      </c>
      <c r="E88" s="6" t="str">
        <f t="shared" si="5"/>
        <v>3-W-MAJOR</v>
      </c>
      <c r="F88" s="6">
        <f>VLOOKUP(D88,teams!A:G,2,FALSE)</f>
        <v>7</v>
      </c>
      <c r="G88" s="6">
        <f>VLOOKUP(E88,teams!A:G,2,FALSE)</f>
        <v>11</v>
      </c>
      <c r="H88" s="6" t="str">
        <f>VLOOKUP('1-gameLookup'!F88,teams!B:D,3)</f>
        <v>Dodgers-E-Major</v>
      </c>
      <c r="I88" s="6" t="str">
        <f>VLOOKUP('1-gameLookup'!G88,teams!B:D,3)</f>
        <v>Nationals-W-Major</v>
      </c>
    </row>
    <row r="89" spans="1:9" x14ac:dyDescent="0.55000000000000004">
      <c r="A89" s="2">
        <v>88</v>
      </c>
      <c r="B89" s="2" t="s">
        <v>188</v>
      </c>
      <c r="C89" s="6">
        <f t="shared" si="3"/>
        <v>10</v>
      </c>
      <c r="D89" s="6" t="str">
        <f t="shared" si="4"/>
        <v>7-E-MAJOR</v>
      </c>
      <c r="E89" s="6" t="str">
        <f t="shared" si="5"/>
        <v>4-W-MAJOR</v>
      </c>
      <c r="F89" s="6">
        <f>VLOOKUP(D89,teams!A:G,2,FALSE)</f>
        <v>7</v>
      </c>
      <c r="G89" s="6">
        <f>VLOOKUP(E89,teams!A:G,2,FALSE)</f>
        <v>12</v>
      </c>
      <c r="H89" s="6" t="str">
        <f>VLOOKUP('1-gameLookup'!F89,teams!B:D,3)</f>
        <v>Dodgers-E-Major</v>
      </c>
      <c r="I89" s="6" t="str">
        <f>VLOOKUP('1-gameLookup'!G89,teams!B:D,3)</f>
        <v>Rangers-W-Major</v>
      </c>
    </row>
    <row r="90" spans="1:9" x14ac:dyDescent="0.55000000000000004">
      <c r="A90" s="2">
        <v>89</v>
      </c>
      <c r="B90" s="2" t="s">
        <v>189</v>
      </c>
      <c r="C90" s="6">
        <f t="shared" si="3"/>
        <v>10</v>
      </c>
      <c r="D90" s="6" t="str">
        <f t="shared" si="4"/>
        <v>7-E-MAJOR</v>
      </c>
      <c r="E90" s="6" t="str">
        <f t="shared" si="5"/>
        <v>5-E-MAJOR</v>
      </c>
      <c r="F90" s="6">
        <f>VLOOKUP(D90,teams!A:G,2,FALSE)</f>
        <v>7</v>
      </c>
      <c r="G90" s="6">
        <f>VLOOKUP(E90,teams!A:G,2,FALSE)</f>
        <v>5</v>
      </c>
      <c r="H90" s="6" t="str">
        <f>VLOOKUP('1-gameLookup'!F90,teams!B:D,3)</f>
        <v>Dodgers-E-Major</v>
      </c>
      <c r="I90" s="6" t="str">
        <f>VLOOKUP('1-gameLookup'!G90,teams!B:D,3)</f>
        <v>Astros-E-Major</v>
      </c>
    </row>
    <row r="91" spans="1:9" x14ac:dyDescent="0.55000000000000004">
      <c r="A91" s="2">
        <v>90</v>
      </c>
      <c r="B91" s="2" t="s">
        <v>190</v>
      </c>
      <c r="C91" s="6">
        <f t="shared" si="3"/>
        <v>10</v>
      </c>
      <c r="D91" s="6" t="str">
        <f t="shared" si="4"/>
        <v>7-E-MAJOR</v>
      </c>
      <c r="E91" s="6" t="str">
        <f t="shared" si="5"/>
        <v>5-W-MAJOR</v>
      </c>
      <c r="F91" s="6">
        <f>VLOOKUP(D91,teams!A:G,2,FALSE)</f>
        <v>7</v>
      </c>
      <c r="G91" s="6">
        <f>VLOOKUP(E91,teams!A:G,2,FALSE)</f>
        <v>13</v>
      </c>
      <c r="H91" s="6" t="str">
        <f>VLOOKUP('1-gameLookup'!F91,teams!B:D,3)</f>
        <v>Dodgers-E-Major</v>
      </c>
      <c r="I91" s="6" t="str">
        <f>VLOOKUP('1-gameLookup'!G91,teams!B:D,3)</f>
        <v>Red Sox-W-Major</v>
      </c>
    </row>
    <row r="92" spans="1:9" x14ac:dyDescent="0.55000000000000004">
      <c r="A92" s="2">
        <v>91</v>
      </c>
      <c r="B92" s="2" t="s">
        <v>191</v>
      </c>
      <c r="C92" s="6">
        <f t="shared" si="3"/>
        <v>10</v>
      </c>
      <c r="D92" s="6" t="str">
        <f t="shared" si="4"/>
        <v>7-E-MAJOR</v>
      </c>
      <c r="E92" s="6" t="str">
        <f t="shared" si="5"/>
        <v>6-E-MAJOR</v>
      </c>
      <c r="F92" s="6">
        <f>VLOOKUP(D92,teams!A:G,2,FALSE)</f>
        <v>7</v>
      </c>
      <c r="G92" s="6">
        <f>VLOOKUP(E92,teams!A:G,2,FALSE)</f>
        <v>6</v>
      </c>
      <c r="H92" s="6" t="str">
        <f>VLOOKUP('1-gameLookup'!F92,teams!B:D,3)</f>
        <v>Dodgers-E-Major</v>
      </c>
      <c r="I92" s="6" t="str">
        <f>VLOOKUP('1-gameLookup'!G92,teams!B:D,3)</f>
        <v>Cubs-E-Major</v>
      </c>
    </row>
    <row r="93" spans="1:9" x14ac:dyDescent="0.55000000000000004">
      <c r="A93" s="2">
        <v>92</v>
      </c>
      <c r="B93" s="2" t="s">
        <v>192</v>
      </c>
      <c r="C93" s="6">
        <f t="shared" si="3"/>
        <v>10</v>
      </c>
      <c r="D93" s="6" t="str">
        <f t="shared" si="4"/>
        <v>7-E-MAJOR</v>
      </c>
      <c r="E93" s="6" t="str">
        <f t="shared" si="5"/>
        <v>8-E-MAJOR</v>
      </c>
      <c r="F93" s="6">
        <f>VLOOKUP(D93,teams!A:G,2,FALSE)</f>
        <v>7</v>
      </c>
      <c r="G93" s="6">
        <f>VLOOKUP(E93,teams!A:G,2,FALSE)</f>
        <v>8</v>
      </c>
      <c r="H93" s="6" t="str">
        <f>VLOOKUP('1-gameLookup'!F93,teams!B:D,3)</f>
        <v>Dodgers-E-Major</v>
      </c>
      <c r="I93" s="6" t="str">
        <f>VLOOKUP('1-gameLookup'!G93,teams!B:D,3)</f>
        <v>Mets-E-Major</v>
      </c>
    </row>
    <row r="94" spans="1:9" x14ac:dyDescent="0.55000000000000004">
      <c r="A94" s="2">
        <v>93</v>
      </c>
      <c r="B94" s="2" t="s">
        <v>193</v>
      </c>
      <c r="C94" s="6">
        <f t="shared" si="3"/>
        <v>10</v>
      </c>
      <c r="D94" s="6" t="str">
        <f t="shared" si="4"/>
        <v>8-E-MAJOR</v>
      </c>
      <c r="E94" s="6" t="str">
        <f t="shared" si="5"/>
        <v>1-W-MAJOR</v>
      </c>
      <c r="F94" s="6">
        <f>VLOOKUP(D94,teams!A:G,2,FALSE)</f>
        <v>8</v>
      </c>
      <c r="G94" s="6">
        <f>VLOOKUP(E94,teams!A:G,2,FALSE)</f>
        <v>9</v>
      </c>
      <c r="H94" s="6" t="str">
        <f>VLOOKUP('1-gameLookup'!F94,teams!B:D,3)</f>
        <v>Mets-E-Major</v>
      </c>
      <c r="I94" s="6" t="str">
        <f>VLOOKUP('1-gameLookup'!G94,teams!B:D,3)</f>
        <v>Cardinals-W-Major</v>
      </c>
    </row>
    <row r="95" spans="1:9" x14ac:dyDescent="0.55000000000000004">
      <c r="A95" s="2">
        <v>94</v>
      </c>
      <c r="B95" s="2" t="s">
        <v>194</v>
      </c>
      <c r="C95" s="6">
        <f t="shared" si="3"/>
        <v>10</v>
      </c>
      <c r="D95" s="6" t="str">
        <f t="shared" si="4"/>
        <v>8-E-MAJOR</v>
      </c>
      <c r="E95" s="6" t="str">
        <f t="shared" si="5"/>
        <v>2-W-MAJOR</v>
      </c>
      <c r="F95" s="6">
        <f>VLOOKUP(D95,teams!A:G,2,FALSE)</f>
        <v>8</v>
      </c>
      <c r="G95" s="6">
        <f>VLOOKUP(E95,teams!A:G,2,FALSE)</f>
        <v>10</v>
      </c>
      <c r="H95" s="6" t="str">
        <f>VLOOKUP('1-gameLookup'!F95,teams!B:D,3)</f>
        <v>Mets-E-Major</v>
      </c>
      <c r="I95" s="6" t="str">
        <f>VLOOKUP('1-gameLookup'!G95,teams!B:D,3)</f>
        <v>Giants-W-Major</v>
      </c>
    </row>
    <row r="96" spans="1:9" x14ac:dyDescent="0.55000000000000004">
      <c r="A96" s="2">
        <v>95</v>
      </c>
      <c r="B96" s="2" t="s">
        <v>195</v>
      </c>
      <c r="C96" s="6">
        <f t="shared" si="3"/>
        <v>10</v>
      </c>
      <c r="D96" s="6" t="str">
        <f t="shared" si="4"/>
        <v>8-E-MAJOR</v>
      </c>
      <c r="E96" s="6" t="str">
        <f t="shared" si="5"/>
        <v>3-W-MAJOR</v>
      </c>
      <c r="F96" s="6">
        <f>VLOOKUP(D96,teams!A:G,2,FALSE)</f>
        <v>8</v>
      </c>
      <c r="G96" s="6">
        <f>VLOOKUP(E96,teams!A:G,2,FALSE)</f>
        <v>11</v>
      </c>
      <c r="H96" s="6" t="str">
        <f>VLOOKUP('1-gameLookup'!F96,teams!B:D,3)</f>
        <v>Mets-E-Major</v>
      </c>
      <c r="I96" s="6" t="str">
        <f>VLOOKUP('1-gameLookup'!G96,teams!B:D,3)</f>
        <v>Nationals-W-Major</v>
      </c>
    </row>
    <row r="97" spans="1:9" x14ac:dyDescent="0.55000000000000004">
      <c r="A97" s="2">
        <v>96</v>
      </c>
      <c r="B97" s="2" t="s">
        <v>196</v>
      </c>
      <c r="C97" s="6">
        <f t="shared" si="3"/>
        <v>10</v>
      </c>
      <c r="D97" s="6" t="str">
        <f t="shared" si="4"/>
        <v>8-E-MAJOR</v>
      </c>
      <c r="E97" s="6" t="str">
        <f t="shared" si="5"/>
        <v>4-W-MAJOR</v>
      </c>
      <c r="F97" s="6">
        <f>VLOOKUP(D97,teams!A:G,2,FALSE)</f>
        <v>8</v>
      </c>
      <c r="G97" s="6">
        <f>VLOOKUP(E97,teams!A:G,2,FALSE)</f>
        <v>12</v>
      </c>
      <c r="H97" s="6" t="str">
        <f>VLOOKUP('1-gameLookup'!F97,teams!B:D,3)</f>
        <v>Mets-E-Major</v>
      </c>
      <c r="I97" s="6" t="str">
        <f>VLOOKUP('1-gameLookup'!G97,teams!B:D,3)</f>
        <v>Rangers-W-Major</v>
      </c>
    </row>
    <row r="98" spans="1:9" x14ac:dyDescent="0.55000000000000004">
      <c r="A98" s="2">
        <v>97</v>
      </c>
      <c r="B98" s="2" t="s">
        <v>197</v>
      </c>
      <c r="C98" s="6">
        <f t="shared" si="3"/>
        <v>10</v>
      </c>
      <c r="D98" s="6" t="str">
        <f t="shared" si="4"/>
        <v>8-E-MAJOR</v>
      </c>
      <c r="E98" s="6" t="str">
        <f t="shared" si="5"/>
        <v>5-E-MAJOR</v>
      </c>
      <c r="F98" s="6">
        <f>VLOOKUP(D98,teams!A:G,2,FALSE)</f>
        <v>8</v>
      </c>
      <c r="G98" s="6">
        <f>VLOOKUP(E98,teams!A:G,2,FALSE)</f>
        <v>5</v>
      </c>
      <c r="H98" s="6" t="str">
        <f>VLOOKUP('1-gameLookup'!F98,teams!B:D,3)</f>
        <v>Mets-E-Major</v>
      </c>
      <c r="I98" s="6" t="str">
        <f>VLOOKUP('1-gameLookup'!G98,teams!B:D,3)</f>
        <v>Astros-E-Major</v>
      </c>
    </row>
    <row r="99" spans="1:9" x14ac:dyDescent="0.55000000000000004">
      <c r="A99" s="2">
        <v>98</v>
      </c>
      <c r="B99" s="2" t="s">
        <v>198</v>
      </c>
      <c r="C99" s="6">
        <f t="shared" si="3"/>
        <v>10</v>
      </c>
      <c r="D99" s="6" t="str">
        <f t="shared" si="4"/>
        <v>8-E-MAJOR</v>
      </c>
      <c r="E99" s="6" t="str">
        <f t="shared" si="5"/>
        <v>5-W-MAJOR</v>
      </c>
      <c r="F99" s="6">
        <f>VLOOKUP(D99,teams!A:G,2,FALSE)</f>
        <v>8</v>
      </c>
      <c r="G99" s="6">
        <f>VLOOKUP(E99,teams!A:G,2,FALSE)</f>
        <v>13</v>
      </c>
      <c r="H99" s="6" t="str">
        <f>VLOOKUP('1-gameLookup'!F99,teams!B:D,3)</f>
        <v>Mets-E-Major</v>
      </c>
      <c r="I99" s="6" t="str">
        <f>VLOOKUP('1-gameLookup'!G99,teams!B:D,3)</f>
        <v>Red Sox-W-Major</v>
      </c>
    </row>
    <row r="100" spans="1:9" x14ac:dyDescent="0.55000000000000004">
      <c r="A100" s="2">
        <v>99</v>
      </c>
      <c r="B100" s="2" t="s">
        <v>199</v>
      </c>
      <c r="C100" s="6">
        <f t="shared" si="3"/>
        <v>10</v>
      </c>
      <c r="D100" s="6" t="str">
        <f t="shared" si="4"/>
        <v>8-E-MAJOR</v>
      </c>
      <c r="E100" s="6" t="str">
        <f t="shared" si="5"/>
        <v>6-E-MAJOR</v>
      </c>
      <c r="F100" s="6">
        <f>VLOOKUP(D100,teams!A:G,2,FALSE)</f>
        <v>8</v>
      </c>
      <c r="G100" s="6">
        <f>VLOOKUP(E100,teams!A:G,2,FALSE)</f>
        <v>6</v>
      </c>
      <c r="H100" s="6" t="str">
        <f>VLOOKUP('1-gameLookup'!F100,teams!B:D,3)</f>
        <v>Mets-E-Major</v>
      </c>
      <c r="I100" s="6" t="str">
        <f>VLOOKUP('1-gameLookup'!G100,teams!B:D,3)</f>
        <v>Cubs-E-Major</v>
      </c>
    </row>
    <row r="101" spans="1:9" x14ac:dyDescent="0.55000000000000004">
      <c r="A101" s="2">
        <v>100</v>
      </c>
      <c r="B101" s="2" t="s">
        <v>200</v>
      </c>
      <c r="C101" s="6">
        <f t="shared" si="3"/>
        <v>10</v>
      </c>
      <c r="D101" s="6" t="str">
        <f t="shared" si="4"/>
        <v>8-E-MAJOR</v>
      </c>
      <c r="E101" s="6" t="str">
        <f t="shared" si="5"/>
        <v>7-E-MAJOR</v>
      </c>
      <c r="F101" s="6">
        <f>VLOOKUP(D101,teams!A:G,2,FALSE)</f>
        <v>8</v>
      </c>
      <c r="G101" s="6">
        <f>VLOOKUP(E101,teams!A:G,2,FALSE)</f>
        <v>7</v>
      </c>
      <c r="H101" s="6" t="str">
        <f>VLOOKUP('1-gameLookup'!F101,teams!B:D,3)</f>
        <v>Mets-E-Major</v>
      </c>
      <c r="I101" s="6" t="str">
        <f>VLOOKUP('1-gameLookup'!G101,teams!B:D,3)</f>
        <v>Dodgers-E-Major</v>
      </c>
    </row>
    <row r="102" spans="1:9" x14ac:dyDescent="0.55000000000000004">
      <c r="A102" s="2">
        <v>101</v>
      </c>
      <c r="B102" s="2" t="s">
        <v>220</v>
      </c>
      <c r="C102" s="6">
        <f t="shared" si="3"/>
        <v>10</v>
      </c>
      <c r="D102" s="6" t="str">
        <f t="shared" si="4"/>
        <v>2-E-MINOR</v>
      </c>
      <c r="E102" s="6" t="str">
        <f t="shared" si="5"/>
        <v>1-E-MINOR</v>
      </c>
      <c r="F102" s="6">
        <f>VLOOKUP(D102,teams!A:G,2,FALSE)</f>
        <v>15</v>
      </c>
      <c r="G102" s="6">
        <f>VLOOKUP(E102,teams!A:G,2,FALSE)</f>
        <v>14</v>
      </c>
      <c r="H102" s="6" t="str">
        <f>VLOOKUP('1-gameLookup'!F102,teams!B:D,3)</f>
        <v>Cardinals-E-Minor</v>
      </c>
      <c r="I102" s="6" t="str">
        <f>VLOOKUP('1-gameLookup'!G102,teams!B:D,3)</f>
        <v>Astros-E-Minor</v>
      </c>
    </row>
    <row r="103" spans="1:9" x14ac:dyDescent="0.55000000000000004">
      <c r="A103" s="2">
        <v>102</v>
      </c>
      <c r="B103" s="2" t="s">
        <v>232</v>
      </c>
      <c r="C103" s="6">
        <f t="shared" si="3"/>
        <v>10</v>
      </c>
      <c r="D103" s="6" t="str">
        <f t="shared" si="4"/>
        <v>3-E-MINOR</v>
      </c>
      <c r="E103" s="6" t="str">
        <f t="shared" si="5"/>
        <v>1-E-MINOR</v>
      </c>
      <c r="F103" s="6">
        <f>VLOOKUP(D103,teams!A:G,2,FALSE)</f>
        <v>16</v>
      </c>
      <c r="G103" s="6">
        <f>VLOOKUP(E103,teams!A:G,2,FALSE)</f>
        <v>14</v>
      </c>
      <c r="H103" s="6" t="str">
        <f>VLOOKUP('1-gameLookup'!F103,teams!B:D,3)</f>
        <v>Cubs-E-Minor</v>
      </c>
      <c r="I103" s="6" t="str">
        <f>VLOOKUP('1-gameLookup'!G103,teams!B:D,3)</f>
        <v>Astros-E-Minor</v>
      </c>
    </row>
    <row r="104" spans="1:9" x14ac:dyDescent="0.55000000000000004">
      <c r="A104" s="2">
        <v>103</v>
      </c>
      <c r="B104" s="2" t="s">
        <v>246</v>
      </c>
      <c r="C104" s="6">
        <f t="shared" si="3"/>
        <v>10</v>
      </c>
      <c r="D104" s="6" t="str">
        <f t="shared" si="4"/>
        <v>4-E-MINOR</v>
      </c>
      <c r="E104" s="6" t="str">
        <f t="shared" si="5"/>
        <v>1-E-MINOR</v>
      </c>
      <c r="F104" s="6">
        <f>VLOOKUP(D104,teams!A:G,2,FALSE)</f>
        <v>17</v>
      </c>
      <c r="G104" s="6">
        <f>VLOOKUP(E104,teams!A:G,2,FALSE)</f>
        <v>14</v>
      </c>
      <c r="H104" s="6" t="str">
        <f>VLOOKUP('1-gameLookup'!F104,teams!B:D,3)</f>
        <v>Dodgers-E-Minor</v>
      </c>
      <c r="I104" s="6" t="str">
        <f>VLOOKUP('1-gameLookup'!G104,teams!B:D,3)</f>
        <v>Astros-E-Minor</v>
      </c>
    </row>
    <row r="105" spans="1:9" x14ac:dyDescent="0.55000000000000004">
      <c r="A105" s="2">
        <v>104</v>
      </c>
      <c r="B105" s="2" t="s">
        <v>262</v>
      </c>
      <c r="C105" s="6">
        <f t="shared" si="3"/>
        <v>10</v>
      </c>
      <c r="D105" s="6" t="str">
        <f t="shared" si="4"/>
        <v>5-E-MINOR</v>
      </c>
      <c r="E105" s="6" t="str">
        <f t="shared" si="5"/>
        <v>1-E-MINOR</v>
      </c>
      <c r="F105" s="6">
        <f>VLOOKUP(D105,teams!A:G,2,FALSE)</f>
        <v>18</v>
      </c>
      <c r="G105" s="6">
        <f>VLOOKUP(E105,teams!A:G,2,FALSE)</f>
        <v>14</v>
      </c>
      <c r="H105" s="6" t="str">
        <f>VLOOKUP('1-gameLookup'!F105,teams!B:D,3)</f>
        <v>Giants-E-Minor</v>
      </c>
      <c r="I105" s="6" t="str">
        <f>VLOOKUP('1-gameLookup'!G105,teams!B:D,3)</f>
        <v>Astros-E-Minor</v>
      </c>
    </row>
    <row r="106" spans="1:9" x14ac:dyDescent="0.55000000000000004">
      <c r="A106" s="2">
        <v>105</v>
      </c>
      <c r="B106" s="2" t="s">
        <v>280</v>
      </c>
      <c r="C106" s="6">
        <f t="shared" si="3"/>
        <v>10</v>
      </c>
      <c r="D106" s="6" t="str">
        <f t="shared" si="4"/>
        <v>6-E-MINOR</v>
      </c>
      <c r="E106" s="6" t="str">
        <f t="shared" si="5"/>
        <v>1-E-MINOR</v>
      </c>
      <c r="F106" s="6">
        <f>VLOOKUP(D106,teams!A:G,2,FALSE)</f>
        <v>19</v>
      </c>
      <c r="G106" s="6">
        <f>VLOOKUP(E106,teams!A:G,2,FALSE)</f>
        <v>14</v>
      </c>
      <c r="H106" s="6" t="str">
        <f>VLOOKUP('1-gameLookup'!F106,teams!B:D,3)</f>
        <v>Indians-E-Minor</v>
      </c>
      <c r="I106" s="6" t="str">
        <f>VLOOKUP('1-gameLookup'!G106,teams!B:D,3)</f>
        <v>Astros-E-Minor</v>
      </c>
    </row>
    <row r="107" spans="1:9" x14ac:dyDescent="0.55000000000000004">
      <c r="A107" s="2">
        <v>106</v>
      </c>
      <c r="B107" s="2" t="s">
        <v>300</v>
      </c>
      <c r="C107" s="6">
        <f t="shared" si="3"/>
        <v>10</v>
      </c>
      <c r="D107" s="6" t="str">
        <f t="shared" si="4"/>
        <v>7-E-MINOR</v>
      </c>
      <c r="E107" s="6" t="str">
        <f t="shared" si="5"/>
        <v>1-E-MINOR</v>
      </c>
      <c r="F107" s="6">
        <f>VLOOKUP(D107,teams!A:G,2,FALSE)</f>
        <v>20</v>
      </c>
      <c r="G107" s="6">
        <f>VLOOKUP(E107,teams!A:G,2,FALSE)</f>
        <v>14</v>
      </c>
      <c r="H107" s="6" t="str">
        <f>VLOOKUP('1-gameLookup'!F107,teams!B:D,3)</f>
        <v>Mets-E-Minor</v>
      </c>
      <c r="I107" s="6" t="str">
        <f>VLOOKUP('1-gameLookup'!G107,teams!B:D,3)</f>
        <v>Astros-E-Minor</v>
      </c>
    </row>
    <row r="108" spans="1:9" x14ac:dyDescent="0.55000000000000004">
      <c r="A108" s="2">
        <v>107</v>
      </c>
      <c r="B108" s="2" t="s">
        <v>306</v>
      </c>
      <c r="C108" s="6">
        <f t="shared" si="3"/>
        <v>10</v>
      </c>
      <c r="D108" s="6" t="str">
        <f t="shared" si="4"/>
        <v>8-E-MINOR</v>
      </c>
      <c r="E108" s="6" t="str">
        <f t="shared" si="5"/>
        <v>1-E-MINOR</v>
      </c>
      <c r="F108" s="6">
        <f>VLOOKUP(D108,teams!A:G,2,FALSE)</f>
        <v>21</v>
      </c>
      <c r="G108" s="6">
        <f>VLOOKUP(E108,teams!A:G,2,FALSE)</f>
        <v>14</v>
      </c>
      <c r="H108" s="6" t="str">
        <f>VLOOKUP('1-gameLookup'!F108,teams!B:D,3)</f>
        <v>Phillies-E-Minor</v>
      </c>
      <c r="I108" s="6" t="str">
        <f>VLOOKUP('1-gameLookup'!G108,teams!B:D,3)</f>
        <v>Astros-E-Minor</v>
      </c>
    </row>
    <row r="109" spans="1:9" x14ac:dyDescent="0.55000000000000004">
      <c r="A109" s="2">
        <v>108</v>
      </c>
      <c r="B109" s="2" t="s">
        <v>313</v>
      </c>
      <c r="C109" s="6">
        <f t="shared" si="3"/>
        <v>10</v>
      </c>
      <c r="D109" s="6" t="str">
        <f t="shared" si="4"/>
        <v>9-E-MINOR</v>
      </c>
      <c r="E109" s="6" t="str">
        <f t="shared" si="5"/>
        <v>1-E-MINOR</v>
      </c>
      <c r="F109" s="6">
        <f>VLOOKUP(D109,teams!A:G,2,FALSE)</f>
        <v>22</v>
      </c>
      <c r="G109" s="6">
        <f>VLOOKUP(E109,teams!A:G,2,FALSE)</f>
        <v>14</v>
      </c>
      <c r="H109" s="6" t="str">
        <f>VLOOKUP('1-gameLookup'!F109,teams!B:D,3)</f>
        <v>Royals-E-Minor</v>
      </c>
      <c r="I109" s="6" t="str">
        <f>VLOOKUP('1-gameLookup'!G109,teams!B:D,3)</f>
        <v>Astros-E-Minor</v>
      </c>
    </row>
    <row r="110" spans="1:9" x14ac:dyDescent="0.55000000000000004">
      <c r="A110" s="2">
        <v>109</v>
      </c>
      <c r="B110" s="2" t="s">
        <v>201</v>
      </c>
      <c r="C110" s="6">
        <f t="shared" si="3"/>
        <v>11</v>
      </c>
      <c r="D110" s="6" t="str">
        <f t="shared" si="4"/>
        <v>10-E-MINOR</v>
      </c>
      <c r="E110" s="6" t="str">
        <f t="shared" si="5"/>
        <v>1-E-MINOR</v>
      </c>
      <c r="F110" s="6">
        <f>VLOOKUP(D110,teams!A:G,2,FALSE)</f>
        <v>23</v>
      </c>
      <c r="G110" s="6">
        <f>VLOOKUP(E110,teams!A:G,2,FALSE)</f>
        <v>14</v>
      </c>
      <c r="H110" s="6" t="str">
        <f>VLOOKUP('1-gameLookup'!F110,teams!B:D,3)</f>
        <v>Tigers-E-Minor</v>
      </c>
      <c r="I110" s="6" t="str">
        <f>VLOOKUP('1-gameLookup'!G110,teams!B:D,3)</f>
        <v>Astros-E-Minor</v>
      </c>
    </row>
    <row r="111" spans="1:9" x14ac:dyDescent="0.55000000000000004">
      <c r="A111" s="2">
        <v>110</v>
      </c>
      <c r="B111" s="2" t="s">
        <v>211</v>
      </c>
      <c r="C111" s="6">
        <f t="shared" si="3"/>
        <v>10</v>
      </c>
      <c r="D111" s="6" t="str">
        <f t="shared" si="4"/>
        <v>1-W-MINOR</v>
      </c>
      <c r="E111" s="6" t="str">
        <f t="shared" si="5"/>
        <v>1-E-MINOR</v>
      </c>
      <c r="F111" s="6">
        <f>VLOOKUP(D111,teams!A:G,2,FALSE)</f>
        <v>24</v>
      </c>
      <c r="G111" s="6">
        <f>VLOOKUP(E111,teams!A:G,2,FALSE)</f>
        <v>14</v>
      </c>
      <c r="H111" s="6" t="str">
        <f>VLOOKUP('1-gameLookup'!F111,teams!B:D,3)</f>
        <v>Braves-W-Minor</v>
      </c>
      <c r="I111" s="6" t="str">
        <f>VLOOKUP('1-gameLookup'!G111,teams!B:D,3)</f>
        <v>Astros-E-Minor</v>
      </c>
    </row>
    <row r="112" spans="1:9" x14ac:dyDescent="0.55000000000000004">
      <c r="A112" s="2">
        <v>111</v>
      </c>
      <c r="B112" s="2" t="s">
        <v>222</v>
      </c>
      <c r="C112" s="6">
        <f t="shared" si="3"/>
        <v>10</v>
      </c>
      <c r="D112" s="6" t="str">
        <f t="shared" si="4"/>
        <v>2-W-MINOR</v>
      </c>
      <c r="E112" s="6" t="str">
        <f t="shared" si="5"/>
        <v>1-E-MINOR</v>
      </c>
      <c r="F112" s="6">
        <f>VLOOKUP(D112,teams!A:G,2,FALSE)</f>
        <v>25</v>
      </c>
      <c r="G112" s="6">
        <f>VLOOKUP(E112,teams!A:G,2,FALSE)</f>
        <v>14</v>
      </c>
      <c r="H112" s="6" t="str">
        <f>VLOOKUP('1-gameLookup'!F112,teams!B:D,3)</f>
        <v>D'Backs-W-Minor</v>
      </c>
      <c r="I112" s="6" t="str">
        <f>VLOOKUP('1-gameLookup'!G112,teams!B:D,3)</f>
        <v>Astros-E-Minor</v>
      </c>
    </row>
    <row r="113" spans="1:9" x14ac:dyDescent="0.55000000000000004">
      <c r="A113" s="2">
        <v>112</v>
      </c>
      <c r="B113" s="2" t="s">
        <v>235</v>
      </c>
      <c r="C113" s="6">
        <f t="shared" si="3"/>
        <v>10</v>
      </c>
      <c r="D113" s="6" t="str">
        <f t="shared" si="4"/>
        <v>3-W-MINOR</v>
      </c>
      <c r="E113" s="6" t="str">
        <f t="shared" si="5"/>
        <v>1-E-MINOR</v>
      </c>
      <c r="F113" s="6">
        <f>VLOOKUP(D113,teams!A:G,2,FALSE)</f>
        <v>26</v>
      </c>
      <c r="G113" s="6">
        <f>VLOOKUP(E113,teams!A:G,2,FALSE)</f>
        <v>14</v>
      </c>
      <c r="H113" s="6" t="str">
        <f>VLOOKUP('1-gameLookup'!F113,teams!B:D,3)</f>
        <v>Marlins-W-Minor</v>
      </c>
      <c r="I113" s="6" t="str">
        <f>VLOOKUP('1-gameLookup'!G113,teams!B:D,3)</f>
        <v>Astros-E-Minor</v>
      </c>
    </row>
    <row r="114" spans="1:9" x14ac:dyDescent="0.55000000000000004">
      <c r="A114" s="2">
        <v>113</v>
      </c>
      <c r="B114" s="2" t="s">
        <v>250</v>
      </c>
      <c r="C114" s="6">
        <f t="shared" si="3"/>
        <v>10</v>
      </c>
      <c r="D114" s="6" t="str">
        <f t="shared" si="4"/>
        <v>4-W-MINOR</v>
      </c>
      <c r="E114" s="6" t="str">
        <f t="shared" si="5"/>
        <v>1-E-MINOR</v>
      </c>
      <c r="F114" s="6">
        <f>VLOOKUP(D114,teams!A:G,2,FALSE)</f>
        <v>27</v>
      </c>
      <c r="G114" s="6">
        <f>VLOOKUP(E114,teams!A:G,2,FALSE)</f>
        <v>14</v>
      </c>
      <c r="H114" s="6" t="str">
        <f>VLOOKUP('1-gameLookup'!F114,teams!B:D,3)</f>
        <v>Nationals-W-Minor</v>
      </c>
      <c r="I114" s="6" t="str">
        <f>VLOOKUP('1-gameLookup'!G114,teams!B:D,3)</f>
        <v>Astros-E-Minor</v>
      </c>
    </row>
    <row r="115" spans="1:9" x14ac:dyDescent="0.55000000000000004">
      <c r="A115" s="2">
        <v>114</v>
      </c>
      <c r="B115" s="2" t="s">
        <v>267</v>
      </c>
      <c r="C115" s="6">
        <f t="shared" si="3"/>
        <v>10</v>
      </c>
      <c r="D115" s="6" t="str">
        <f t="shared" si="4"/>
        <v>5-W-MINOR</v>
      </c>
      <c r="E115" s="6" t="str">
        <f t="shared" si="5"/>
        <v>1-E-MINOR</v>
      </c>
      <c r="F115" s="6">
        <f>VLOOKUP(D115,teams!A:G,2,FALSE)</f>
        <v>28</v>
      </c>
      <c r="G115" s="6">
        <f>VLOOKUP(E115,teams!A:G,2,FALSE)</f>
        <v>14</v>
      </c>
      <c r="H115" s="6" t="str">
        <f>VLOOKUP('1-gameLookup'!F115,teams!B:D,3)</f>
        <v>Rangers-W-Minor</v>
      </c>
      <c r="I115" s="6" t="str">
        <f>VLOOKUP('1-gameLookup'!G115,teams!B:D,3)</f>
        <v>Astros-E-Minor</v>
      </c>
    </row>
    <row r="116" spans="1:9" x14ac:dyDescent="0.55000000000000004">
      <c r="A116" s="2">
        <v>115</v>
      </c>
      <c r="B116" s="2" t="s">
        <v>286</v>
      </c>
      <c r="C116" s="6">
        <f t="shared" si="3"/>
        <v>10</v>
      </c>
      <c r="D116" s="6" t="str">
        <f t="shared" si="4"/>
        <v>6-W-MINOR</v>
      </c>
      <c r="E116" s="6" t="str">
        <f t="shared" si="5"/>
        <v>1-E-MINOR</v>
      </c>
      <c r="F116" s="6">
        <f>VLOOKUP(D116,teams!A:G,2,FALSE)</f>
        <v>29</v>
      </c>
      <c r="G116" s="6">
        <f>VLOOKUP(E116,teams!A:G,2,FALSE)</f>
        <v>14</v>
      </c>
      <c r="H116" s="6" t="str">
        <f>VLOOKUP('1-gameLookup'!F116,teams!B:D,3)</f>
        <v>Yankees-W-Minor</v>
      </c>
      <c r="I116" s="6" t="str">
        <f>VLOOKUP('1-gameLookup'!G116,teams!B:D,3)</f>
        <v>Astros-E-Minor</v>
      </c>
    </row>
    <row r="117" spans="1:9" x14ac:dyDescent="0.55000000000000004">
      <c r="A117" s="2">
        <v>116</v>
      </c>
      <c r="B117" s="2" t="s">
        <v>233</v>
      </c>
      <c r="C117" s="6">
        <f t="shared" si="3"/>
        <v>10</v>
      </c>
      <c r="D117" s="6" t="str">
        <f t="shared" si="4"/>
        <v>3-E-MINOR</v>
      </c>
      <c r="E117" s="6" t="str">
        <f t="shared" si="5"/>
        <v>2-E-MINOR</v>
      </c>
      <c r="F117" s="6">
        <f>VLOOKUP(D117,teams!A:G,2,FALSE)</f>
        <v>16</v>
      </c>
      <c r="G117" s="6">
        <f>VLOOKUP(E117,teams!A:G,2,FALSE)</f>
        <v>15</v>
      </c>
      <c r="H117" s="6" t="str">
        <f>VLOOKUP('1-gameLookup'!F117,teams!B:D,3)</f>
        <v>Cubs-E-Minor</v>
      </c>
      <c r="I117" s="6" t="str">
        <f>VLOOKUP('1-gameLookup'!G117,teams!B:D,3)</f>
        <v>Cardinals-E-Minor</v>
      </c>
    </row>
    <row r="118" spans="1:9" x14ac:dyDescent="0.55000000000000004">
      <c r="A118" s="2">
        <v>117</v>
      </c>
      <c r="B118" s="2" t="s">
        <v>247</v>
      </c>
      <c r="C118" s="6">
        <f t="shared" si="3"/>
        <v>10</v>
      </c>
      <c r="D118" s="6" t="str">
        <f t="shared" si="4"/>
        <v>4-E-MINOR</v>
      </c>
      <c r="E118" s="6" t="str">
        <f t="shared" si="5"/>
        <v>2-E-MINOR</v>
      </c>
      <c r="F118" s="6">
        <f>VLOOKUP(D118,teams!A:G,2,FALSE)</f>
        <v>17</v>
      </c>
      <c r="G118" s="6">
        <f>VLOOKUP(E118,teams!A:G,2,FALSE)</f>
        <v>15</v>
      </c>
      <c r="H118" s="6" t="str">
        <f>VLOOKUP('1-gameLookup'!F118,teams!B:D,3)</f>
        <v>Dodgers-E-Minor</v>
      </c>
      <c r="I118" s="6" t="str">
        <f>VLOOKUP('1-gameLookup'!G118,teams!B:D,3)</f>
        <v>Cardinals-E-Minor</v>
      </c>
    </row>
    <row r="119" spans="1:9" x14ac:dyDescent="0.55000000000000004">
      <c r="A119" s="2">
        <v>118</v>
      </c>
      <c r="B119" s="2" t="s">
        <v>263</v>
      </c>
      <c r="C119" s="6">
        <f t="shared" si="3"/>
        <v>10</v>
      </c>
      <c r="D119" s="6" t="str">
        <f t="shared" si="4"/>
        <v>5-E-MINOR</v>
      </c>
      <c r="E119" s="6" t="str">
        <f t="shared" si="5"/>
        <v>2-E-MINOR</v>
      </c>
      <c r="F119" s="6">
        <f>VLOOKUP(D119,teams!A:G,2,FALSE)</f>
        <v>18</v>
      </c>
      <c r="G119" s="6">
        <f>VLOOKUP(E119,teams!A:G,2,FALSE)</f>
        <v>15</v>
      </c>
      <c r="H119" s="6" t="str">
        <f>VLOOKUP('1-gameLookup'!F119,teams!B:D,3)</f>
        <v>Giants-E-Minor</v>
      </c>
      <c r="I119" s="6" t="str">
        <f>VLOOKUP('1-gameLookup'!G119,teams!B:D,3)</f>
        <v>Cardinals-E-Minor</v>
      </c>
    </row>
    <row r="120" spans="1:9" x14ac:dyDescent="0.55000000000000004">
      <c r="A120" s="2">
        <v>119</v>
      </c>
      <c r="B120" s="2" t="s">
        <v>281</v>
      </c>
      <c r="C120" s="6">
        <f t="shared" si="3"/>
        <v>10</v>
      </c>
      <c r="D120" s="6" t="str">
        <f t="shared" si="4"/>
        <v>6-E-MINOR</v>
      </c>
      <c r="E120" s="6" t="str">
        <f t="shared" si="5"/>
        <v>2-E-MINOR</v>
      </c>
      <c r="F120" s="6">
        <f>VLOOKUP(D120,teams!A:G,2,FALSE)</f>
        <v>19</v>
      </c>
      <c r="G120" s="6">
        <f>VLOOKUP(E120,teams!A:G,2,FALSE)</f>
        <v>15</v>
      </c>
      <c r="H120" s="6" t="str">
        <f>VLOOKUP('1-gameLookup'!F120,teams!B:D,3)</f>
        <v>Indians-E-Minor</v>
      </c>
      <c r="I120" s="6" t="str">
        <f>VLOOKUP('1-gameLookup'!G120,teams!B:D,3)</f>
        <v>Cardinals-E-Minor</v>
      </c>
    </row>
    <row r="121" spans="1:9" x14ac:dyDescent="0.55000000000000004">
      <c r="A121" s="2">
        <v>120</v>
      </c>
      <c r="B121" s="2" t="s">
        <v>301</v>
      </c>
      <c r="C121" s="6">
        <f t="shared" si="3"/>
        <v>10</v>
      </c>
      <c r="D121" s="6" t="str">
        <f t="shared" si="4"/>
        <v>7-E-MINOR</v>
      </c>
      <c r="E121" s="6" t="str">
        <f t="shared" si="5"/>
        <v>2-E-MINOR</v>
      </c>
      <c r="F121" s="6">
        <f>VLOOKUP(D121,teams!A:G,2,FALSE)</f>
        <v>20</v>
      </c>
      <c r="G121" s="6">
        <f>VLOOKUP(E121,teams!A:G,2,FALSE)</f>
        <v>15</v>
      </c>
      <c r="H121" s="6" t="str">
        <f>VLOOKUP('1-gameLookup'!F121,teams!B:D,3)</f>
        <v>Mets-E-Minor</v>
      </c>
      <c r="I121" s="6" t="str">
        <f>VLOOKUP('1-gameLookup'!G121,teams!B:D,3)</f>
        <v>Cardinals-E-Minor</v>
      </c>
    </row>
    <row r="122" spans="1:9" x14ac:dyDescent="0.55000000000000004">
      <c r="A122" s="2">
        <v>121</v>
      </c>
      <c r="B122" s="2" t="s">
        <v>307</v>
      </c>
      <c r="C122" s="6">
        <f t="shared" si="3"/>
        <v>10</v>
      </c>
      <c r="D122" s="6" t="str">
        <f t="shared" si="4"/>
        <v>8-E-MINOR</v>
      </c>
      <c r="E122" s="6" t="str">
        <f t="shared" si="5"/>
        <v>2-E-MINOR</v>
      </c>
      <c r="F122" s="6">
        <f>VLOOKUP(D122,teams!A:G,2,FALSE)</f>
        <v>21</v>
      </c>
      <c r="G122" s="6">
        <f>VLOOKUP(E122,teams!A:G,2,FALSE)</f>
        <v>15</v>
      </c>
      <c r="H122" s="6" t="str">
        <f>VLOOKUP('1-gameLookup'!F122,teams!B:D,3)</f>
        <v>Phillies-E-Minor</v>
      </c>
      <c r="I122" s="6" t="str">
        <f>VLOOKUP('1-gameLookup'!G122,teams!B:D,3)</f>
        <v>Cardinals-E-Minor</v>
      </c>
    </row>
    <row r="123" spans="1:9" x14ac:dyDescent="0.55000000000000004">
      <c r="A123" s="2">
        <v>122</v>
      </c>
      <c r="B123" s="2" t="s">
        <v>314</v>
      </c>
      <c r="C123" s="6">
        <f t="shared" si="3"/>
        <v>10</v>
      </c>
      <c r="D123" s="6" t="str">
        <f t="shared" si="4"/>
        <v>9-E-MINOR</v>
      </c>
      <c r="E123" s="6" t="str">
        <f t="shared" si="5"/>
        <v>2-E-MINOR</v>
      </c>
      <c r="F123" s="6">
        <f>VLOOKUP(D123,teams!A:G,2,FALSE)</f>
        <v>22</v>
      </c>
      <c r="G123" s="6">
        <f>VLOOKUP(E123,teams!A:G,2,FALSE)</f>
        <v>15</v>
      </c>
      <c r="H123" s="6" t="str">
        <f>VLOOKUP('1-gameLookup'!F123,teams!B:D,3)</f>
        <v>Royals-E-Minor</v>
      </c>
      <c r="I123" s="6" t="str">
        <f>VLOOKUP('1-gameLookup'!G123,teams!B:D,3)</f>
        <v>Cardinals-E-Minor</v>
      </c>
    </row>
    <row r="124" spans="1:9" x14ac:dyDescent="0.55000000000000004">
      <c r="A124" s="2">
        <v>123</v>
      </c>
      <c r="B124" s="2" t="s">
        <v>202</v>
      </c>
      <c r="C124" s="6">
        <f t="shared" si="3"/>
        <v>11</v>
      </c>
      <c r="D124" s="6" t="str">
        <f t="shared" si="4"/>
        <v>10-E-MINOR</v>
      </c>
      <c r="E124" s="6" t="str">
        <f t="shared" si="5"/>
        <v>2-E-MINOR</v>
      </c>
      <c r="F124" s="6">
        <f>VLOOKUP(D124,teams!A:G,2,FALSE)</f>
        <v>23</v>
      </c>
      <c r="G124" s="6">
        <f>VLOOKUP(E124,teams!A:G,2,FALSE)</f>
        <v>15</v>
      </c>
      <c r="H124" s="6" t="str">
        <f>VLOOKUP('1-gameLookup'!F124,teams!B:D,3)</f>
        <v>Tigers-E-Minor</v>
      </c>
      <c r="I124" s="6" t="str">
        <f>VLOOKUP('1-gameLookup'!G124,teams!B:D,3)</f>
        <v>Cardinals-E-Minor</v>
      </c>
    </row>
    <row r="125" spans="1:9" x14ac:dyDescent="0.55000000000000004">
      <c r="A125" s="2">
        <v>124</v>
      </c>
      <c r="B125" s="2" t="s">
        <v>212</v>
      </c>
      <c r="C125" s="6">
        <f t="shared" si="3"/>
        <v>10</v>
      </c>
      <c r="D125" s="6" t="str">
        <f t="shared" si="4"/>
        <v>1-W-MINOR</v>
      </c>
      <c r="E125" s="6" t="str">
        <f t="shared" si="5"/>
        <v>2-E-MINOR</v>
      </c>
      <c r="F125" s="6">
        <f>VLOOKUP(D125,teams!A:G,2,FALSE)</f>
        <v>24</v>
      </c>
      <c r="G125" s="6">
        <f>VLOOKUP(E125,teams!A:G,2,FALSE)</f>
        <v>15</v>
      </c>
      <c r="H125" s="6" t="str">
        <f>VLOOKUP('1-gameLookup'!F125,teams!B:D,3)</f>
        <v>Braves-W-Minor</v>
      </c>
      <c r="I125" s="6" t="str">
        <f>VLOOKUP('1-gameLookup'!G125,teams!B:D,3)</f>
        <v>Cardinals-E-Minor</v>
      </c>
    </row>
    <row r="126" spans="1:9" x14ac:dyDescent="0.55000000000000004">
      <c r="A126" s="2">
        <v>125</v>
      </c>
      <c r="B126" s="2" t="s">
        <v>224</v>
      </c>
      <c r="C126" s="6">
        <f t="shared" si="3"/>
        <v>10</v>
      </c>
      <c r="D126" s="6" t="str">
        <f t="shared" si="4"/>
        <v>2-W-MINOR</v>
      </c>
      <c r="E126" s="6" t="str">
        <f t="shared" si="5"/>
        <v>2-E-MINOR</v>
      </c>
      <c r="F126" s="6">
        <f>VLOOKUP(D126,teams!A:G,2,FALSE)</f>
        <v>25</v>
      </c>
      <c r="G126" s="6">
        <f>VLOOKUP(E126,teams!A:G,2,FALSE)</f>
        <v>15</v>
      </c>
      <c r="H126" s="6" t="str">
        <f>VLOOKUP('1-gameLookup'!F126,teams!B:D,3)</f>
        <v>D'Backs-W-Minor</v>
      </c>
      <c r="I126" s="6" t="str">
        <f>VLOOKUP('1-gameLookup'!G126,teams!B:D,3)</f>
        <v>Cardinals-E-Minor</v>
      </c>
    </row>
    <row r="127" spans="1:9" x14ac:dyDescent="0.55000000000000004">
      <c r="A127" s="2">
        <v>126</v>
      </c>
      <c r="B127" s="2" t="s">
        <v>237</v>
      </c>
      <c r="C127" s="6">
        <f t="shared" si="3"/>
        <v>10</v>
      </c>
      <c r="D127" s="6" t="str">
        <f t="shared" si="4"/>
        <v>3-W-MINOR</v>
      </c>
      <c r="E127" s="6" t="str">
        <f t="shared" si="5"/>
        <v>2-E-MINOR</v>
      </c>
      <c r="F127" s="6">
        <f>VLOOKUP(D127,teams!A:G,2,FALSE)</f>
        <v>26</v>
      </c>
      <c r="G127" s="6">
        <f>VLOOKUP(E127,teams!A:G,2,FALSE)</f>
        <v>15</v>
      </c>
      <c r="H127" s="6" t="str">
        <f>VLOOKUP('1-gameLookup'!F127,teams!B:D,3)</f>
        <v>Marlins-W-Minor</v>
      </c>
      <c r="I127" s="6" t="str">
        <f>VLOOKUP('1-gameLookup'!G127,teams!B:D,3)</f>
        <v>Cardinals-E-Minor</v>
      </c>
    </row>
    <row r="128" spans="1:9" x14ac:dyDescent="0.55000000000000004">
      <c r="A128" s="2">
        <v>127</v>
      </c>
      <c r="B128" s="2" t="s">
        <v>252</v>
      </c>
      <c r="C128" s="6">
        <f t="shared" si="3"/>
        <v>10</v>
      </c>
      <c r="D128" s="6" t="str">
        <f t="shared" si="4"/>
        <v>4-W-MINOR</v>
      </c>
      <c r="E128" s="6" t="str">
        <f t="shared" si="5"/>
        <v>2-E-MINOR</v>
      </c>
      <c r="F128" s="6">
        <f>VLOOKUP(D128,teams!A:G,2,FALSE)</f>
        <v>27</v>
      </c>
      <c r="G128" s="6">
        <f>VLOOKUP(E128,teams!A:G,2,FALSE)</f>
        <v>15</v>
      </c>
      <c r="H128" s="6" t="str">
        <f>VLOOKUP('1-gameLookup'!F128,teams!B:D,3)</f>
        <v>Nationals-W-Minor</v>
      </c>
      <c r="I128" s="6" t="str">
        <f>VLOOKUP('1-gameLookup'!G128,teams!B:D,3)</f>
        <v>Cardinals-E-Minor</v>
      </c>
    </row>
    <row r="129" spans="1:9" x14ac:dyDescent="0.55000000000000004">
      <c r="A129" s="2">
        <v>128</v>
      </c>
      <c r="B129" s="2" t="s">
        <v>269</v>
      </c>
      <c r="C129" s="6">
        <f t="shared" si="3"/>
        <v>10</v>
      </c>
      <c r="D129" s="6" t="str">
        <f t="shared" si="4"/>
        <v>5-W-MINOR</v>
      </c>
      <c r="E129" s="6" t="str">
        <f t="shared" si="5"/>
        <v>2-E-MINOR</v>
      </c>
      <c r="F129" s="6">
        <f>VLOOKUP(D129,teams!A:G,2,FALSE)</f>
        <v>28</v>
      </c>
      <c r="G129" s="6">
        <f>VLOOKUP(E129,teams!A:G,2,FALSE)</f>
        <v>15</v>
      </c>
      <c r="H129" s="6" t="str">
        <f>VLOOKUP('1-gameLookup'!F129,teams!B:D,3)</f>
        <v>Rangers-W-Minor</v>
      </c>
      <c r="I129" s="6" t="str">
        <f>VLOOKUP('1-gameLookup'!G129,teams!B:D,3)</f>
        <v>Cardinals-E-Minor</v>
      </c>
    </row>
    <row r="130" spans="1:9" x14ac:dyDescent="0.55000000000000004">
      <c r="A130" s="2">
        <v>129</v>
      </c>
      <c r="B130" s="2" t="s">
        <v>288</v>
      </c>
      <c r="C130" s="6">
        <f t="shared" si="3"/>
        <v>10</v>
      </c>
      <c r="D130" s="6" t="str">
        <f t="shared" si="4"/>
        <v>6-W-MINOR</v>
      </c>
      <c r="E130" s="6" t="str">
        <f t="shared" si="5"/>
        <v>2-E-MINOR</v>
      </c>
      <c r="F130" s="6">
        <f>VLOOKUP(D130,teams!A:G,2,FALSE)</f>
        <v>29</v>
      </c>
      <c r="G130" s="6">
        <f>VLOOKUP(E130,teams!A:G,2,FALSE)</f>
        <v>15</v>
      </c>
      <c r="H130" s="6" t="str">
        <f>VLOOKUP('1-gameLookup'!F130,teams!B:D,3)</f>
        <v>Yankees-W-Minor</v>
      </c>
      <c r="I130" s="6" t="str">
        <f>VLOOKUP('1-gameLookup'!G130,teams!B:D,3)</f>
        <v>Cardinals-E-Minor</v>
      </c>
    </row>
    <row r="131" spans="1:9" x14ac:dyDescent="0.55000000000000004">
      <c r="A131" s="2">
        <v>130</v>
      </c>
      <c r="B131" s="2" t="s">
        <v>248</v>
      </c>
      <c r="C131" s="6">
        <f t="shared" ref="C131:C194" si="6">FIND(",",B131)</f>
        <v>10</v>
      </c>
      <c r="D131" s="6" t="str">
        <f t="shared" ref="D131:D194" si="7">LEFT(B131,C131-1)</f>
        <v>4-E-MINOR</v>
      </c>
      <c r="E131" s="6" t="str">
        <f t="shared" ref="E131:E194" si="8">RIGHT(B131,LEN(B131)-C131)</f>
        <v>3-E-MINOR</v>
      </c>
      <c r="F131" s="6">
        <f>VLOOKUP(D131,teams!A:G,2,FALSE)</f>
        <v>17</v>
      </c>
      <c r="G131" s="6">
        <f>VLOOKUP(E131,teams!A:G,2,FALSE)</f>
        <v>16</v>
      </c>
      <c r="H131" s="6" t="str">
        <f>VLOOKUP('1-gameLookup'!F131,teams!B:D,3)</f>
        <v>Dodgers-E-Minor</v>
      </c>
      <c r="I131" s="6" t="str">
        <f>VLOOKUP('1-gameLookup'!G131,teams!B:D,3)</f>
        <v>Cubs-E-Minor</v>
      </c>
    </row>
    <row r="132" spans="1:9" x14ac:dyDescent="0.55000000000000004">
      <c r="A132" s="2">
        <v>131</v>
      </c>
      <c r="B132" s="2" t="s">
        <v>264</v>
      </c>
      <c r="C132" s="6">
        <f t="shared" si="6"/>
        <v>10</v>
      </c>
      <c r="D132" s="6" t="str">
        <f t="shared" si="7"/>
        <v>5-E-MINOR</v>
      </c>
      <c r="E132" s="6" t="str">
        <f t="shared" si="8"/>
        <v>3-E-MINOR</v>
      </c>
      <c r="F132" s="6">
        <f>VLOOKUP(D132,teams!A:G,2,FALSE)</f>
        <v>18</v>
      </c>
      <c r="G132" s="6">
        <f>VLOOKUP(E132,teams!A:G,2,FALSE)</f>
        <v>16</v>
      </c>
      <c r="H132" s="6" t="str">
        <f>VLOOKUP('1-gameLookup'!F132,teams!B:D,3)</f>
        <v>Giants-E-Minor</v>
      </c>
      <c r="I132" s="6" t="str">
        <f>VLOOKUP('1-gameLookup'!G132,teams!B:D,3)</f>
        <v>Cubs-E-Minor</v>
      </c>
    </row>
    <row r="133" spans="1:9" x14ac:dyDescent="0.55000000000000004">
      <c r="A133" s="2">
        <v>132</v>
      </c>
      <c r="B133" s="2" t="s">
        <v>282</v>
      </c>
      <c r="C133" s="6">
        <f t="shared" si="6"/>
        <v>10</v>
      </c>
      <c r="D133" s="6" t="str">
        <f t="shared" si="7"/>
        <v>6-E-MINOR</v>
      </c>
      <c r="E133" s="6" t="str">
        <f t="shared" si="8"/>
        <v>3-E-MINOR</v>
      </c>
      <c r="F133" s="6">
        <f>VLOOKUP(D133,teams!A:G,2,FALSE)</f>
        <v>19</v>
      </c>
      <c r="G133" s="6">
        <f>VLOOKUP(E133,teams!A:G,2,FALSE)</f>
        <v>16</v>
      </c>
      <c r="H133" s="6" t="str">
        <f>VLOOKUP('1-gameLookup'!F133,teams!B:D,3)</f>
        <v>Indians-E-Minor</v>
      </c>
      <c r="I133" s="6" t="str">
        <f>VLOOKUP('1-gameLookup'!G133,teams!B:D,3)</f>
        <v>Cubs-E-Minor</v>
      </c>
    </row>
    <row r="134" spans="1:9" x14ac:dyDescent="0.55000000000000004">
      <c r="A134" s="2">
        <v>133</v>
      </c>
      <c r="B134" s="2" t="s">
        <v>302</v>
      </c>
      <c r="C134" s="6">
        <f t="shared" si="6"/>
        <v>10</v>
      </c>
      <c r="D134" s="6" t="str">
        <f t="shared" si="7"/>
        <v>7-E-MINOR</v>
      </c>
      <c r="E134" s="6" t="str">
        <f t="shared" si="8"/>
        <v>3-E-MINOR</v>
      </c>
      <c r="F134" s="6">
        <f>VLOOKUP(D134,teams!A:G,2,FALSE)</f>
        <v>20</v>
      </c>
      <c r="G134" s="6">
        <f>VLOOKUP(E134,teams!A:G,2,FALSE)</f>
        <v>16</v>
      </c>
      <c r="H134" s="6" t="str">
        <f>VLOOKUP('1-gameLookup'!F134,teams!B:D,3)</f>
        <v>Mets-E-Minor</v>
      </c>
      <c r="I134" s="6" t="str">
        <f>VLOOKUP('1-gameLookup'!G134,teams!B:D,3)</f>
        <v>Cubs-E-Minor</v>
      </c>
    </row>
    <row r="135" spans="1:9" x14ac:dyDescent="0.55000000000000004">
      <c r="A135" s="2">
        <v>134</v>
      </c>
      <c r="B135" s="2" t="s">
        <v>308</v>
      </c>
      <c r="C135" s="6">
        <f t="shared" si="6"/>
        <v>10</v>
      </c>
      <c r="D135" s="6" t="str">
        <f t="shared" si="7"/>
        <v>8-E-MINOR</v>
      </c>
      <c r="E135" s="6" t="str">
        <f t="shared" si="8"/>
        <v>3-E-MINOR</v>
      </c>
      <c r="F135" s="6">
        <f>VLOOKUP(D135,teams!A:G,2,FALSE)</f>
        <v>21</v>
      </c>
      <c r="G135" s="6">
        <f>VLOOKUP(E135,teams!A:G,2,FALSE)</f>
        <v>16</v>
      </c>
      <c r="H135" s="6" t="str">
        <f>VLOOKUP('1-gameLookup'!F135,teams!B:D,3)</f>
        <v>Phillies-E-Minor</v>
      </c>
      <c r="I135" s="6" t="str">
        <f>VLOOKUP('1-gameLookup'!G135,teams!B:D,3)</f>
        <v>Cubs-E-Minor</v>
      </c>
    </row>
    <row r="136" spans="1:9" x14ac:dyDescent="0.55000000000000004">
      <c r="A136" s="2">
        <v>135</v>
      </c>
      <c r="B136" s="2" t="s">
        <v>315</v>
      </c>
      <c r="C136" s="6">
        <f t="shared" si="6"/>
        <v>10</v>
      </c>
      <c r="D136" s="6" t="str">
        <f t="shared" si="7"/>
        <v>9-E-MINOR</v>
      </c>
      <c r="E136" s="6" t="str">
        <f t="shared" si="8"/>
        <v>3-E-MINOR</v>
      </c>
      <c r="F136" s="6">
        <f>VLOOKUP(D136,teams!A:G,2,FALSE)</f>
        <v>22</v>
      </c>
      <c r="G136" s="6">
        <f>VLOOKUP(E136,teams!A:G,2,FALSE)</f>
        <v>16</v>
      </c>
      <c r="H136" s="6" t="str">
        <f>VLOOKUP('1-gameLookup'!F136,teams!B:D,3)</f>
        <v>Royals-E-Minor</v>
      </c>
      <c r="I136" s="6" t="str">
        <f>VLOOKUP('1-gameLookup'!G136,teams!B:D,3)</f>
        <v>Cubs-E-Minor</v>
      </c>
    </row>
    <row r="137" spans="1:9" x14ac:dyDescent="0.55000000000000004">
      <c r="A137" s="2">
        <v>136</v>
      </c>
      <c r="B137" s="2" t="s">
        <v>203</v>
      </c>
      <c r="C137" s="6">
        <f t="shared" si="6"/>
        <v>11</v>
      </c>
      <c r="D137" s="6" t="str">
        <f t="shared" si="7"/>
        <v>10-E-MINOR</v>
      </c>
      <c r="E137" s="6" t="str">
        <f t="shared" si="8"/>
        <v>3-E-MINOR</v>
      </c>
      <c r="F137" s="6">
        <f>VLOOKUP(D137,teams!A:G,2,FALSE)</f>
        <v>23</v>
      </c>
      <c r="G137" s="6">
        <f>VLOOKUP(E137,teams!A:G,2,FALSE)</f>
        <v>16</v>
      </c>
      <c r="H137" s="6" t="str">
        <f>VLOOKUP('1-gameLookup'!F137,teams!B:D,3)</f>
        <v>Tigers-E-Minor</v>
      </c>
      <c r="I137" s="6" t="str">
        <f>VLOOKUP('1-gameLookup'!G137,teams!B:D,3)</f>
        <v>Cubs-E-Minor</v>
      </c>
    </row>
    <row r="138" spans="1:9" x14ac:dyDescent="0.55000000000000004">
      <c r="A138" s="2">
        <v>137</v>
      </c>
      <c r="B138" s="2" t="s">
        <v>213</v>
      </c>
      <c r="C138" s="6">
        <f t="shared" si="6"/>
        <v>10</v>
      </c>
      <c r="D138" s="6" t="str">
        <f t="shared" si="7"/>
        <v>1-W-MINOR</v>
      </c>
      <c r="E138" s="6" t="str">
        <f t="shared" si="8"/>
        <v>3-E-MINOR</v>
      </c>
      <c r="F138" s="6">
        <f>VLOOKUP(D138,teams!A:G,2,FALSE)</f>
        <v>24</v>
      </c>
      <c r="G138" s="6">
        <f>VLOOKUP(E138,teams!A:G,2,FALSE)</f>
        <v>16</v>
      </c>
      <c r="H138" s="6" t="str">
        <f>VLOOKUP('1-gameLookup'!F138,teams!B:D,3)</f>
        <v>Braves-W-Minor</v>
      </c>
      <c r="I138" s="6" t="str">
        <f>VLOOKUP('1-gameLookup'!G138,teams!B:D,3)</f>
        <v>Cubs-E-Minor</v>
      </c>
    </row>
    <row r="139" spans="1:9" x14ac:dyDescent="0.55000000000000004">
      <c r="A139" s="2">
        <v>138</v>
      </c>
      <c r="B139" s="2" t="s">
        <v>225</v>
      </c>
      <c r="C139" s="6">
        <f t="shared" si="6"/>
        <v>10</v>
      </c>
      <c r="D139" s="6" t="str">
        <f t="shared" si="7"/>
        <v>2-W-MINOR</v>
      </c>
      <c r="E139" s="6" t="str">
        <f t="shared" si="8"/>
        <v>3-E-MINOR</v>
      </c>
      <c r="F139" s="6">
        <f>VLOOKUP(D139,teams!A:G,2,FALSE)</f>
        <v>25</v>
      </c>
      <c r="G139" s="6">
        <f>VLOOKUP(E139,teams!A:G,2,FALSE)</f>
        <v>16</v>
      </c>
      <c r="H139" s="6" t="str">
        <f>VLOOKUP('1-gameLookup'!F139,teams!B:D,3)</f>
        <v>D'Backs-W-Minor</v>
      </c>
      <c r="I139" s="6" t="str">
        <f>VLOOKUP('1-gameLookup'!G139,teams!B:D,3)</f>
        <v>Cubs-E-Minor</v>
      </c>
    </row>
    <row r="140" spans="1:9" x14ac:dyDescent="0.55000000000000004">
      <c r="A140" s="2">
        <v>139</v>
      </c>
      <c r="B140" s="2" t="s">
        <v>239</v>
      </c>
      <c r="C140" s="6">
        <f t="shared" si="6"/>
        <v>10</v>
      </c>
      <c r="D140" s="6" t="str">
        <f t="shared" si="7"/>
        <v>3-W-MINOR</v>
      </c>
      <c r="E140" s="6" t="str">
        <f t="shared" si="8"/>
        <v>3-E-MINOR</v>
      </c>
      <c r="F140" s="6">
        <f>VLOOKUP(D140,teams!A:G,2,FALSE)</f>
        <v>26</v>
      </c>
      <c r="G140" s="6">
        <f>VLOOKUP(E140,teams!A:G,2,FALSE)</f>
        <v>16</v>
      </c>
      <c r="H140" s="6" t="str">
        <f>VLOOKUP('1-gameLookup'!F140,teams!B:D,3)</f>
        <v>Marlins-W-Minor</v>
      </c>
      <c r="I140" s="6" t="str">
        <f>VLOOKUP('1-gameLookup'!G140,teams!B:D,3)</f>
        <v>Cubs-E-Minor</v>
      </c>
    </row>
    <row r="141" spans="1:9" x14ac:dyDescent="0.55000000000000004">
      <c r="A141" s="2">
        <v>140</v>
      </c>
      <c r="B141" s="2" t="s">
        <v>254</v>
      </c>
      <c r="C141" s="6">
        <f t="shared" si="6"/>
        <v>10</v>
      </c>
      <c r="D141" s="6" t="str">
        <f t="shared" si="7"/>
        <v>4-W-MINOR</v>
      </c>
      <c r="E141" s="6" t="str">
        <f t="shared" si="8"/>
        <v>3-E-MINOR</v>
      </c>
      <c r="F141" s="6">
        <f>VLOOKUP(D141,teams!A:G,2,FALSE)</f>
        <v>27</v>
      </c>
      <c r="G141" s="6">
        <f>VLOOKUP(E141,teams!A:G,2,FALSE)</f>
        <v>16</v>
      </c>
      <c r="H141" s="6" t="str">
        <f>VLOOKUP('1-gameLookup'!F141,teams!B:D,3)</f>
        <v>Nationals-W-Minor</v>
      </c>
      <c r="I141" s="6" t="str">
        <f>VLOOKUP('1-gameLookup'!G141,teams!B:D,3)</f>
        <v>Cubs-E-Minor</v>
      </c>
    </row>
    <row r="142" spans="1:9" x14ac:dyDescent="0.55000000000000004">
      <c r="A142" s="2">
        <v>141</v>
      </c>
      <c r="B142" s="2" t="s">
        <v>271</v>
      </c>
      <c r="C142" s="6">
        <f t="shared" si="6"/>
        <v>10</v>
      </c>
      <c r="D142" s="6" t="str">
        <f t="shared" si="7"/>
        <v>5-W-MINOR</v>
      </c>
      <c r="E142" s="6" t="str">
        <f t="shared" si="8"/>
        <v>3-E-MINOR</v>
      </c>
      <c r="F142" s="6">
        <f>VLOOKUP(D142,teams!A:G,2,FALSE)</f>
        <v>28</v>
      </c>
      <c r="G142" s="6">
        <f>VLOOKUP(E142,teams!A:G,2,FALSE)</f>
        <v>16</v>
      </c>
      <c r="H142" s="6" t="str">
        <f>VLOOKUP('1-gameLookup'!F142,teams!B:D,3)</f>
        <v>Rangers-W-Minor</v>
      </c>
      <c r="I142" s="6" t="str">
        <f>VLOOKUP('1-gameLookup'!G142,teams!B:D,3)</f>
        <v>Cubs-E-Minor</v>
      </c>
    </row>
    <row r="143" spans="1:9" x14ac:dyDescent="0.55000000000000004">
      <c r="A143" s="2">
        <v>142</v>
      </c>
      <c r="B143" s="2" t="s">
        <v>290</v>
      </c>
      <c r="C143" s="6">
        <f t="shared" si="6"/>
        <v>10</v>
      </c>
      <c r="D143" s="6" t="str">
        <f t="shared" si="7"/>
        <v>6-W-MINOR</v>
      </c>
      <c r="E143" s="6" t="str">
        <f t="shared" si="8"/>
        <v>3-E-MINOR</v>
      </c>
      <c r="F143" s="6">
        <f>VLOOKUP(D143,teams!A:G,2,FALSE)</f>
        <v>29</v>
      </c>
      <c r="G143" s="6">
        <f>VLOOKUP(E143,teams!A:G,2,FALSE)</f>
        <v>16</v>
      </c>
      <c r="H143" s="6" t="str">
        <f>VLOOKUP('1-gameLookup'!F143,teams!B:D,3)</f>
        <v>Yankees-W-Minor</v>
      </c>
      <c r="I143" s="6" t="str">
        <f>VLOOKUP('1-gameLookup'!G143,teams!B:D,3)</f>
        <v>Cubs-E-Minor</v>
      </c>
    </row>
    <row r="144" spans="1:9" x14ac:dyDescent="0.55000000000000004">
      <c r="A144" s="2">
        <v>143</v>
      </c>
      <c r="B144" s="2" t="s">
        <v>265</v>
      </c>
      <c r="C144" s="6">
        <f t="shared" si="6"/>
        <v>10</v>
      </c>
      <c r="D144" s="6" t="str">
        <f t="shared" si="7"/>
        <v>5-E-MINOR</v>
      </c>
      <c r="E144" s="6" t="str">
        <f t="shared" si="8"/>
        <v>4-E-MINOR</v>
      </c>
      <c r="F144" s="6">
        <f>VLOOKUP(D144,teams!A:G,2,FALSE)</f>
        <v>18</v>
      </c>
      <c r="G144" s="6">
        <f>VLOOKUP(E144,teams!A:G,2,FALSE)</f>
        <v>17</v>
      </c>
      <c r="H144" s="6" t="str">
        <f>VLOOKUP('1-gameLookup'!F144,teams!B:D,3)</f>
        <v>Giants-E-Minor</v>
      </c>
      <c r="I144" s="6" t="str">
        <f>VLOOKUP('1-gameLookup'!G144,teams!B:D,3)</f>
        <v>Dodgers-E-Minor</v>
      </c>
    </row>
    <row r="145" spans="1:9" x14ac:dyDescent="0.55000000000000004">
      <c r="A145" s="2">
        <v>144</v>
      </c>
      <c r="B145" s="2" t="s">
        <v>283</v>
      </c>
      <c r="C145" s="6">
        <f t="shared" si="6"/>
        <v>10</v>
      </c>
      <c r="D145" s="6" t="str">
        <f t="shared" si="7"/>
        <v>6-E-MINOR</v>
      </c>
      <c r="E145" s="6" t="str">
        <f t="shared" si="8"/>
        <v>4-E-MINOR</v>
      </c>
      <c r="F145" s="6">
        <f>VLOOKUP(D145,teams!A:G,2,FALSE)</f>
        <v>19</v>
      </c>
      <c r="G145" s="6">
        <f>VLOOKUP(E145,teams!A:G,2,FALSE)</f>
        <v>17</v>
      </c>
      <c r="H145" s="6" t="str">
        <f>VLOOKUP('1-gameLookup'!F145,teams!B:D,3)</f>
        <v>Indians-E-Minor</v>
      </c>
      <c r="I145" s="6" t="str">
        <f>VLOOKUP('1-gameLookup'!G145,teams!B:D,3)</f>
        <v>Dodgers-E-Minor</v>
      </c>
    </row>
    <row r="146" spans="1:9" x14ac:dyDescent="0.55000000000000004">
      <c r="A146" s="2">
        <v>145</v>
      </c>
      <c r="B146" s="2" t="s">
        <v>303</v>
      </c>
      <c r="C146" s="6">
        <f t="shared" si="6"/>
        <v>10</v>
      </c>
      <c r="D146" s="6" t="str">
        <f t="shared" si="7"/>
        <v>7-E-MINOR</v>
      </c>
      <c r="E146" s="6" t="str">
        <f t="shared" si="8"/>
        <v>4-E-MINOR</v>
      </c>
      <c r="F146" s="6">
        <f>VLOOKUP(D146,teams!A:G,2,FALSE)</f>
        <v>20</v>
      </c>
      <c r="G146" s="6">
        <f>VLOOKUP(E146,teams!A:G,2,FALSE)</f>
        <v>17</v>
      </c>
      <c r="H146" s="6" t="str">
        <f>VLOOKUP('1-gameLookup'!F146,teams!B:D,3)</f>
        <v>Mets-E-Minor</v>
      </c>
      <c r="I146" s="6" t="str">
        <f>VLOOKUP('1-gameLookup'!G146,teams!B:D,3)</f>
        <v>Dodgers-E-Minor</v>
      </c>
    </row>
    <row r="147" spans="1:9" x14ac:dyDescent="0.55000000000000004">
      <c r="A147" s="2">
        <v>146</v>
      </c>
      <c r="B147" s="2" t="s">
        <v>309</v>
      </c>
      <c r="C147" s="6">
        <f t="shared" si="6"/>
        <v>10</v>
      </c>
      <c r="D147" s="6" t="str">
        <f t="shared" si="7"/>
        <v>8-E-MINOR</v>
      </c>
      <c r="E147" s="6" t="str">
        <f t="shared" si="8"/>
        <v>4-E-MINOR</v>
      </c>
      <c r="F147" s="6">
        <f>VLOOKUP(D147,teams!A:G,2,FALSE)</f>
        <v>21</v>
      </c>
      <c r="G147" s="6">
        <f>VLOOKUP(E147,teams!A:G,2,FALSE)</f>
        <v>17</v>
      </c>
      <c r="H147" s="6" t="str">
        <f>VLOOKUP('1-gameLookup'!F147,teams!B:D,3)</f>
        <v>Phillies-E-Minor</v>
      </c>
      <c r="I147" s="6" t="str">
        <f>VLOOKUP('1-gameLookup'!G147,teams!B:D,3)</f>
        <v>Dodgers-E-Minor</v>
      </c>
    </row>
    <row r="148" spans="1:9" x14ac:dyDescent="0.55000000000000004">
      <c r="A148" s="2">
        <v>147</v>
      </c>
      <c r="B148" s="2" t="s">
        <v>316</v>
      </c>
      <c r="C148" s="6">
        <f t="shared" si="6"/>
        <v>10</v>
      </c>
      <c r="D148" s="6" t="str">
        <f t="shared" si="7"/>
        <v>9-E-MINOR</v>
      </c>
      <c r="E148" s="6" t="str">
        <f t="shared" si="8"/>
        <v>4-E-MINOR</v>
      </c>
      <c r="F148" s="6">
        <f>VLOOKUP(D148,teams!A:G,2,FALSE)</f>
        <v>22</v>
      </c>
      <c r="G148" s="6">
        <f>VLOOKUP(E148,teams!A:G,2,FALSE)</f>
        <v>17</v>
      </c>
      <c r="H148" s="6" t="str">
        <f>VLOOKUP('1-gameLookup'!F148,teams!B:D,3)</f>
        <v>Royals-E-Minor</v>
      </c>
      <c r="I148" s="6" t="str">
        <f>VLOOKUP('1-gameLookup'!G148,teams!B:D,3)</f>
        <v>Dodgers-E-Minor</v>
      </c>
    </row>
    <row r="149" spans="1:9" x14ac:dyDescent="0.55000000000000004">
      <c r="A149" s="2">
        <v>148</v>
      </c>
      <c r="B149" s="2" t="s">
        <v>204</v>
      </c>
      <c r="C149" s="6">
        <f t="shared" si="6"/>
        <v>11</v>
      </c>
      <c r="D149" s="6" t="str">
        <f t="shared" si="7"/>
        <v>10-E-MINOR</v>
      </c>
      <c r="E149" s="6" t="str">
        <f t="shared" si="8"/>
        <v>4-E-MINOR</v>
      </c>
      <c r="F149" s="6">
        <f>VLOOKUP(D149,teams!A:G,2,FALSE)</f>
        <v>23</v>
      </c>
      <c r="G149" s="6">
        <f>VLOOKUP(E149,teams!A:G,2,FALSE)</f>
        <v>17</v>
      </c>
      <c r="H149" s="6" t="str">
        <f>VLOOKUP('1-gameLookup'!F149,teams!B:D,3)</f>
        <v>Tigers-E-Minor</v>
      </c>
      <c r="I149" s="6" t="str">
        <f>VLOOKUP('1-gameLookup'!G149,teams!B:D,3)</f>
        <v>Dodgers-E-Minor</v>
      </c>
    </row>
    <row r="150" spans="1:9" x14ac:dyDescent="0.55000000000000004">
      <c r="A150" s="2">
        <v>149</v>
      </c>
      <c r="B150" s="2" t="s">
        <v>214</v>
      </c>
      <c r="C150" s="6">
        <f t="shared" si="6"/>
        <v>10</v>
      </c>
      <c r="D150" s="6" t="str">
        <f t="shared" si="7"/>
        <v>1-W-MINOR</v>
      </c>
      <c r="E150" s="6" t="str">
        <f t="shared" si="8"/>
        <v>4-E-MINOR</v>
      </c>
      <c r="F150" s="6">
        <f>VLOOKUP(D150,teams!A:G,2,FALSE)</f>
        <v>24</v>
      </c>
      <c r="G150" s="6">
        <f>VLOOKUP(E150,teams!A:G,2,FALSE)</f>
        <v>17</v>
      </c>
      <c r="H150" s="6" t="str">
        <f>VLOOKUP('1-gameLookup'!F150,teams!B:D,3)</f>
        <v>Braves-W-Minor</v>
      </c>
      <c r="I150" s="6" t="str">
        <f>VLOOKUP('1-gameLookup'!G150,teams!B:D,3)</f>
        <v>Dodgers-E-Minor</v>
      </c>
    </row>
    <row r="151" spans="1:9" x14ac:dyDescent="0.55000000000000004">
      <c r="A151" s="2">
        <v>150</v>
      </c>
      <c r="B151" s="2" t="s">
        <v>226</v>
      </c>
      <c r="C151" s="6">
        <f t="shared" si="6"/>
        <v>10</v>
      </c>
      <c r="D151" s="6" t="str">
        <f t="shared" si="7"/>
        <v>2-W-MINOR</v>
      </c>
      <c r="E151" s="6" t="str">
        <f t="shared" si="8"/>
        <v>4-E-MINOR</v>
      </c>
      <c r="F151" s="6">
        <f>VLOOKUP(D151,teams!A:G,2,FALSE)</f>
        <v>25</v>
      </c>
      <c r="G151" s="6">
        <f>VLOOKUP(E151,teams!A:G,2,FALSE)</f>
        <v>17</v>
      </c>
      <c r="H151" s="6" t="str">
        <f>VLOOKUP('1-gameLookup'!F151,teams!B:D,3)</f>
        <v>D'Backs-W-Minor</v>
      </c>
      <c r="I151" s="6" t="str">
        <f>VLOOKUP('1-gameLookup'!G151,teams!B:D,3)</f>
        <v>Dodgers-E-Minor</v>
      </c>
    </row>
    <row r="152" spans="1:9" x14ac:dyDescent="0.55000000000000004">
      <c r="A152" s="2">
        <v>151</v>
      </c>
      <c r="B152" s="2" t="s">
        <v>240</v>
      </c>
      <c r="C152" s="6">
        <f t="shared" si="6"/>
        <v>10</v>
      </c>
      <c r="D152" s="6" t="str">
        <f t="shared" si="7"/>
        <v>3-W-MINOR</v>
      </c>
      <c r="E152" s="6" t="str">
        <f t="shared" si="8"/>
        <v>4-E-MINOR</v>
      </c>
      <c r="F152" s="6">
        <f>VLOOKUP(D152,teams!A:G,2,FALSE)</f>
        <v>26</v>
      </c>
      <c r="G152" s="6">
        <f>VLOOKUP(E152,teams!A:G,2,FALSE)</f>
        <v>17</v>
      </c>
      <c r="H152" s="6" t="str">
        <f>VLOOKUP('1-gameLookup'!F152,teams!B:D,3)</f>
        <v>Marlins-W-Minor</v>
      </c>
      <c r="I152" s="6" t="str">
        <f>VLOOKUP('1-gameLookup'!G152,teams!B:D,3)</f>
        <v>Dodgers-E-Minor</v>
      </c>
    </row>
    <row r="153" spans="1:9" x14ac:dyDescent="0.55000000000000004">
      <c r="A153" s="2">
        <v>152</v>
      </c>
      <c r="B153" s="2" t="s">
        <v>256</v>
      </c>
      <c r="C153" s="6">
        <f t="shared" si="6"/>
        <v>10</v>
      </c>
      <c r="D153" s="6" t="str">
        <f t="shared" si="7"/>
        <v>4-W-MINOR</v>
      </c>
      <c r="E153" s="6" t="str">
        <f t="shared" si="8"/>
        <v>4-E-MINOR</v>
      </c>
      <c r="F153" s="6">
        <f>VLOOKUP(D153,teams!A:G,2,FALSE)</f>
        <v>27</v>
      </c>
      <c r="G153" s="6">
        <f>VLOOKUP(E153,teams!A:G,2,FALSE)</f>
        <v>17</v>
      </c>
      <c r="H153" s="6" t="str">
        <f>VLOOKUP('1-gameLookup'!F153,teams!B:D,3)</f>
        <v>Nationals-W-Minor</v>
      </c>
      <c r="I153" s="6" t="str">
        <f>VLOOKUP('1-gameLookup'!G153,teams!B:D,3)</f>
        <v>Dodgers-E-Minor</v>
      </c>
    </row>
    <row r="154" spans="1:9" x14ac:dyDescent="0.55000000000000004">
      <c r="A154" s="2">
        <v>153</v>
      </c>
      <c r="B154" s="2" t="s">
        <v>273</v>
      </c>
      <c r="C154" s="6">
        <f t="shared" si="6"/>
        <v>10</v>
      </c>
      <c r="D154" s="6" t="str">
        <f t="shared" si="7"/>
        <v>5-W-MINOR</v>
      </c>
      <c r="E154" s="6" t="str">
        <f t="shared" si="8"/>
        <v>4-E-MINOR</v>
      </c>
      <c r="F154" s="6">
        <f>VLOOKUP(D154,teams!A:G,2,FALSE)</f>
        <v>28</v>
      </c>
      <c r="G154" s="6">
        <f>VLOOKUP(E154,teams!A:G,2,FALSE)</f>
        <v>17</v>
      </c>
      <c r="H154" s="6" t="str">
        <f>VLOOKUP('1-gameLookup'!F154,teams!B:D,3)</f>
        <v>Rangers-W-Minor</v>
      </c>
      <c r="I154" s="6" t="str">
        <f>VLOOKUP('1-gameLookup'!G154,teams!B:D,3)</f>
        <v>Dodgers-E-Minor</v>
      </c>
    </row>
    <row r="155" spans="1:9" x14ac:dyDescent="0.55000000000000004">
      <c r="A155" s="2">
        <v>154</v>
      </c>
      <c r="B155" s="2" t="s">
        <v>292</v>
      </c>
      <c r="C155" s="6">
        <f t="shared" si="6"/>
        <v>10</v>
      </c>
      <c r="D155" s="6" t="str">
        <f t="shared" si="7"/>
        <v>6-W-MINOR</v>
      </c>
      <c r="E155" s="6" t="str">
        <f t="shared" si="8"/>
        <v>4-E-MINOR</v>
      </c>
      <c r="F155" s="6">
        <f>VLOOKUP(D155,teams!A:G,2,FALSE)</f>
        <v>29</v>
      </c>
      <c r="G155" s="6">
        <f>VLOOKUP(E155,teams!A:G,2,FALSE)</f>
        <v>17</v>
      </c>
      <c r="H155" s="6" t="str">
        <f>VLOOKUP('1-gameLookup'!F155,teams!B:D,3)</f>
        <v>Yankees-W-Minor</v>
      </c>
      <c r="I155" s="6" t="str">
        <f>VLOOKUP('1-gameLookup'!G155,teams!B:D,3)</f>
        <v>Dodgers-E-Minor</v>
      </c>
    </row>
    <row r="156" spans="1:9" x14ac:dyDescent="0.55000000000000004">
      <c r="A156" s="2">
        <v>155</v>
      </c>
      <c r="B156" s="2" t="s">
        <v>284</v>
      </c>
      <c r="C156" s="6">
        <f t="shared" si="6"/>
        <v>10</v>
      </c>
      <c r="D156" s="6" t="str">
        <f t="shared" si="7"/>
        <v>6-E-MINOR</v>
      </c>
      <c r="E156" s="6" t="str">
        <f t="shared" si="8"/>
        <v>5-E-MINOR</v>
      </c>
      <c r="F156" s="6">
        <f>VLOOKUP(D156,teams!A:G,2,FALSE)</f>
        <v>19</v>
      </c>
      <c r="G156" s="6">
        <f>VLOOKUP(E156,teams!A:G,2,FALSE)</f>
        <v>18</v>
      </c>
      <c r="H156" s="6" t="str">
        <f>VLOOKUP('1-gameLookup'!F156,teams!B:D,3)</f>
        <v>Indians-E-Minor</v>
      </c>
      <c r="I156" s="6" t="str">
        <f>VLOOKUP('1-gameLookup'!G156,teams!B:D,3)</f>
        <v>Giants-E-Minor</v>
      </c>
    </row>
    <row r="157" spans="1:9" x14ac:dyDescent="0.55000000000000004">
      <c r="A157" s="2">
        <v>156</v>
      </c>
      <c r="B157" s="2" t="s">
        <v>304</v>
      </c>
      <c r="C157" s="6">
        <f t="shared" si="6"/>
        <v>10</v>
      </c>
      <c r="D157" s="6" t="str">
        <f t="shared" si="7"/>
        <v>7-E-MINOR</v>
      </c>
      <c r="E157" s="6" t="str">
        <f t="shared" si="8"/>
        <v>5-E-MINOR</v>
      </c>
      <c r="F157" s="6">
        <f>VLOOKUP(D157,teams!A:G,2,FALSE)</f>
        <v>20</v>
      </c>
      <c r="G157" s="6">
        <f>VLOOKUP(E157,teams!A:G,2,FALSE)</f>
        <v>18</v>
      </c>
      <c r="H157" s="6" t="str">
        <f>VLOOKUP('1-gameLookup'!F157,teams!B:D,3)</f>
        <v>Mets-E-Minor</v>
      </c>
      <c r="I157" s="6" t="str">
        <f>VLOOKUP('1-gameLookup'!G157,teams!B:D,3)</f>
        <v>Giants-E-Minor</v>
      </c>
    </row>
    <row r="158" spans="1:9" x14ac:dyDescent="0.55000000000000004">
      <c r="A158" s="2">
        <v>157</v>
      </c>
      <c r="B158" s="2" t="s">
        <v>310</v>
      </c>
      <c r="C158" s="6">
        <f t="shared" si="6"/>
        <v>10</v>
      </c>
      <c r="D158" s="6" t="str">
        <f t="shared" si="7"/>
        <v>8-E-MINOR</v>
      </c>
      <c r="E158" s="6" t="str">
        <f t="shared" si="8"/>
        <v>5-E-MINOR</v>
      </c>
      <c r="F158" s="6">
        <f>VLOOKUP(D158,teams!A:G,2,FALSE)</f>
        <v>21</v>
      </c>
      <c r="G158" s="6">
        <f>VLOOKUP(E158,teams!A:G,2,FALSE)</f>
        <v>18</v>
      </c>
      <c r="H158" s="6" t="str">
        <f>VLOOKUP('1-gameLookup'!F158,teams!B:D,3)</f>
        <v>Phillies-E-Minor</v>
      </c>
      <c r="I158" s="6" t="str">
        <f>VLOOKUP('1-gameLookup'!G158,teams!B:D,3)</f>
        <v>Giants-E-Minor</v>
      </c>
    </row>
    <row r="159" spans="1:9" x14ac:dyDescent="0.55000000000000004">
      <c r="A159" s="2">
        <v>158</v>
      </c>
      <c r="B159" s="2" t="s">
        <v>317</v>
      </c>
      <c r="C159" s="6">
        <f t="shared" si="6"/>
        <v>10</v>
      </c>
      <c r="D159" s="6" t="str">
        <f t="shared" si="7"/>
        <v>9-E-MINOR</v>
      </c>
      <c r="E159" s="6" t="str">
        <f t="shared" si="8"/>
        <v>5-E-MINOR</v>
      </c>
      <c r="F159" s="6">
        <f>VLOOKUP(D159,teams!A:G,2,FALSE)</f>
        <v>22</v>
      </c>
      <c r="G159" s="6">
        <f>VLOOKUP(E159,teams!A:G,2,FALSE)</f>
        <v>18</v>
      </c>
      <c r="H159" s="6" t="str">
        <f>VLOOKUP('1-gameLookup'!F159,teams!B:D,3)</f>
        <v>Royals-E-Minor</v>
      </c>
      <c r="I159" s="6" t="str">
        <f>VLOOKUP('1-gameLookup'!G159,teams!B:D,3)</f>
        <v>Giants-E-Minor</v>
      </c>
    </row>
    <row r="160" spans="1:9" x14ac:dyDescent="0.55000000000000004">
      <c r="A160" s="2">
        <v>159</v>
      </c>
      <c r="B160" s="2" t="s">
        <v>205</v>
      </c>
      <c r="C160" s="6">
        <f t="shared" si="6"/>
        <v>11</v>
      </c>
      <c r="D160" s="6" t="str">
        <f t="shared" si="7"/>
        <v>10-E-MINOR</v>
      </c>
      <c r="E160" s="6" t="str">
        <f t="shared" si="8"/>
        <v>5-E-MINOR</v>
      </c>
      <c r="F160" s="6">
        <f>VLOOKUP(D160,teams!A:G,2,FALSE)</f>
        <v>23</v>
      </c>
      <c r="G160" s="6">
        <f>VLOOKUP(E160,teams!A:G,2,FALSE)</f>
        <v>18</v>
      </c>
      <c r="H160" s="6" t="str">
        <f>VLOOKUP('1-gameLookup'!F160,teams!B:D,3)</f>
        <v>Tigers-E-Minor</v>
      </c>
      <c r="I160" s="6" t="str">
        <f>VLOOKUP('1-gameLookup'!G160,teams!B:D,3)</f>
        <v>Giants-E-Minor</v>
      </c>
    </row>
    <row r="161" spans="1:9" x14ac:dyDescent="0.55000000000000004">
      <c r="A161" s="2">
        <v>160</v>
      </c>
      <c r="B161" s="2" t="s">
        <v>215</v>
      </c>
      <c r="C161" s="6">
        <f t="shared" si="6"/>
        <v>10</v>
      </c>
      <c r="D161" s="6" t="str">
        <f t="shared" si="7"/>
        <v>1-W-MINOR</v>
      </c>
      <c r="E161" s="6" t="str">
        <f t="shared" si="8"/>
        <v>5-E-MINOR</v>
      </c>
      <c r="F161" s="6">
        <f>VLOOKUP(D161,teams!A:G,2,FALSE)</f>
        <v>24</v>
      </c>
      <c r="G161" s="6">
        <f>VLOOKUP(E161,teams!A:G,2,FALSE)</f>
        <v>18</v>
      </c>
      <c r="H161" s="6" t="str">
        <f>VLOOKUP('1-gameLookup'!F161,teams!B:D,3)</f>
        <v>Braves-W-Minor</v>
      </c>
      <c r="I161" s="6" t="str">
        <f>VLOOKUP('1-gameLookup'!G161,teams!B:D,3)</f>
        <v>Giants-E-Minor</v>
      </c>
    </row>
    <row r="162" spans="1:9" x14ac:dyDescent="0.55000000000000004">
      <c r="A162" s="2">
        <v>161</v>
      </c>
      <c r="B162" s="2" t="s">
        <v>227</v>
      </c>
      <c r="C162" s="6">
        <f t="shared" si="6"/>
        <v>10</v>
      </c>
      <c r="D162" s="6" t="str">
        <f t="shared" si="7"/>
        <v>2-W-MINOR</v>
      </c>
      <c r="E162" s="6" t="str">
        <f t="shared" si="8"/>
        <v>5-E-MINOR</v>
      </c>
      <c r="F162" s="6">
        <f>VLOOKUP(D162,teams!A:G,2,FALSE)</f>
        <v>25</v>
      </c>
      <c r="G162" s="6">
        <f>VLOOKUP(E162,teams!A:G,2,FALSE)</f>
        <v>18</v>
      </c>
      <c r="H162" s="6" t="str">
        <f>VLOOKUP('1-gameLookup'!F162,teams!B:D,3)</f>
        <v>D'Backs-W-Minor</v>
      </c>
      <c r="I162" s="6" t="str">
        <f>VLOOKUP('1-gameLookup'!G162,teams!B:D,3)</f>
        <v>Giants-E-Minor</v>
      </c>
    </row>
    <row r="163" spans="1:9" x14ac:dyDescent="0.55000000000000004">
      <c r="A163" s="2">
        <v>162</v>
      </c>
      <c r="B163" s="2" t="s">
        <v>241</v>
      </c>
      <c r="C163" s="6">
        <f t="shared" si="6"/>
        <v>10</v>
      </c>
      <c r="D163" s="6" t="str">
        <f t="shared" si="7"/>
        <v>3-W-MINOR</v>
      </c>
      <c r="E163" s="6" t="str">
        <f t="shared" si="8"/>
        <v>5-E-MINOR</v>
      </c>
      <c r="F163" s="6">
        <f>VLOOKUP(D163,teams!A:G,2,FALSE)</f>
        <v>26</v>
      </c>
      <c r="G163" s="6">
        <f>VLOOKUP(E163,teams!A:G,2,FALSE)</f>
        <v>18</v>
      </c>
      <c r="H163" s="6" t="str">
        <f>VLOOKUP('1-gameLookup'!F163,teams!B:D,3)</f>
        <v>Marlins-W-Minor</v>
      </c>
      <c r="I163" s="6" t="str">
        <f>VLOOKUP('1-gameLookup'!G163,teams!B:D,3)</f>
        <v>Giants-E-Minor</v>
      </c>
    </row>
    <row r="164" spans="1:9" x14ac:dyDescent="0.55000000000000004">
      <c r="A164" s="2">
        <v>163</v>
      </c>
      <c r="B164" s="2" t="s">
        <v>257</v>
      </c>
      <c r="C164" s="6">
        <f t="shared" si="6"/>
        <v>10</v>
      </c>
      <c r="D164" s="6" t="str">
        <f t="shared" si="7"/>
        <v>4-W-MINOR</v>
      </c>
      <c r="E164" s="6" t="str">
        <f t="shared" si="8"/>
        <v>5-E-MINOR</v>
      </c>
      <c r="F164" s="6">
        <f>VLOOKUP(D164,teams!A:G,2,FALSE)</f>
        <v>27</v>
      </c>
      <c r="G164" s="6">
        <f>VLOOKUP(E164,teams!A:G,2,FALSE)</f>
        <v>18</v>
      </c>
      <c r="H164" s="6" t="str">
        <f>VLOOKUP('1-gameLookup'!F164,teams!B:D,3)</f>
        <v>Nationals-W-Minor</v>
      </c>
      <c r="I164" s="6" t="str">
        <f>VLOOKUP('1-gameLookup'!G164,teams!B:D,3)</f>
        <v>Giants-E-Minor</v>
      </c>
    </row>
    <row r="165" spans="1:9" x14ac:dyDescent="0.55000000000000004">
      <c r="A165" s="2">
        <v>164</v>
      </c>
      <c r="B165" s="2" t="s">
        <v>275</v>
      </c>
      <c r="C165" s="6">
        <f t="shared" si="6"/>
        <v>10</v>
      </c>
      <c r="D165" s="6" t="str">
        <f t="shared" si="7"/>
        <v>5-W-MINOR</v>
      </c>
      <c r="E165" s="6" t="str">
        <f t="shared" si="8"/>
        <v>5-E-MINOR</v>
      </c>
      <c r="F165" s="6">
        <f>VLOOKUP(D165,teams!A:G,2,FALSE)</f>
        <v>28</v>
      </c>
      <c r="G165" s="6">
        <f>VLOOKUP(E165,teams!A:G,2,FALSE)</f>
        <v>18</v>
      </c>
      <c r="H165" s="6" t="str">
        <f>VLOOKUP('1-gameLookup'!F165,teams!B:D,3)</f>
        <v>Rangers-W-Minor</v>
      </c>
      <c r="I165" s="6" t="str">
        <f>VLOOKUP('1-gameLookup'!G165,teams!B:D,3)</f>
        <v>Giants-E-Minor</v>
      </c>
    </row>
    <row r="166" spans="1:9" x14ac:dyDescent="0.55000000000000004">
      <c r="A166" s="2">
        <v>165</v>
      </c>
      <c r="B166" s="2" t="s">
        <v>294</v>
      </c>
      <c r="C166" s="6">
        <f t="shared" si="6"/>
        <v>10</v>
      </c>
      <c r="D166" s="6" t="str">
        <f t="shared" si="7"/>
        <v>6-W-MINOR</v>
      </c>
      <c r="E166" s="6" t="str">
        <f t="shared" si="8"/>
        <v>5-E-MINOR</v>
      </c>
      <c r="F166" s="6">
        <f>VLOOKUP(D166,teams!A:G,2,FALSE)</f>
        <v>29</v>
      </c>
      <c r="G166" s="6">
        <f>VLOOKUP(E166,teams!A:G,2,FALSE)</f>
        <v>18</v>
      </c>
      <c r="H166" s="6" t="str">
        <f>VLOOKUP('1-gameLookup'!F166,teams!B:D,3)</f>
        <v>Yankees-W-Minor</v>
      </c>
      <c r="I166" s="6" t="str">
        <f>VLOOKUP('1-gameLookup'!G166,teams!B:D,3)</f>
        <v>Giants-E-Minor</v>
      </c>
    </row>
    <row r="167" spans="1:9" x14ac:dyDescent="0.55000000000000004">
      <c r="A167" s="2">
        <v>166</v>
      </c>
      <c r="B167" s="2" t="s">
        <v>305</v>
      </c>
      <c r="C167" s="6">
        <f t="shared" si="6"/>
        <v>10</v>
      </c>
      <c r="D167" s="6" t="str">
        <f t="shared" si="7"/>
        <v>7-E-MINOR</v>
      </c>
      <c r="E167" s="6" t="str">
        <f t="shared" si="8"/>
        <v>6-E-MINOR</v>
      </c>
      <c r="F167" s="6">
        <f>VLOOKUP(D167,teams!A:G,2,FALSE)</f>
        <v>20</v>
      </c>
      <c r="G167" s="6">
        <f>VLOOKUP(E167,teams!A:G,2,FALSE)</f>
        <v>19</v>
      </c>
      <c r="H167" s="6" t="str">
        <f>VLOOKUP('1-gameLookup'!F167,teams!B:D,3)</f>
        <v>Mets-E-Minor</v>
      </c>
      <c r="I167" s="6" t="str">
        <f>VLOOKUP('1-gameLookup'!G167,teams!B:D,3)</f>
        <v>Indians-E-Minor</v>
      </c>
    </row>
    <row r="168" spans="1:9" x14ac:dyDescent="0.55000000000000004">
      <c r="A168" s="2">
        <v>167</v>
      </c>
      <c r="B168" s="2" t="s">
        <v>311</v>
      </c>
      <c r="C168" s="6">
        <f t="shared" si="6"/>
        <v>10</v>
      </c>
      <c r="D168" s="6" t="str">
        <f t="shared" si="7"/>
        <v>8-E-MINOR</v>
      </c>
      <c r="E168" s="6" t="str">
        <f t="shared" si="8"/>
        <v>6-E-MINOR</v>
      </c>
      <c r="F168" s="6">
        <f>VLOOKUP(D168,teams!A:G,2,FALSE)</f>
        <v>21</v>
      </c>
      <c r="G168" s="6">
        <f>VLOOKUP(E168,teams!A:G,2,FALSE)</f>
        <v>19</v>
      </c>
      <c r="H168" s="6" t="str">
        <f>VLOOKUP('1-gameLookup'!F168,teams!B:D,3)</f>
        <v>Phillies-E-Minor</v>
      </c>
      <c r="I168" s="6" t="str">
        <f>VLOOKUP('1-gameLookup'!G168,teams!B:D,3)</f>
        <v>Indians-E-Minor</v>
      </c>
    </row>
    <row r="169" spans="1:9" x14ac:dyDescent="0.55000000000000004">
      <c r="A169" s="2">
        <v>168</v>
      </c>
      <c r="B169" s="2" t="s">
        <v>318</v>
      </c>
      <c r="C169" s="6">
        <f t="shared" si="6"/>
        <v>10</v>
      </c>
      <c r="D169" s="6" t="str">
        <f t="shared" si="7"/>
        <v>9-E-MINOR</v>
      </c>
      <c r="E169" s="6" t="str">
        <f t="shared" si="8"/>
        <v>6-E-MINOR</v>
      </c>
      <c r="F169" s="6">
        <f>VLOOKUP(D169,teams!A:G,2,FALSE)</f>
        <v>22</v>
      </c>
      <c r="G169" s="6">
        <f>VLOOKUP(E169,teams!A:G,2,FALSE)</f>
        <v>19</v>
      </c>
      <c r="H169" s="6" t="str">
        <f>VLOOKUP('1-gameLookup'!F169,teams!B:D,3)</f>
        <v>Royals-E-Minor</v>
      </c>
      <c r="I169" s="6" t="str">
        <f>VLOOKUP('1-gameLookup'!G169,teams!B:D,3)</f>
        <v>Indians-E-Minor</v>
      </c>
    </row>
    <row r="170" spans="1:9" x14ac:dyDescent="0.55000000000000004">
      <c r="A170" s="2">
        <v>169</v>
      </c>
      <c r="B170" s="2" t="s">
        <v>206</v>
      </c>
      <c r="C170" s="6">
        <f t="shared" si="6"/>
        <v>11</v>
      </c>
      <c r="D170" s="6" t="str">
        <f t="shared" si="7"/>
        <v>10-E-MINOR</v>
      </c>
      <c r="E170" s="6" t="str">
        <f t="shared" si="8"/>
        <v>6-E-MINOR</v>
      </c>
      <c r="F170" s="6">
        <f>VLOOKUP(D170,teams!A:G,2,FALSE)</f>
        <v>23</v>
      </c>
      <c r="G170" s="6">
        <f>VLOOKUP(E170,teams!A:G,2,FALSE)</f>
        <v>19</v>
      </c>
      <c r="H170" s="6" t="str">
        <f>VLOOKUP('1-gameLookup'!F170,teams!B:D,3)</f>
        <v>Tigers-E-Minor</v>
      </c>
      <c r="I170" s="6" t="str">
        <f>VLOOKUP('1-gameLookup'!G170,teams!B:D,3)</f>
        <v>Indians-E-Minor</v>
      </c>
    </row>
    <row r="171" spans="1:9" x14ac:dyDescent="0.55000000000000004">
      <c r="A171" s="2">
        <v>170</v>
      </c>
      <c r="B171" s="2" t="s">
        <v>216</v>
      </c>
      <c r="C171" s="6">
        <f t="shared" si="6"/>
        <v>10</v>
      </c>
      <c r="D171" s="6" t="str">
        <f t="shared" si="7"/>
        <v>1-W-MINOR</v>
      </c>
      <c r="E171" s="6" t="str">
        <f t="shared" si="8"/>
        <v>6-E-MINOR</v>
      </c>
      <c r="F171" s="6">
        <f>VLOOKUP(D171,teams!A:G,2,FALSE)</f>
        <v>24</v>
      </c>
      <c r="G171" s="6">
        <f>VLOOKUP(E171,teams!A:G,2,FALSE)</f>
        <v>19</v>
      </c>
      <c r="H171" s="6" t="str">
        <f>VLOOKUP('1-gameLookup'!F171,teams!B:D,3)</f>
        <v>Braves-W-Minor</v>
      </c>
      <c r="I171" s="6" t="str">
        <f>VLOOKUP('1-gameLookup'!G171,teams!B:D,3)</f>
        <v>Indians-E-Minor</v>
      </c>
    </row>
    <row r="172" spans="1:9" x14ac:dyDescent="0.55000000000000004">
      <c r="A172" s="2">
        <v>171</v>
      </c>
      <c r="B172" s="2" t="s">
        <v>228</v>
      </c>
      <c r="C172" s="6">
        <f t="shared" si="6"/>
        <v>10</v>
      </c>
      <c r="D172" s="6" t="str">
        <f t="shared" si="7"/>
        <v>2-W-MINOR</v>
      </c>
      <c r="E172" s="6" t="str">
        <f t="shared" si="8"/>
        <v>6-E-MINOR</v>
      </c>
      <c r="F172" s="6">
        <f>VLOOKUP(D172,teams!A:G,2,FALSE)</f>
        <v>25</v>
      </c>
      <c r="G172" s="6">
        <f>VLOOKUP(E172,teams!A:G,2,FALSE)</f>
        <v>19</v>
      </c>
      <c r="H172" s="6" t="str">
        <f>VLOOKUP('1-gameLookup'!F172,teams!B:D,3)</f>
        <v>D'Backs-W-Minor</v>
      </c>
      <c r="I172" s="6" t="str">
        <f>VLOOKUP('1-gameLookup'!G172,teams!B:D,3)</f>
        <v>Indians-E-Minor</v>
      </c>
    </row>
    <row r="173" spans="1:9" x14ac:dyDescent="0.55000000000000004">
      <c r="A173" s="2">
        <v>172</v>
      </c>
      <c r="B173" s="2" t="s">
        <v>242</v>
      </c>
      <c r="C173" s="6">
        <f t="shared" si="6"/>
        <v>10</v>
      </c>
      <c r="D173" s="6" t="str">
        <f t="shared" si="7"/>
        <v>3-W-MINOR</v>
      </c>
      <c r="E173" s="6" t="str">
        <f t="shared" si="8"/>
        <v>6-E-MINOR</v>
      </c>
      <c r="F173" s="6">
        <f>VLOOKUP(D173,teams!A:G,2,FALSE)</f>
        <v>26</v>
      </c>
      <c r="G173" s="6">
        <f>VLOOKUP(E173,teams!A:G,2,FALSE)</f>
        <v>19</v>
      </c>
      <c r="H173" s="6" t="str">
        <f>VLOOKUP('1-gameLookup'!F173,teams!B:D,3)</f>
        <v>Marlins-W-Minor</v>
      </c>
      <c r="I173" s="6" t="str">
        <f>VLOOKUP('1-gameLookup'!G173,teams!B:D,3)</f>
        <v>Indians-E-Minor</v>
      </c>
    </row>
    <row r="174" spans="1:9" x14ac:dyDescent="0.55000000000000004">
      <c r="A174" s="2">
        <v>173</v>
      </c>
      <c r="B174" s="2" t="s">
        <v>258</v>
      </c>
      <c r="C174" s="6">
        <f t="shared" si="6"/>
        <v>10</v>
      </c>
      <c r="D174" s="6" t="str">
        <f t="shared" si="7"/>
        <v>4-W-MINOR</v>
      </c>
      <c r="E174" s="6" t="str">
        <f t="shared" si="8"/>
        <v>6-E-MINOR</v>
      </c>
      <c r="F174" s="6">
        <f>VLOOKUP(D174,teams!A:G,2,FALSE)</f>
        <v>27</v>
      </c>
      <c r="G174" s="6">
        <f>VLOOKUP(E174,teams!A:G,2,FALSE)</f>
        <v>19</v>
      </c>
      <c r="H174" s="6" t="str">
        <f>VLOOKUP('1-gameLookup'!F174,teams!B:D,3)</f>
        <v>Nationals-W-Minor</v>
      </c>
      <c r="I174" s="6" t="str">
        <f>VLOOKUP('1-gameLookup'!G174,teams!B:D,3)</f>
        <v>Indians-E-Minor</v>
      </c>
    </row>
    <row r="175" spans="1:9" x14ac:dyDescent="0.55000000000000004">
      <c r="A175" s="2">
        <v>174</v>
      </c>
      <c r="B175" s="2" t="s">
        <v>276</v>
      </c>
      <c r="C175" s="6">
        <f t="shared" si="6"/>
        <v>10</v>
      </c>
      <c r="D175" s="6" t="str">
        <f t="shared" si="7"/>
        <v>5-W-MINOR</v>
      </c>
      <c r="E175" s="6" t="str">
        <f t="shared" si="8"/>
        <v>6-E-MINOR</v>
      </c>
      <c r="F175" s="6">
        <f>VLOOKUP(D175,teams!A:G,2,FALSE)</f>
        <v>28</v>
      </c>
      <c r="G175" s="6">
        <f>VLOOKUP(E175,teams!A:G,2,FALSE)</f>
        <v>19</v>
      </c>
      <c r="H175" s="6" t="str">
        <f>VLOOKUP('1-gameLookup'!F175,teams!B:D,3)</f>
        <v>Rangers-W-Minor</v>
      </c>
      <c r="I175" s="6" t="str">
        <f>VLOOKUP('1-gameLookup'!G175,teams!B:D,3)</f>
        <v>Indians-E-Minor</v>
      </c>
    </row>
    <row r="176" spans="1:9" x14ac:dyDescent="0.55000000000000004">
      <c r="A176" s="2">
        <v>175</v>
      </c>
      <c r="B176" s="2" t="s">
        <v>296</v>
      </c>
      <c r="C176" s="6">
        <f t="shared" si="6"/>
        <v>10</v>
      </c>
      <c r="D176" s="6" t="str">
        <f t="shared" si="7"/>
        <v>6-W-MINOR</v>
      </c>
      <c r="E176" s="6" t="str">
        <f t="shared" si="8"/>
        <v>6-E-MINOR</v>
      </c>
      <c r="F176" s="6">
        <f>VLOOKUP(D176,teams!A:G,2,FALSE)</f>
        <v>29</v>
      </c>
      <c r="G176" s="6">
        <f>VLOOKUP(E176,teams!A:G,2,FALSE)</f>
        <v>19</v>
      </c>
      <c r="H176" s="6" t="str">
        <f>VLOOKUP('1-gameLookup'!F176,teams!B:D,3)</f>
        <v>Yankees-W-Minor</v>
      </c>
      <c r="I176" s="6" t="str">
        <f>VLOOKUP('1-gameLookup'!G176,teams!B:D,3)</f>
        <v>Indians-E-Minor</v>
      </c>
    </row>
    <row r="177" spans="1:9" x14ac:dyDescent="0.55000000000000004">
      <c r="A177" s="2">
        <v>176</v>
      </c>
      <c r="B177" s="2" t="s">
        <v>312</v>
      </c>
      <c r="C177" s="6">
        <f t="shared" si="6"/>
        <v>10</v>
      </c>
      <c r="D177" s="6" t="str">
        <f t="shared" si="7"/>
        <v>8-E-MINOR</v>
      </c>
      <c r="E177" s="6" t="str">
        <f t="shared" si="8"/>
        <v>7-E-MINOR</v>
      </c>
      <c r="F177" s="6">
        <f>VLOOKUP(D177,teams!A:G,2,FALSE)</f>
        <v>21</v>
      </c>
      <c r="G177" s="6">
        <f>VLOOKUP(E177,teams!A:G,2,FALSE)</f>
        <v>20</v>
      </c>
      <c r="H177" s="6" t="str">
        <f>VLOOKUP('1-gameLookup'!F177,teams!B:D,3)</f>
        <v>Phillies-E-Minor</v>
      </c>
      <c r="I177" s="6" t="str">
        <f>VLOOKUP('1-gameLookup'!G177,teams!B:D,3)</f>
        <v>Mets-E-Minor</v>
      </c>
    </row>
    <row r="178" spans="1:9" x14ac:dyDescent="0.55000000000000004">
      <c r="A178" s="2">
        <v>177</v>
      </c>
      <c r="B178" s="2" t="s">
        <v>319</v>
      </c>
      <c r="C178" s="6">
        <f t="shared" si="6"/>
        <v>10</v>
      </c>
      <c r="D178" s="6" t="str">
        <f t="shared" si="7"/>
        <v>9-E-MINOR</v>
      </c>
      <c r="E178" s="6" t="str">
        <f t="shared" si="8"/>
        <v>7-E-MINOR</v>
      </c>
      <c r="F178" s="6">
        <f>VLOOKUP(D178,teams!A:G,2,FALSE)</f>
        <v>22</v>
      </c>
      <c r="G178" s="6">
        <f>VLOOKUP(E178,teams!A:G,2,FALSE)</f>
        <v>20</v>
      </c>
      <c r="H178" s="6" t="str">
        <f>VLOOKUP('1-gameLookup'!F178,teams!B:D,3)</f>
        <v>Royals-E-Minor</v>
      </c>
      <c r="I178" s="6" t="str">
        <f>VLOOKUP('1-gameLookup'!G178,teams!B:D,3)</f>
        <v>Mets-E-Minor</v>
      </c>
    </row>
    <row r="179" spans="1:9" x14ac:dyDescent="0.55000000000000004">
      <c r="A179" s="2">
        <v>178</v>
      </c>
      <c r="B179" s="2" t="s">
        <v>207</v>
      </c>
      <c r="C179" s="6">
        <f t="shared" si="6"/>
        <v>11</v>
      </c>
      <c r="D179" s="6" t="str">
        <f t="shared" si="7"/>
        <v>10-E-MINOR</v>
      </c>
      <c r="E179" s="6" t="str">
        <f t="shared" si="8"/>
        <v>7-E-MINOR</v>
      </c>
      <c r="F179" s="6">
        <f>VLOOKUP(D179,teams!A:G,2,FALSE)</f>
        <v>23</v>
      </c>
      <c r="G179" s="6">
        <f>VLOOKUP(E179,teams!A:G,2,FALSE)</f>
        <v>20</v>
      </c>
      <c r="H179" s="6" t="str">
        <f>VLOOKUP('1-gameLookup'!F179,teams!B:D,3)</f>
        <v>Tigers-E-Minor</v>
      </c>
      <c r="I179" s="6" t="str">
        <f>VLOOKUP('1-gameLookup'!G179,teams!B:D,3)</f>
        <v>Mets-E-Minor</v>
      </c>
    </row>
    <row r="180" spans="1:9" x14ac:dyDescent="0.55000000000000004">
      <c r="A180" s="2">
        <v>179</v>
      </c>
      <c r="B180" s="2" t="s">
        <v>217</v>
      </c>
      <c r="C180" s="6">
        <f t="shared" si="6"/>
        <v>10</v>
      </c>
      <c r="D180" s="6" t="str">
        <f t="shared" si="7"/>
        <v>1-W-MINOR</v>
      </c>
      <c r="E180" s="6" t="str">
        <f t="shared" si="8"/>
        <v>7-E-MINOR</v>
      </c>
      <c r="F180" s="6">
        <f>VLOOKUP(D180,teams!A:G,2,FALSE)</f>
        <v>24</v>
      </c>
      <c r="G180" s="6">
        <f>VLOOKUP(E180,teams!A:G,2,FALSE)</f>
        <v>20</v>
      </c>
      <c r="H180" s="6" t="str">
        <f>VLOOKUP('1-gameLookup'!F180,teams!B:D,3)</f>
        <v>Braves-W-Minor</v>
      </c>
      <c r="I180" s="6" t="str">
        <f>VLOOKUP('1-gameLookup'!G180,teams!B:D,3)</f>
        <v>Mets-E-Minor</v>
      </c>
    </row>
    <row r="181" spans="1:9" x14ac:dyDescent="0.55000000000000004">
      <c r="A181" s="2">
        <v>180</v>
      </c>
      <c r="B181" s="2" t="s">
        <v>229</v>
      </c>
      <c r="C181" s="6">
        <f t="shared" si="6"/>
        <v>10</v>
      </c>
      <c r="D181" s="6" t="str">
        <f t="shared" si="7"/>
        <v>2-W-MINOR</v>
      </c>
      <c r="E181" s="6" t="str">
        <f t="shared" si="8"/>
        <v>7-E-MINOR</v>
      </c>
      <c r="F181" s="6">
        <f>VLOOKUP(D181,teams!A:G,2,FALSE)</f>
        <v>25</v>
      </c>
      <c r="G181" s="6">
        <f>VLOOKUP(E181,teams!A:G,2,FALSE)</f>
        <v>20</v>
      </c>
      <c r="H181" s="6" t="str">
        <f>VLOOKUP('1-gameLookup'!F181,teams!B:D,3)</f>
        <v>D'Backs-W-Minor</v>
      </c>
      <c r="I181" s="6" t="str">
        <f>VLOOKUP('1-gameLookup'!G181,teams!B:D,3)</f>
        <v>Mets-E-Minor</v>
      </c>
    </row>
    <row r="182" spans="1:9" x14ac:dyDescent="0.55000000000000004">
      <c r="A182" s="2">
        <v>181</v>
      </c>
      <c r="B182" s="2" t="s">
        <v>243</v>
      </c>
      <c r="C182" s="6">
        <f t="shared" si="6"/>
        <v>10</v>
      </c>
      <c r="D182" s="6" t="str">
        <f t="shared" si="7"/>
        <v>3-W-MINOR</v>
      </c>
      <c r="E182" s="6" t="str">
        <f t="shared" si="8"/>
        <v>7-E-MINOR</v>
      </c>
      <c r="F182" s="6">
        <f>VLOOKUP(D182,teams!A:G,2,FALSE)</f>
        <v>26</v>
      </c>
      <c r="G182" s="6">
        <f>VLOOKUP(E182,teams!A:G,2,FALSE)</f>
        <v>20</v>
      </c>
      <c r="H182" s="6" t="str">
        <f>VLOOKUP('1-gameLookup'!F182,teams!B:D,3)</f>
        <v>Marlins-W-Minor</v>
      </c>
      <c r="I182" s="6" t="str">
        <f>VLOOKUP('1-gameLookup'!G182,teams!B:D,3)</f>
        <v>Mets-E-Minor</v>
      </c>
    </row>
    <row r="183" spans="1:9" x14ac:dyDescent="0.55000000000000004">
      <c r="A183" s="2">
        <v>182</v>
      </c>
      <c r="B183" s="2" t="s">
        <v>259</v>
      </c>
      <c r="C183" s="6">
        <f t="shared" si="6"/>
        <v>10</v>
      </c>
      <c r="D183" s="6" t="str">
        <f t="shared" si="7"/>
        <v>4-W-MINOR</v>
      </c>
      <c r="E183" s="6" t="str">
        <f t="shared" si="8"/>
        <v>7-E-MINOR</v>
      </c>
      <c r="F183" s="6">
        <f>VLOOKUP(D183,teams!A:G,2,FALSE)</f>
        <v>27</v>
      </c>
      <c r="G183" s="6">
        <f>VLOOKUP(E183,teams!A:G,2,FALSE)</f>
        <v>20</v>
      </c>
      <c r="H183" s="6" t="str">
        <f>VLOOKUP('1-gameLookup'!F183,teams!B:D,3)</f>
        <v>Nationals-W-Minor</v>
      </c>
      <c r="I183" s="6" t="str">
        <f>VLOOKUP('1-gameLookup'!G183,teams!B:D,3)</f>
        <v>Mets-E-Minor</v>
      </c>
    </row>
    <row r="184" spans="1:9" x14ac:dyDescent="0.55000000000000004">
      <c r="A184" s="2">
        <v>183</v>
      </c>
      <c r="B184" s="2" t="s">
        <v>277</v>
      </c>
      <c r="C184" s="6">
        <f t="shared" si="6"/>
        <v>10</v>
      </c>
      <c r="D184" s="6" t="str">
        <f t="shared" si="7"/>
        <v>5-W-MINOR</v>
      </c>
      <c r="E184" s="6" t="str">
        <f t="shared" si="8"/>
        <v>7-E-MINOR</v>
      </c>
      <c r="F184" s="6">
        <f>VLOOKUP(D184,teams!A:G,2,FALSE)</f>
        <v>28</v>
      </c>
      <c r="G184" s="6">
        <f>VLOOKUP(E184,teams!A:G,2,FALSE)</f>
        <v>20</v>
      </c>
      <c r="H184" s="6" t="str">
        <f>VLOOKUP('1-gameLookup'!F184,teams!B:D,3)</f>
        <v>Rangers-W-Minor</v>
      </c>
      <c r="I184" s="6" t="str">
        <f>VLOOKUP('1-gameLookup'!G184,teams!B:D,3)</f>
        <v>Mets-E-Minor</v>
      </c>
    </row>
    <row r="185" spans="1:9" x14ac:dyDescent="0.55000000000000004">
      <c r="A185" s="2">
        <v>184</v>
      </c>
      <c r="B185" s="2" t="s">
        <v>297</v>
      </c>
      <c r="C185" s="6">
        <f t="shared" si="6"/>
        <v>10</v>
      </c>
      <c r="D185" s="6" t="str">
        <f t="shared" si="7"/>
        <v>6-W-MINOR</v>
      </c>
      <c r="E185" s="6" t="str">
        <f t="shared" si="8"/>
        <v>7-E-MINOR</v>
      </c>
      <c r="F185" s="6">
        <f>VLOOKUP(D185,teams!A:G,2,FALSE)</f>
        <v>29</v>
      </c>
      <c r="G185" s="6">
        <f>VLOOKUP(E185,teams!A:G,2,FALSE)</f>
        <v>20</v>
      </c>
      <c r="H185" s="6" t="str">
        <f>VLOOKUP('1-gameLookup'!F185,teams!B:D,3)</f>
        <v>Yankees-W-Minor</v>
      </c>
      <c r="I185" s="6" t="str">
        <f>VLOOKUP('1-gameLookup'!G185,teams!B:D,3)</f>
        <v>Mets-E-Minor</v>
      </c>
    </row>
    <row r="186" spans="1:9" x14ac:dyDescent="0.55000000000000004">
      <c r="A186" s="2">
        <v>185</v>
      </c>
      <c r="B186" s="2" t="s">
        <v>320</v>
      </c>
      <c r="C186" s="6">
        <f t="shared" si="6"/>
        <v>10</v>
      </c>
      <c r="D186" s="6" t="str">
        <f t="shared" si="7"/>
        <v>9-E-MINOR</v>
      </c>
      <c r="E186" s="6" t="str">
        <f t="shared" si="8"/>
        <v>8-E-MINOR</v>
      </c>
      <c r="F186" s="6">
        <f>VLOOKUP(D186,teams!A:G,2,FALSE)</f>
        <v>22</v>
      </c>
      <c r="G186" s="6">
        <f>VLOOKUP(E186,teams!A:G,2,FALSE)</f>
        <v>21</v>
      </c>
      <c r="H186" s="6" t="str">
        <f>VLOOKUP('1-gameLookup'!F186,teams!B:D,3)</f>
        <v>Royals-E-Minor</v>
      </c>
      <c r="I186" s="6" t="str">
        <f>VLOOKUP('1-gameLookup'!G186,teams!B:D,3)</f>
        <v>Phillies-E-Minor</v>
      </c>
    </row>
    <row r="187" spans="1:9" x14ac:dyDescent="0.55000000000000004">
      <c r="A187" s="2">
        <v>186</v>
      </c>
      <c r="B187" s="2" t="s">
        <v>208</v>
      </c>
      <c r="C187" s="6">
        <f t="shared" si="6"/>
        <v>11</v>
      </c>
      <c r="D187" s="6" t="str">
        <f t="shared" si="7"/>
        <v>10-E-MINOR</v>
      </c>
      <c r="E187" s="6" t="str">
        <f t="shared" si="8"/>
        <v>8-E-MINOR</v>
      </c>
      <c r="F187" s="6">
        <f>VLOOKUP(D187,teams!A:G,2,FALSE)</f>
        <v>23</v>
      </c>
      <c r="G187" s="6">
        <f>VLOOKUP(E187,teams!A:G,2,FALSE)</f>
        <v>21</v>
      </c>
      <c r="H187" s="6" t="str">
        <f>VLOOKUP('1-gameLookup'!F187,teams!B:D,3)</f>
        <v>Tigers-E-Minor</v>
      </c>
      <c r="I187" s="6" t="str">
        <f>VLOOKUP('1-gameLookup'!G187,teams!B:D,3)</f>
        <v>Phillies-E-Minor</v>
      </c>
    </row>
    <row r="188" spans="1:9" x14ac:dyDescent="0.55000000000000004">
      <c r="A188" s="2">
        <v>187</v>
      </c>
      <c r="B188" s="2" t="s">
        <v>218</v>
      </c>
      <c r="C188" s="6">
        <f t="shared" si="6"/>
        <v>10</v>
      </c>
      <c r="D188" s="6" t="str">
        <f t="shared" si="7"/>
        <v>1-W-MINOR</v>
      </c>
      <c r="E188" s="6" t="str">
        <f t="shared" si="8"/>
        <v>8-E-MINOR</v>
      </c>
      <c r="F188" s="6">
        <f>VLOOKUP(D188,teams!A:G,2,FALSE)</f>
        <v>24</v>
      </c>
      <c r="G188" s="6">
        <f>VLOOKUP(E188,teams!A:G,2,FALSE)</f>
        <v>21</v>
      </c>
      <c r="H188" s="6" t="str">
        <f>VLOOKUP('1-gameLookup'!F188,teams!B:D,3)</f>
        <v>Braves-W-Minor</v>
      </c>
      <c r="I188" s="6" t="str">
        <f>VLOOKUP('1-gameLookup'!G188,teams!B:D,3)</f>
        <v>Phillies-E-Minor</v>
      </c>
    </row>
    <row r="189" spans="1:9" x14ac:dyDescent="0.55000000000000004">
      <c r="A189" s="2">
        <v>188</v>
      </c>
      <c r="B189" s="2" t="s">
        <v>230</v>
      </c>
      <c r="C189" s="6">
        <f t="shared" si="6"/>
        <v>10</v>
      </c>
      <c r="D189" s="6" t="str">
        <f t="shared" si="7"/>
        <v>2-W-MINOR</v>
      </c>
      <c r="E189" s="6" t="str">
        <f t="shared" si="8"/>
        <v>8-E-MINOR</v>
      </c>
      <c r="F189" s="6">
        <f>VLOOKUP(D189,teams!A:G,2,FALSE)</f>
        <v>25</v>
      </c>
      <c r="G189" s="6">
        <f>VLOOKUP(E189,teams!A:G,2,FALSE)</f>
        <v>21</v>
      </c>
      <c r="H189" s="6" t="str">
        <f>VLOOKUP('1-gameLookup'!F189,teams!B:D,3)</f>
        <v>D'Backs-W-Minor</v>
      </c>
      <c r="I189" s="6" t="str">
        <f>VLOOKUP('1-gameLookup'!G189,teams!B:D,3)</f>
        <v>Phillies-E-Minor</v>
      </c>
    </row>
    <row r="190" spans="1:9" x14ac:dyDescent="0.55000000000000004">
      <c r="A190" s="2">
        <v>189</v>
      </c>
      <c r="B190" s="2" t="s">
        <v>244</v>
      </c>
      <c r="C190" s="6">
        <f t="shared" si="6"/>
        <v>10</v>
      </c>
      <c r="D190" s="6" t="str">
        <f t="shared" si="7"/>
        <v>3-W-MINOR</v>
      </c>
      <c r="E190" s="6" t="str">
        <f t="shared" si="8"/>
        <v>8-E-MINOR</v>
      </c>
      <c r="F190" s="6">
        <f>VLOOKUP(D190,teams!A:G,2,FALSE)</f>
        <v>26</v>
      </c>
      <c r="G190" s="6">
        <f>VLOOKUP(E190,teams!A:G,2,FALSE)</f>
        <v>21</v>
      </c>
      <c r="H190" s="6" t="str">
        <f>VLOOKUP('1-gameLookup'!F190,teams!B:D,3)</f>
        <v>Marlins-W-Minor</v>
      </c>
      <c r="I190" s="6" t="str">
        <f>VLOOKUP('1-gameLookup'!G190,teams!B:D,3)</f>
        <v>Phillies-E-Minor</v>
      </c>
    </row>
    <row r="191" spans="1:9" x14ac:dyDescent="0.55000000000000004">
      <c r="A191" s="2">
        <v>190</v>
      </c>
      <c r="B191" s="2" t="s">
        <v>260</v>
      </c>
      <c r="C191" s="6">
        <f t="shared" si="6"/>
        <v>10</v>
      </c>
      <c r="D191" s="6" t="str">
        <f t="shared" si="7"/>
        <v>4-W-MINOR</v>
      </c>
      <c r="E191" s="6" t="str">
        <f t="shared" si="8"/>
        <v>8-E-MINOR</v>
      </c>
      <c r="F191" s="6">
        <f>VLOOKUP(D191,teams!A:G,2,FALSE)</f>
        <v>27</v>
      </c>
      <c r="G191" s="6">
        <f>VLOOKUP(E191,teams!A:G,2,FALSE)</f>
        <v>21</v>
      </c>
      <c r="H191" s="6" t="str">
        <f>VLOOKUP('1-gameLookup'!F191,teams!B:D,3)</f>
        <v>Nationals-W-Minor</v>
      </c>
      <c r="I191" s="6" t="str">
        <f>VLOOKUP('1-gameLookup'!G191,teams!B:D,3)</f>
        <v>Phillies-E-Minor</v>
      </c>
    </row>
    <row r="192" spans="1:9" x14ac:dyDescent="0.55000000000000004">
      <c r="A192" s="2">
        <v>191</v>
      </c>
      <c r="B192" s="2" t="s">
        <v>278</v>
      </c>
      <c r="C192" s="6">
        <f t="shared" si="6"/>
        <v>10</v>
      </c>
      <c r="D192" s="6" t="str">
        <f t="shared" si="7"/>
        <v>5-W-MINOR</v>
      </c>
      <c r="E192" s="6" t="str">
        <f t="shared" si="8"/>
        <v>8-E-MINOR</v>
      </c>
      <c r="F192" s="6">
        <f>VLOOKUP(D192,teams!A:G,2,FALSE)</f>
        <v>28</v>
      </c>
      <c r="G192" s="6">
        <f>VLOOKUP(E192,teams!A:G,2,FALSE)</f>
        <v>21</v>
      </c>
      <c r="H192" s="6" t="str">
        <f>VLOOKUP('1-gameLookup'!F192,teams!B:D,3)</f>
        <v>Rangers-W-Minor</v>
      </c>
      <c r="I192" s="6" t="str">
        <f>VLOOKUP('1-gameLookup'!G192,teams!B:D,3)</f>
        <v>Phillies-E-Minor</v>
      </c>
    </row>
    <row r="193" spans="1:9" x14ac:dyDescent="0.55000000000000004">
      <c r="A193" s="2">
        <v>192</v>
      </c>
      <c r="B193" s="2" t="s">
        <v>298</v>
      </c>
      <c r="C193" s="6">
        <f t="shared" si="6"/>
        <v>10</v>
      </c>
      <c r="D193" s="6" t="str">
        <f t="shared" si="7"/>
        <v>6-W-MINOR</v>
      </c>
      <c r="E193" s="6" t="str">
        <f t="shared" si="8"/>
        <v>8-E-MINOR</v>
      </c>
      <c r="F193" s="6">
        <f>VLOOKUP(D193,teams!A:G,2,FALSE)</f>
        <v>29</v>
      </c>
      <c r="G193" s="6">
        <f>VLOOKUP(E193,teams!A:G,2,FALSE)</f>
        <v>21</v>
      </c>
      <c r="H193" s="6" t="str">
        <f>VLOOKUP('1-gameLookup'!F193,teams!B:D,3)</f>
        <v>Yankees-W-Minor</v>
      </c>
      <c r="I193" s="6" t="str">
        <f>VLOOKUP('1-gameLookup'!G193,teams!B:D,3)</f>
        <v>Phillies-E-Minor</v>
      </c>
    </row>
    <row r="194" spans="1:9" x14ac:dyDescent="0.55000000000000004">
      <c r="A194" s="2">
        <v>193</v>
      </c>
      <c r="B194" s="2" t="s">
        <v>209</v>
      </c>
      <c r="C194" s="6">
        <f t="shared" si="6"/>
        <v>11</v>
      </c>
      <c r="D194" s="6" t="str">
        <f t="shared" si="7"/>
        <v>10-E-MINOR</v>
      </c>
      <c r="E194" s="6" t="str">
        <f t="shared" si="8"/>
        <v>9-E-MINOR</v>
      </c>
      <c r="F194" s="6">
        <f>VLOOKUP(D194,teams!A:G,2,FALSE)</f>
        <v>23</v>
      </c>
      <c r="G194" s="6">
        <f>VLOOKUP(E194,teams!A:G,2,FALSE)</f>
        <v>22</v>
      </c>
      <c r="H194" s="6" t="str">
        <f>VLOOKUP('1-gameLookup'!F194,teams!B:D,3)</f>
        <v>Tigers-E-Minor</v>
      </c>
      <c r="I194" s="6" t="str">
        <f>VLOOKUP('1-gameLookup'!G194,teams!B:D,3)</f>
        <v>Royals-E-Minor</v>
      </c>
    </row>
    <row r="195" spans="1:9" x14ac:dyDescent="0.55000000000000004">
      <c r="A195" s="2">
        <v>194</v>
      </c>
      <c r="B195" s="2" t="s">
        <v>219</v>
      </c>
      <c r="C195" s="6">
        <f t="shared" ref="C195:C258" si="9">FIND(",",B195)</f>
        <v>10</v>
      </c>
      <c r="D195" s="6" t="str">
        <f t="shared" ref="D195:D258" si="10">LEFT(B195,C195-1)</f>
        <v>1-W-MINOR</v>
      </c>
      <c r="E195" s="6" t="str">
        <f t="shared" ref="E195:E258" si="11">RIGHT(B195,LEN(B195)-C195)</f>
        <v>9-E-MINOR</v>
      </c>
      <c r="F195" s="6">
        <f>VLOOKUP(D195,teams!A:G,2,FALSE)</f>
        <v>24</v>
      </c>
      <c r="G195" s="6">
        <f>VLOOKUP(E195,teams!A:G,2,FALSE)</f>
        <v>22</v>
      </c>
      <c r="H195" s="6" t="str">
        <f>VLOOKUP('1-gameLookup'!F195,teams!B:D,3)</f>
        <v>Braves-W-Minor</v>
      </c>
      <c r="I195" s="6" t="str">
        <f>VLOOKUP('1-gameLookup'!G195,teams!B:D,3)</f>
        <v>Royals-E-Minor</v>
      </c>
    </row>
    <row r="196" spans="1:9" x14ac:dyDescent="0.55000000000000004">
      <c r="A196" s="2">
        <v>195</v>
      </c>
      <c r="B196" s="2" t="s">
        <v>231</v>
      </c>
      <c r="C196" s="6">
        <f t="shared" si="9"/>
        <v>10</v>
      </c>
      <c r="D196" s="6" t="str">
        <f t="shared" si="10"/>
        <v>2-W-MINOR</v>
      </c>
      <c r="E196" s="6" t="str">
        <f t="shared" si="11"/>
        <v>9-E-MINOR</v>
      </c>
      <c r="F196" s="6">
        <f>VLOOKUP(D196,teams!A:G,2,FALSE)</f>
        <v>25</v>
      </c>
      <c r="G196" s="6">
        <f>VLOOKUP(E196,teams!A:G,2,FALSE)</f>
        <v>22</v>
      </c>
      <c r="H196" s="6" t="str">
        <f>VLOOKUP('1-gameLookup'!F196,teams!B:D,3)</f>
        <v>D'Backs-W-Minor</v>
      </c>
      <c r="I196" s="6" t="str">
        <f>VLOOKUP('1-gameLookup'!G196,teams!B:D,3)</f>
        <v>Royals-E-Minor</v>
      </c>
    </row>
    <row r="197" spans="1:9" x14ac:dyDescent="0.55000000000000004">
      <c r="A197" s="2">
        <v>196</v>
      </c>
      <c r="B197" s="2" t="s">
        <v>245</v>
      </c>
      <c r="C197" s="6">
        <f t="shared" si="9"/>
        <v>10</v>
      </c>
      <c r="D197" s="6" t="str">
        <f t="shared" si="10"/>
        <v>3-W-MINOR</v>
      </c>
      <c r="E197" s="6" t="str">
        <f t="shared" si="11"/>
        <v>9-E-MINOR</v>
      </c>
      <c r="F197" s="6">
        <f>VLOOKUP(D197,teams!A:G,2,FALSE)</f>
        <v>26</v>
      </c>
      <c r="G197" s="6">
        <f>VLOOKUP(E197,teams!A:G,2,FALSE)</f>
        <v>22</v>
      </c>
      <c r="H197" s="6" t="str">
        <f>VLOOKUP('1-gameLookup'!F197,teams!B:D,3)</f>
        <v>Marlins-W-Minor</v>
      </c>
      <c r="I197" s="6" t="str">
        <f>VLOOKUP('1-gameLookup'!G197,teams!B:D,3)</f>
        <v>Royals-E-Minor</v>
      </c>
    </row>
    <row r="198" spans="1:9" x14ac:dyDescent="0.55000000000000004">
      <c r="A198" s="2">
        <v>197</v>
      </c>
      <c r="B198" s="2" t="s">
        <v>261</v>
      </c>
      <c r="C198" s="6">
        <f t="shared" si="9"/>
        <v>10</v>
      </c>
      <c r="D198" s="6" t="str">
        <f t="shared" si="10"/>
        <v>4-W-MINOR</v>
      </c>
      <c r="E198" s="6" t="str">
        <f t="shared" si="11"/>
        <v>9-E-MINOR</v>
      </c>
      <c r="F198" s="6">
        <f>VLOOKUP(D198,teams!A:G,2,FALSE)</f>
        <v>27</v>
      </c>
      <c r="G198" s="6">
        <f>VLOOKUP(E198,teams!A:G,2,FALSE)</f>
        <v>22</v>
      </c>
      <c r="H198" s="6" t="str">
        <f>VLOOKUP('1-gameLookup'!F198,teams!B:D,3)</f>
        <v>Nationals-W-Minor</v>
      </c>
      <c r="I198" s="6" t="str">
        <f>VLOOKUP('1-gameLookup'!G198,teams!B:D,3)</f>
        <v>Royals-E-Minor</v>
      </c>
    </row>
    <row r="199" spans="1:9" x14ac:dyDescent="0.55000000000000004">
      <c r="A199" s="2">
        <v>198</v>
      </c>
      <c r="B199" s="2" t="s">
        <v>279</v>
      </c>
      <c r="C199" s="6">
        <f t="shared" si="9"/>
        <v>10</v>
      </c>
      <c r="D199" s="6" t="str">
        <f t="shared" si="10"/>
        <v>5-W-MINOR</v>
      </c>
      <c r="E199" s="6" t="str">
        <f t="shared" si="11"/>
        <v>9-E-MINOR</v>
      </c>
      <c r="F199" s="6">
        <f>VLOOKUP(D199,teams!A:G,2,FALSE)</f>
        <v>28</v>
      </c>
      <c r="G199" s="6">
        <f>VLOOKUP(E199,teams!A:G,2,FALSE)</f>
        <v>22</v>
      </c>
      <c r="H199" s="6" t="str">
        <f>VLOOKUP('1-gameLookup'!F199,teams!B:D,3)</f>
        <v>Rangers-W-Minor</v>
      </c>
      <c r="I199" s="6" t="str">
        <f>VLOOKUP('1-gameLookup'!G199,teams!B:D,3)</f>
        <v>Royals-E-Minor</v>
      </c>
    </row>
    <row r="200" spans="1:9" x14ac:dyDescent="0.55000000000000004">
      <c r="A200" s="2">
        <v>199</v>
      </c>
      <c r="B200" s="2" t="s">
        <v>299</v>
      </c>
      <c r="C200" s="6">
        <f t="shared" si="9"/>
        <v>10</v>
      </c>
      <c r="D200" s="6" t="str">
        <f t="shared" si="10"/>
        <v>6-W-MINOR</v>
      </c>
      <c r="E200" s="6" t="str">
        <f t="shared" si="11"/>
        <v>9-E-MINOR</v>
      </c>
      <c r="F200" s="6">
        <f>VLOOKUP(D200,teams!A:G,2,FALSE)</f>
        <v>29</v>
      </c>
      <c r="G200" s="6">
        <f>VLOOKUP(E200,teams!A:G,2,FALSE)</f>
        <v>22</v>
      </c>
      <c r="H200" s="6" t="str">
        <f>VLOOKUP('1-gameLookup'!F200,teams!B:D,3)</f>
        <v>Yankees-W-Minor</v>
      </c>
      <c r="I200" s="6" t="str">
        <f>VLOOKUP('1-gameLookup'!G200,teams!B:D,3)</f>
        <v>Royals-E-Minor</v>
      </c>
    </row>
    <row r="201" spans="1:9" x14ac:dyDescent="0.55000000000000004">
      <c r="A201" s="2">
        <v>200</v>
      </c>
      <c r="B201" s="2" t="s">
        <v>210</v>
      </c>
      <c r="C201" s="6">
        <f t="shared" si="9"/>
        <v>10</v>
      </c>
      <c r="D201" s="6" t="str">
        <f t="shared" si="10"/>
        <v>1-W-MINOR</v>
      </c>
      <c r="E201" s="6" t="str">
        <f t="shared" si="11"/>
        <v>10-E-MINOR</v>
      </c>
      <c r="F201" s="6">
        <f>VLOOKUP(D201,teams!A:G,2,FALSE)</f>
        <v>24</v>
      </c>
      <c r="G201" s="6">
        <f>VLOOKUP(E201,teams!A:G,2,FALSE)</f>
        <v>23</v>
      </c>
      <c r="H201" s="6" t="str">
        <f>VLOOKUP('1-gameLookup'!F201,teams!B:D,3)</f>
        <v>Braves-W-Minor</v>
      </c>
      <c r="I201" s="6" t="str">
        <f>VLOOKUP('1-gameLookup'!G201,teams!B:D,3)</f>
        <v>Tigers-E-Minor</v>
      </c>
    </row>
    <row r="202" spans="1:9" x14ac:dyDescent="0.55000000000000004">
      <c r="A202" s="2">
        <v>201</v>
      </c>
      <c r="B202" s="2" t="s">
        <v>221</v>
      </c>
      <c r="C202" s="6">
        <f t="shared" si="9"/>
        <v>10</v>
      </c>
      <c r="D202" s="6" t="str">
        <f t="shared" si="10"/>
        <v>2-W-MINOR</v>
      </c>
      <c r="E202" s="6" t="str">
        <f t="shared" si="11"/>
        <v>10-E-MINOR</v>
      </c>
      <c r="F202" s="6">
        <f>VLOOKUP(D202,teams!A:G,2,FALSE)</f>
        <v>25</v>
      </c>
      <c r="G202" s="6">
        <f>VLOOKUP(E202,teams!A:G,2,FALSE)</f>
        <v>23</v>
      </c>
      <c r="H202" s="6" t="str">
        <f>VLOOKUP('1-gameLookup'!F202,teams!B:D,3)</f>
        <v>D'Backs-W-Minor</v>
      </c>
      <c r="I202" s="6" t="str">
        <f>VLOOKUP('1-gameLookup'!G202,teams!B:D,3)</f>
        <v>Tigers-E-Minor</v>
      </c>
    </row>
    <row r="203" spans="1:9" x14ac:dyDescent="0.55000000000000004">
      <c r="A203" s="2">
        <v>202</v>
      </c>
      <c r="B203" s="2" t="s">
        <v>234</v>
      </c>
      <c r="C203" s="6">
        <f t="shared" si="9"/>
        <v>10</v>
      </c>
      <c r="D203" s="6" t="str">
        <f t="shared" si="10"/>
        <v>3-W-MINOR</v>
      </c>
      <c r="E203" s="6" t="str">
        <f t="shared" si="11"/>
        <v>10-E-MINOR</v>
      </c>
      <c r="F203" s="6">
        <f>VLOOKUP(D203,teams!A:G,2,FALSE)</f>
        <v>26</v>
      </c>
      <c r="G203" s="6">
        <f>VLOOKUP(E203,teams!A:G,2,FALSE)</f>
        <v>23</v>
      </c>
      <c r="H203" s="6" t="str">
        <f>VLOOKUP('1-gameLookup'!F203,teams!B:D,3)</f>
        <v>Marlins-W-Minor</v>
      </c>
      <c r="I203" s="6" t="str">
        <f>VLOOKUP('1-gameLookup'!G203,teams!B:D,3)</f>
        <v>Tigers-E-Minor</v>
      </c>
    </row>
    <row r="204" spans="1:9" x14ac:dyDescent="0.55000000000000004">
      <c r="A204" s="2">
        <v>203</v>
      </c>
      <c r="B204" s="2" t="s">
        <v>249</v>
      </c>
      <c r="C204" s="6">
        <f t="shared" si="9"/>
        <v>10</v>
      </c>
      <c r="D204" s="6" t="str">
        <f t="shared" si="10"/>
        <v>4-W-MINOR</v>
      </c>
      <c r="E204" s="6" t="str">
        <f t="shared" si="11"/>
        <v>10-E-MINOR</v>
      </c>
      <c r="F204" s="6">
        <f>VLOOKUP(D204,teams!A:G,2,FALSE)</f>
        <v>27</v>
      </c>
      <c r="G204" s="6">
        <f>VLOOKUP(E204,teams!A:G,2,FALSE)</f>
        <v>23</v>
      </c>
      <c r="H204" s="6" t="str">
        <f>VLOOKUP('1-gameLookup'!F204,teams!B:D,3)</f>
        <v>Nationals-W-Minor</v>
      </c>
      <c r="I204" s="6" t="str">
        <f>VLOOKUP('1-gameLookup'!G204,teams!B:D,3)</f>
        <v>Tigers-E-Minor</v>
      </c>
    </row>
    <row r="205" spans="1:9" x14ac:dyDescent="0.55000000000000004">
      <c r="A205" s="2">
        <v>204</v>
      </c>
      <c r="B205" s="2" t="s">
        <v>266</v>
      </c>
      <c r="C205" s="6">
        <f t="shared" si="9"/>
        <v>10</v>
      </c>
      <c r="D205" s="6" t="str">
        <f t="shared" si="10"/>
        <v>5-W-MINOR</v>
      </c>
      <c r="E205" s="6" t="str">
        <f t="shared" si="11"/>
        <v>10-E-MINOR</v>
      </c>
      <c r="F205" s="6">
        <f>VLOOKUP(D205,teams!A:G,2,FALSE)</f>
        <v>28</v>
      </c>
      <c r="G205" s="6">
        <f>VLOOKUP(E205,teams!A:G,2,FALSE)</f>
        <v>23</v>
      </c>
      <c r="H205" s="6" t="str">
        <f>VLOOKUP('1-gameLookup'!F205,teams!B:D,3)</f>
        <v>Rangers-W-Minor</v>
      </c>
      <c r="I205" s="6" t="str">
        <f>VLOOKUP('1-gameLookup'!G205,teams!B:D,3)</f>
        <v>Tigers-E-Minor</v>
      </c>
    </row>
    <row r="206" spans="1:9" x14ac:dyDescent="0.55000000000000004">
      <c r="A206" s="2">
        <v>205</v>
      </c>
      <c r="B206" s="2" t="s">
        <v>285</v>
      </c>
      <c r="C206" s="6">
        <f t="shared" si="9"/>
        <v>10</v>
      </c>
      <c r="D206" s="6" t="str">
        <f t="shared" si="10"/>
        <v>6-W-MINOR</v>
      </c>
      <c r="E206" s="6" t="str">
        <f t="shared" si="11"/>
        <v>10-E-MINOR</v>
      </c>
      <c r="F206" s="6">
        <f>VLOOKUP(D206,teams!A:G,2,FALSE)</f>
        <v>29</v>
      </c>
      <c r="G206" s="6">
        <f>VLOOKUP(E206,teams!A:G,2,FALSE)</f>
        <v>23</v>
      </c>
      <c r="H206" s="6" t="str">
        <f>VLOOKUP('1-gameLookup'!F206,teams!B:D,3)</f>
        <v>Yankees-W-Minor</v>
      </c>
      <c r="I206" s="6" t="str">
        <f>VLOOKUP('1-gameLookup'!G206,teams!B:D,3)</f>
        <v>Tigers-E-Minor</v>
      </c>
    </row>
    <row r="207" spans="1:9" x14ac:dyDescent="0.55000000000000004">
      <c r="A207" s="2">
        <v>206</v>
      </c>
      <c r="B207" s="2" t="s">
        <v>223</v>
      </c>
      <c r="C207" s="6">
        <f t="shared" si="9"/>
        <v>10</v>
      </c>
      <c r="D207" s="6" t="str">
        <f t="shared" si="10"/>
        <v>2-W-MINOR</v>
      </c>
      <c r="E207" s="6" t="str">
        <f t="shared" si="11"/>
        <v>1-W-MINOR</v>
      </c>
      <c r="F207" s="6">
        <f>VLOOKUP(D207,teams!A:G,2,FALSE)</f>
        <v>25</v>
      </c>
      <c r="G207" s="6">
        <f>VLOOKUP(E207,teams!A:G,2,FALSE)</f>
        <v>24</v>
      </c>
      <c r="H207" s="6" t="str">
        <f>VLOOKUP('1-gameLookup'!F207,teams!B:D,3)</f>
        <v>D'Backs-W-Minor</v>
      </c>
      <c r="I207" s="6" t="str">
        <f>VLOOKUP('1-gameLookup'!G207,teams!B:D,3)</f>
        <v>Braves-W-Minor</v>
      </c>
    </row>
    <row r="208" spans="1:9" x14ac:dyDescent="0.55000000000000004">
      <c r="A208" s="2">
        <v>207</v>
      </c>
      <c r="B208" s="2" t="s">
        <v>236</v>
      </c>
      <c r="C208" s="6">
        <f t="shared" si="9"/>
        <v>10</v>
      </c>
      <c r="D208" s="6" t="str">
        <f t="shared" si="10"/>
        <v>3-W-MINOR</v>
      </c>
      <c r="E208" s="6" t="str">
        <f t="shared" si="11"/>
        <v>1-W-MINOR</v>
      </c>
      <c r="F208" s="6">
        <f>VLOOKUP(D208,teams!A:G,2,FALSE)</f>
        <v>26</v>
      </c>
      <c r="G208" s="6">
        <f>VLOOKUP(E208,teams!A:G,2,FALSE)</f>
        <v>24</v>
      </c>
      <c r="H208" s="6" t="str">
        <f>VLOOKUP('1-gameLookup'!F208,teams!B:D,3)</f>
        <v>Marlins-W-Minor</v>
      </c>
      <c r="I208" s="6" t="str">
        <f>VLOOKUP('1-gameLookup'!G208,teams!B:D,3)</f>
        <v>Braves-W-Minor</v>
      </c>
    </row>
    <row r="209" spans="1:9" x14ac:dyDescent="0.55000000000000004">
      <c r="A209" s="2">
        <v>208</v>
      </c>
      <c r="B209" s="2" t="s">
        <v>251</v>
      </c>
      <c r="C209" s="6">
        <f t="shared" si="9"/>
        <v>10</v>
      </c>
      <c r="D209" s="6" t="str">
        <f t="shared" si="10"/>
        <v>4-W-MINOR</v>
      </c>
      <c r="E209" s="6" t="str">
        <f t="shared" si="11"/>
        <v>1-W-MINOR</v>
      </c>
      <c r="F209" s="6">
        <f>VLOOKUP(D209,teams!A:G,2,FALSE)</f>
        <v>27</v>
      </c>
      <c r="G209" s="6">
        <f>VLOOKUP(E209,teams!A:G,2,FALSE)</f>
        <v>24</v>
      </c>
      <c r="H209" s="6" t="str">
        <f>VLOOKUP('1-gameLookup'!F209,teams!B:D,3)</f>
        <v>Nationals-W-Minor</v>
      </c>
      <c r="I209" s="6" t="str">
        <f>VLOOKUP('1-gameLookup'!G209,teams!B:D,3)</f>
        <v>Braves-W-Minor</v>
      </c>
    </row>
    <row r="210" spans="1:9" x14ac:dyDescent="0.55000000000000004">
      <c r="A210" s="2">
        <v>209</v>
      </c>
      <c r="B210" s="2" t="s">
        <v>268</v>
      </c>
      <c r="C210" s="6">
        <f t="shared" si="9"/>
        <v>10</v>
      </c>
      <c r="D210" s="6" t="str">
        <f t="shared" si="10"/>
        <v>5-W-MINOR</v>
      </c>
      <c r="E210" s="6" t="str">
        <f t="shared" si="11"/>
        <v>1-W-MINOR</v>
      </c>
      <c r="F210" s="6">
        <f>VLOOKUP(D210,teams!A:G,2,FALSE)</f>
        <v>28</v>
      </c>
      <c r="G210" s="6">
        <f>VLOOKUP(E210,teams!A:G,2,FALSE)</f>
        <v>24</v>
      </c>
      <c r="H210" s="6" t="str">
        <f>VLOOKUP('1-gameLookup'!F210,teams!B:D,3)</f>
        <v>Rangers-W-Minor</v>
      </c>
      <c r="I210" s="6" t="str">
        <f>VLOOKUP('1-gameLookup'!G210,teams!B:D,3)</f>
        <v>Braves-W-Minor</v>
      </c>
    </row>
    <row r="211" spans="1:9" x14ac:dyDescent="0.55000000000000004">
      <c r="A211" s="2">
        <v>210</v>
      </c>
      <c r="B211" s="2" t="s">
        <v>287</v>
      </c>
      <c r="C211" s="6">
        <f t="shared" si="9"/>
        <v>10</v>
      </c>
      <c r="D211" s="6" t="str">
        <f t="shared" si="10"/>
        <v>6-W-MINOR</v>
      </c>
      <c r="E211" s="6" t="str">
        <f t="shared" si="11"/>
        <v>1-W-MINOR</v>
      </c>
      <c r="F211" s="6">
        <f>VLOOKUP(D211,teams!A:G,2,FALSE)</f>
        <v>29</v>
      </c>
      <c r="G211" s="6">
        <f>VLOOKUP(E211,teams!A:G,2,FALSE)</f>
        <v>24</v>
      </c>
      <c r="H211" s="6" t="str">
        <f>VLOOKUP('1-gameLookup'!F211,teams!B:D,3)</f>
        <v>Yankees-W-Minor</v>
      </c>
      <c r="I211" s="6" t="str">
        <f>VLOOKUP('1-gameLookup'!G211,teams!B:D,3)</f>
        <v>Braves-W-Minor</v>
      </c>
    </row>
    <row r="212" spans="1:9" x14ac:dyDescent="0.55000000000000004">
      <c r="A212" s="2">
        <v>211</v>
      </c>
      <c r="B212" s="2" t="s">
        <v>238</v>
      </c>
      <c r="C212" s="6">
        <f t="shared" si="9"/>
        <v>10</v>
      </c>
      <c r="D212" s="6" t="str">
        <f t="shared" si="10"/>
        <v>3-W-MINOR</v>
      </c>
      <c r="E212" s="6" t="str">
        <f t="shared" si="11"/>
        <v>2-W-MINOR</v>
      </c>
      <c r="F212" s="6">
        <f>VLOOKUP(D212,teams!A:G,2,FALSE)</f>
        <v>26</v>
      </c>
      <c r="G212" s="6">
        <f>VLOOKUP(E212,teams!A:G,2,FALSE)</f>
        <v>25</v>
      </c>
      <c r="H212" s="6" t="str">
        <f>VLOOKUP('1-gameLookup'!F212,teams!B:D,3)</f>
        <v>Marlins-W-Minor</v>
      </c>
      <c r="I212" s="6" t="str">
        <f>VLOOKUP('1-gameLookup'!G212,teams!B:D,3)</f>
        <v>D'Backs-W-Minor</v>
      </c>
    </row>
    <row r="213" spans="1:9" x14ac:dyDescent="0.55000000000000004">
      <c r="A213" s="2">
        <v>212</v>
      </c>
      <c r="B213" s="2" t="s">
        <v>253</v>
      </c>
      <c r="C213" s="6">
        <f t="shared" si="9"/>
        <v>10</v>
      </c>
      <c r="D213" s="6" t="str">
        <f t="shared" si="10"/>
        <v>4-W-MINOR</v>
      </c>
      <c r="E213" s="6" t="str">
        <f t="shared" si="11"/>
        <v>2-W-MINOR</v>
      </c>
      <c r="F213" s="6">
        <f>VLOOKUP(D213,teams!A:G,2,FALSE)</f>
        <v>27</v>
      </c>
      <c r="G213" s="6">
        <f>VLOOKUP(E213,teams!A:G,2,FALSE)</f>
        <v>25</v>
      </c>
      <c r="H213" s="6" t="str">
        <f>VLOOKUP('1-gameLookup'!F213,teams!B:D,3)</f>
        <v>Nationals-W-Minor</v>
      </c>
      <c r="I213" s="6" t="str">
        <f>VLOOKUP('1-gameLookup'!G213,teams!B:D,3)</f>
        <v>D'Backs-W-Minor</v>
      </c>
    </row>
    <row r="214" spans="1:9" x14ac:dyDescent="0.55000000000000004">
      <c r="A214" s="2">
        <v>213</v>
      </c>
      <c r="B214" s="2" t="s">
        <v>270</v>
      </c>
      <c r="C214" s="6">
        <f t="shared" si="9"/>
        <v>10</v>
      </c>
      <c r="D214" s="6" t="str">
        <f t="shared" si="10"/>
        <v>5-W-MINOR</v>
      </c>
      <c r="E214" s="6" t="str">
        <f t="shared" si="11"/>
        <v>2-W-MINOR</v>
      </c>
      <c r="F214" s="6">
        <f>VLOOKUP(D214,teams!A:G,2,FALSE)</f>
        <v>28</v>
      </c>
      <c r="G214" s="6">
        <f>VLOOKUP(E214,teams!A:G,2,FALSE)</f>
        <v>25</v>
      </c>
      <c r="H214" s="6" t="str">
        <f>VLOOKUP('1-gameLookup'!F214,teams!B:D,3)</f>
        <v>Rangers-W-Minor</v>
      </c>
      <c r="I214" s="6" t="str">
        <f>VLOOKUP('1-gameLookup'!G214,teams!B:D,3)</f>
        <v>D'Backs-W-Minor</v>
      </c>
    </row>
    <row r="215" spans="1:9" x14ac:dyDescent="0.55000000000000004">
      <c r="A215" s="2">
        <v>214</v>
      </c>
      <c r="B215" s="2" t="s">
        <v>289</v>
      </c>
      <c r="C215" s="6">
        <f t="shared" si="9"/>
        <v>10</v>
      </c>
      <c r="D215" s="6" t="str">
        <f t="shared" si="10"/>
        <v>6-W-MINOR</v>
      </c>
      <c r="E215" s="6" t="str">
        <f t="shared" si="11"/>
        <v>2-W-MINOR</v>
      </c>
      <c r="F215" s="6">
        <f>VLOOKUP(D215,teams!A:G,2,FALSE)</f>
        <v>29</v>
      </c>
      <c r="G215" s="6">
        <f>VLOOKUP(E215,teams!A:G,2,FALSE)</f>
        <v>25</v>
      </c>
      <c r="H215" s="6" t="str">
        <f>VLOOKUP('1-gameLookup'!F215,teams!B:D,3)</f>
        <v>Yankees-W-Minor</v>
      </c>
      <c r="I215" s="6" t="str">
        <f>VLOOKUP('1-gameLookup'!G215,teams!B:D,3)</f>
        <v>D'Backs-W-Minor</v>
      </c>
    </row>
    <row r="216" spans="1:9" x14ac:dyDescent="0.55000000000000004">
      <c r="A216" s="2">
        <v>215</v>
      </c>
      <c r="B216" s="2" t="s">
        <v>255</v>
      </c>
      <c r="C216" s="6">
        <f t="shared" si="9"/>
        <v>10</v>
      </c>
      <c r="D216" s="6" t="str">
        <f t="shared" si="10"/>
        <v>4-W-MINOR</v>
      </c>
      <c r="E216" s="6" t="str">
        <f t="shared" si="11"/>
        <v>3-W-MINOR</v>
      </c>
      <c r="F216" s="6">
        <f>VLOOKUP(D216,teams!A:G,2,FALSE)</f>
        <v>27</v>
      </c>
      <c r="G216" s="6">
        <f>VLOOKUP(E216,teams!A:G,2,FALSE)</f>
        <v>26</v>
      </c>
      <c r="H216" s="6" t="str">
        <f>VLOOKUP('1-gameLookup'!F216,teams!B:D,3)</f>
        <v>Nationals-W-Minor</v>
      </c>
      <c r="I216" s="6" t="str">
        <f>VLOOKUP('1-gameLookup'!G216,teams!B:D,3)</f>
        <v>Marlins-W-Minor</v>
      </c>
    </row>
    <row r="217" spans="1:9" x14ac:dyDescent="0.55000000000000004">
      <c r="A217" s="2">
        <v>216</v>
      </c>
      <c r="B217" s="2" t="s">
        <v>272</v>
      </c>
      <c r="C217" s="6">
        <f t="shared" si="9"/>
        <v>10</v>
      </c>
      <c r="D217" s="6" t="str">
        <f t="shared" si="10"/>
        <v>5-W-MINOR</v>
      </c>
      <c r="E217" s="6" t="str">
        <f t="shared" si="11"/>
        <v>3-W-MINOR</v>
      </c>
      <c r="F217" s="6">
        <f>VLOOKUP(D217,teams!A:G,2,FALSE)</f>
        <v>28</v>
      </c>
      <c r="G217" s="6">
        <f>VLOOKUP(E217,teams!A:G,2,FALSE)</f>
        <v>26</v>
      </c>
      <c r="H217" s="6" t="str">
        <f>VLOOKUP('1-gameLookup'!F217,teams!B:D,3)</f>
        <v>Rangers-W-Minor</v>
      </c>
      <c r="I217" s="6" t="str">
        <f>VLOOKUP('1-gameLookup'!G217,teams!B:D,3)</f>
        <v>Marlins-W-Minor</v>
      </c>
    </row>
    <row r="218" spans="1:9" x14ac:dyDescent="0.55000000000000004">
      <c r="A218" s="2">
        <v>217</v>
      </c>
      <c r="B218" s="2" t="s">
        <v>291</v>
      </c>
      <c r="C218" s="6">
        <f t="shared" si="9"/>
        <v>10</v>
      </c>
      <c r="D218" s="6" t="str">
        <f t="shared" si="10"/>
        <v>6-W-MINOR</v>
      </c>
      <c r="E218" s="6" t="str">
        <f t="shared" si="11"/>
        <v>3-W-MINOR</v>
      </c>
      <c r="F218" s="6">
        <f>VLOOKUP(D218,teams!A:G,2,FALSE)</f>
        <v>29</v>
      </c>
      <c r="G218" s="6">
        <f>VLOOKUP(E218,teams!A:G,2,FALSE)</f>
        <v>26</v>
      </c>
      <c r="H218" s="6" t="str">
        <f>VLOOKUP('1-gameLookup'!F218,teams!B:D,3)</f>
        <v>Yankees-W-Minor</v>
      </c>
      <c r="I218" s="6" t="str">
        <f>VLOOKUP('1-gameLookup'!G218,teams!B:D,3)</f>
        <v>Marlins-W-Minor</v>
      </c>
    </row>
    <row r="219" spans="1:9" x14ac:dyDescent="0.55000000000000004">
      <c r="A219" s="2">
        <v>218</v>
      </c>
      <c r="B219" s="2" t="s">
        <v>274</v>
      </c>
      <c r="C219" s="6">
        <f t="shared" si="9"/>
        <v>10</v>
      </c>
      <c r="D219" s="6" t="str">
        <f t="shared" si="10"/>
        <v>5-W-MINOR</v>
      </c>
      <c r="E219" s="6" t="str">
        <f t="shared" si="11"/>
        <v>4-W-MINOR</v>
      </c>
      <c r="F219" s="6">
        <f>VLOOKUP(D219,teams!A:G,2,FALSE)</f>
        <v>28</v>
      </c>
      <c r="G219" s="6">
        <f>VLOOKUP(E219,teams!A:G,2,FALSE)</f>
        <v>27</v>
      </c>
      <c r="H219" s="6" t="str">
        <f>VLOOKUP('1-gameLookup'!F219,teams!B:D,3)</f>
        <v>Rangers-W-Minor</v>
      </c>
      <c r="I219" s="6" t="str">
        <f>VLOOKUP('1-gameLookup'!G219,teams!B:D,3)</f>
        <v>Nationals-W-Minor</v>
      </c>
    </row>
    <row r="220" spans="1:9" x14ac:dyDescent="0.55000000000000004">
      <c r="A220" s="2">
        <v>219</v>
      </c>
      <c r="B220" s="2" t="s">
        <v>293</v>
      </c>
      <c r="C220" s="6">
        <f t="shared" si="9"/>
        <v>10</v>
      </c>
      <c r="D220" s="6" t="str">
        <f t="shared" si="10"/>
        <v>6-W-MINOR</v>
      </c>
      <c r="E220" s="6" t="str">
        <f t="shared" si="11"/>
        <v>4-W-MINOR</v>
      </c>
      <c r="F220" s="6">
        <f>VLOOKUP(D220,teams!A:G,2,FALSE)</f>
        <v>29</v>
      </c>
      <c r="G220" s="6">
        <f>VLOOKUP(E220,teams!A:G,2,FALSE)</f>
        <v>27</v>
      </c>
      <c r="H220" s="6" t="str">
        <f>VLOOKUP('1-gameLookup'!F220,teams!B:D,3)</f>
        <v>Yankees-W-Minor</v>
      </c>
      <c r="I220" s="6" t="str">
        <f>VLOOKUP('1-gameLookup'!G220,teams!B:D,3)</f>
        <v>Nationals-W-Minor</v>
      </c>
    </row>
    <row r="221" spans="1:9" x14ac:dyDescent="0.55000000000000004">
      <c r="A221" s="2">
        <v>220</v>
      </c>
      <c r="B221" s="2" t="s">
        <v>295</v>
      </c>
      <c r="C221" s="6">
        <f t="shared" si="9"/>
        <v>10</v>
      </c>
      <c r="D221" s="6" t="str">
        <f t="shared" si="10"/>
        <v>6-W-MINOR</v>
      </c>
      <c r="E221" s="6" t="str">
        <f t="shared" si="11"/>
        <v>5-W-MINOR</v>
      </c>
      <c r="F221" s="6">
        <f>VLOOKUP(D221,teams!A:G,2,FALSE)</f>
        <v>29</v>
      </c>
      <c r="G221" s="6">
        <f>VLOOKUP(E221,teams!A:G,2,FALSE)</f>
        <v>28</v>
      </c>
      <c r="H221" s="6" t="str">
        <f>VLOOKUP('1-gameLookup'!F221,teams!B:D,3)</f>
        <v>Yankees-W-Minor</v>
      </c>
      <c r="I221" s="6" t="str">
        <f>VLOOKUP('1-gameLookup'!G221,teams!B:D,3)</f>
        <v>Rangers-W-Minor</v>
      </c>
    </row>
    <row r="222" spans="1:9" x14ac:dyDescent="0.55000000000000004">
      <c r="A222" s="2">
        <v>221</v>
      </c>
      <c r="B222" s="2" t="s">
        <v>330</v>
      </c>
      <c r="C222" s="6">
        <f t="shared" si="9"/>
        <v>7</v>
      </c>
      <c r="D222" s="6" t="str">
        <f t="shared" si="10"/>
        <v>2-E-PW</v>
      </c>
      <c r="E222" s="6" t="str">
        <f t="shared" si="11"/>
        <v>1-E-PW</v>
      </c>
      <c r="F222" s="6">
        <f>VLOOKUP(D222,teams!A:G,2,FALSE)</f>
        <v>31</v>
      </c>
      <c r="G222" s="6">
        <f>VLOOKUP(E222,teams!A:G,2,FALSE)</f>
        <v>30</v>
      </c>
      <c r="H222" s="6" t="str">
        <f>VLOOKUP('1-gameLookup'!F222,teams!B:D,3)</f>
        <v>Braves-E-PeeWee</v>
      </c>
      <c r="I222" s="6" t="str">
        <f>VLOOKUP('1-gameLookup'!G222,teams!B:D,3)</f>
        <v>Astros-E-PeeWee</v>
      </c>
    </row>
    <row r="223" spans="1:9" x14ac:dyDescent="0.55000000000000004">
      <c r="A223" s="2">
        <v>222</v>
      </c>
      <c r="B223" s="2" t="s">
        <v>341</v>
      </c>
      <c r="C223" s="6">
        <f t="shared" si="9"/>
        <v>7</v>
      </c>
      <c r="D223" s="6" t="str">
        <f t="shared" si="10"/>
        <v>3-E-PW</v>
      </c>
      <c r="E223" s="6" t="str">
        <f t="shared" si="11"/>
        <v>1-E-PW</v>
      </c>
      <c r="F223" s="6">
        <f>VLOOKUP(D223,teams!A:G,2,FALSE)</f>
        <v>32</v>
      </c>
      <c r="G223" s="6">
        <f>VLOOKUP(E223,teams!A:G,2,FALSE)</f>
        <v>30</v>
      </c>
      <c r="H223" s="6" t="str">
        <f>VLOOKUP('1-gameLookup'!F223,teams!B:D,3)</f>
        <v>Cardinals-E-PeeWee</v>
      </c>
      <c r="I223" s="6" t="str">
        <f>VLOOKUP('1-gameLookup'!G223,teams!B:D,3)</f>
        <v>Astros-E-PeeWee</v>
      </c>
    </row>
    <row r="224" spans="1:9" x14ac:dyDescent="0.55000000000000004">
      <c r="A224" s="2">
        <v>223</v>
      </c>
      <c r="B224" s="2" t="s">
        <v>354</v>
      </c>
      <c r="C224" s="6">
        <f t="shared" si="9"/>
        <v>7</v>
      </c>
      <c r="D224" s="6" t="str">
        <f t="shared" si="10"/>
        <v>4-E-PW</v>
      </c>
      <c r="E224" s="6" t="str">
        <f t="shared" si="11"/>
        <v>1-E-PW</v>
      </c>
      <c r="F224" s="6">
        <f>VLOOKUP(D224,teams!A:G,2,FALSE)</f>
        <v>33</v>
      </c>
      <c r="G224" s="6">
        <f>VLOOKUP(E224,teams!A:G,2,FALSE)</f>
        <v>30</v>
      </c>
      <c r="H224" s="6" t="str">
        <f>VLOOKUP('1-gameLookup'!F224,teams!B:D,3)</f>
        <v>D'Backs-E-PeeWee</v>
      </c>
      <c r="I224" s="6" t="str">
        <f>VLOOKUP('1-gameLookup'!G224,teams!B:D,3)</f>
        <v>Astros-E-PeeWee</v>
      </c>
    </row>
    <row r="225" spans="1:9" x14ac:dyDescent="0.55000000000000004">
      <c r="A225" s="2">
        <v>224</v>
      </c>
      <c r="B225" s="2" t="s">
        <v>369</v>
      </c>
      <c r="C225" s="6">
        <f t="shared" si="9"/>
        <v>7</v>
      </c>
      <c r="D225" s="6" t="str">
        <f t="shared" si="10"/>
        <v>5-E-PW</v>
      </c>
      <c r="E225" s="6" t="str">
        <f t="shared" si="11"/>
        <v>1-E-PW</v>
      </c>
      <c r="F225" s="6">
        <f>VLOOKUP(D225,teams!A:G,2,FALSE)</f>
        <v>34</v>
      </c>
      <c r="G225" s="6">
        <f>VLOOKUP(E225,teams!A:G,2,FALSE)</f>
        <v>30</v>
      </c>
      <c r="H225" s="6" t="str">
        <f>VLOOKUP('1-gameLookup'!F225,teams!B:D,3)</f>
        <v>Dodgers-E-PeeWee</v>
      </c>
      <c r="I225" s="6" t="str">
        <f>VLOOKUP('1-gameLookup'!G225,teams!B:D,3)</f>
        <v>Astros-E-PeeWee</v>
      </c>
    </row>
    <row r="226" spans="1:9" x14ac:dyDescent="0.55000000000000004">
      <c r="A226" s="2">
        <v>225</v>
      </c>
      <c r="B226" s="2" t="s">
        <v>386</v>
      </c>
      <c r="C226" s="6">
        <f t="shared" si="9"/>
        <v>7</v>
      </c>
      <c r="D226" s="6" t="str">
        <f t="shared" si="10"/>
        <v>6-E-PW</v>
      </c>
      <c r="E226" s="6" t="str">
        <f t="shared" si="11"/>
        <v>1-E-PW</v>
      </c>
      <c r="F226" s="6">
        <f>VLOOKUP(D226,teams!A:G,2,FALSE)</f>
        <v>35</v>
      </c>
      <c r="G226" s="6">
        <f>VLOOKUP(E226,teams!A:G,2,FALSE)</f>
        <v>30</v>
      </c>
      <c r="H226" s="6" t="str">
        <f>VLOOKUP('1-gameLookup'!F226,teams!B:D,3)</f>
        <v>Giants-E-PeeWee</v>
      </c>
      <c r="I226" s="6" t="str">
        <f>VLOOKUP('1-gameLookup'!G226,teams!B:D,3)</f>
        <v>Astros-E-PeeWee</v>
      </c>
    </row>
    <row r="227" spans="1:9" x14ac:dyDescent="0.55000000000000004">
      <c r="A227" s="2">
        <v>226</v>
      </c>
      <c r="B227" s="2" t="s">
        <v>405</v>
      </c>
      <c r="C227" s="6">
        <f t="shared" si="9"/>
        <v>7</v>
      </c>
      <c r="D227" s="6" t="str">
        <f t="shared" si="10"/>
        <v>7-E-PW</v>
      </c>
      <c r="E227" s="6" t="str">
        <f t="shared" si="11"/>
        <v>1-E-PW</v>
      </c>
      <c r="F227" s="6">
        <f>VLOOKUP(D227,teams!A:G,2,FALSE)</f>
        <v>36</v>
      </c>
      <c r="G227" s="6">
        <f>VLOOKUP(E227,teams!A:G,2,FALSE)</f>
        <v>30</v>
      </c>
      <c r="H227" s="6" t="str">
        <f>VLOOKUP('1-gameLookup'!F227,teams!B:D,3)</f>
        <v>Indians-E-PeeWee</v>
      </c>
      <c r="I227" s="6" t="str">
        <f>VLOOKUP('1-gameLookup'!G227,teams!B:D,3)</f>
        <v>Astros-E-PeeWee</v>
      </c>
    </row>
    <row r="228" spans="1:9" x14ac:dyDescent="0.55000000000000004">
      <c r="A228" s="2">
        <v>227</v>
      </c>
      <c r="B228" s="2" t="s">
        <v>411</v>
      </c>
      <c r="C228" s="6">
        <f t="shared" si="9"/>
        <v>7</v>
      </c>
      <c r="D228" s="6" t="str">
        <f t="shared" si="10"/>
        <v>8-E-PW</v>
      </c>
      <c r="E228" s="6" t="str">
        <f t="shared" si="11"/>
        <v>1-E-PW</v>
      </c>
      <c r="F228" s="6">
        <f>VLOOKUP(D228,teams!A:G,2,FALSE)</f>
        <v>37</v>
      </c>
      <c r="G228" s="6">
        <f>VLOOKUP(E228,teams!A:G,2,FALSE)</f>
        <v>30</v>
      </c>
      <c r="H228" s="6" t="str">
        <f>VLOOKUP('1-gameLookup'!F228,teams!B:D,3)</f>
        <v>Mets-E-PeeWee</v>
      </c>
      <c r="I228" s="6" t="str">
        <f>VLOOKUP('1-gameLookup'!G228,teams!B:D,3)</f>
        <v>Astros-E-PeeWee</v>
      </c>
    </row>
    <row r="229" spans="1:9" x14ac:dyDescent="0.55000000000000004">
      <c r="A229" s="2">
        <v>228</v>
      </c>
      <c r="B229" s="2" t="s">
        <v>418</v>
      </c>
      <c r="C229" s="6">
        <f t="shared" si="9"/>
        <v>7</v>
      </c>
      <c r="D229" s="6" t="str">
        <f t="shared" si="10"/>
        <v>9-E-PW</v>
      </c>
      <c r="E229" s="6" t="str">
        <f t="shared" si="11"/>
        <v>1-E-PW</v>
      </c>
      <c r="F229" s="6">
        <f>VLOOKUP(D229,teams!A:G,2,FALSE)</f>
        <v>38</v>
      </c>
      <c r="G229" s="6">
        <f>VLOOKUP(E229,teams!A:G,2,FALSE)</f>
        <v>30</v>
      </c>
      <c r="H229" s="6" t="str">
        <f>VLOOKUP('1-gameLookup'!F229,teams!B:D,3)</f>
        <v>Yankees-E-PeeWee</v>
      </c>
      <c r="I229" s="6" t="str">
        <f>VLOOKUP('1-gameLookup'!G229,teams!B:D,3)</f>
        <v>Astros-E-PeeWee</v>
      </c>
    </row>
    <row r="230" spans="1:9" x14ac:dyDescent="0.55000000000000004">
      <c r="A230" s="2">
        <v>229</v>
      </c>
      <c r="B230" s="2" t="s">
        <v>321</v>
      </c>
      <c r="C230" s="6">
        <f t="shared" si="9"/>
        <v>7</v>
      </c>
      <c r="D230" s="6" t="str">
        <f t="shared" si="10"/>
        <v>1-W-PW</v>
      </c>
      <c r="E230" s="6" t="str">
        <f t="shared" si="11"/>
        <v>1-E-PW</v>
      </c>
      <c r="F230" s="6">
        <f>VLOOKUP(D230,teams!A:G,2,FALSE)</f>
        <v>39</v>
      </c>
      <c r="G230" s="6">
        <f>VLOOKUP(E230,teams!A:G,2,FALSE)</f>
        <v>30</v>
      </c>
      <c r="H230" s="6" t="str">
        <f>VLOOKUP('1-gameLookup'!F230,teams!B:D,3)</f>
        <v>Cubs-W-PeeWee</v>
      </c>
      <c r="I230" s="6" t="str">
        <f>VLOOKUP('1-gameLookup'!G230,teams!B:D,3)</f>
        <v>Astros-E-PeeWee</v>
      </c>
    </row>
    <row r="231" spans="1:9" x14ac:dyDescent="0.55000000000000004">
      <c r="A231" s="2">
        <v>230</v>
      </c>
      <c r="B231" s="2" t="s">
        <v>331</v>
      </c>
      <c r="C231" s="6">
        <f t="shared" si="9"/>
        <v>7</v>
      </c>
      <c r="D231" s="6" t="str">
        <f t="shared" si="10"/>
        <v>2-W-PW</v>
      </c>
      <c r="E231" s="6" t="str">
        <f t="shared" si="11"/>
        <v>1-E-PW</v>
      </c>
      <c r="F231" s="6">
        <f>VLOOKUP(D231,teams!A:G,2,FALSE)</f>
        <v>40</v>
      </c>
      <c r="G231" s="6">
        <f>VLOOKUP(E231,teams!A:G,2,FALSE)</f>
        <v>30</v>
      </c>
      <c r="H231" s="6" t="str">
        <f>VLOOKUP('1-gameLookup'!F231,teams!B:D,3)</f>
        <v>Marlins-W-PeeWee</v>
      </c>
      <c r="I231" s="6" t="str">
        <f>VLOOKUP('1-gameLookup'!G231,teams!B:D,3)</f>
        <v>Astros-E-PeeWee</v>
      </c>
    </row>
    <row r="232" spans="1:9" x14ac:dyDescent="0.55000000000000004">
      <c r="A232" s="2">
        <v>231</v>
      </c>
      <c r="B232" s="2" t="s">
        <v>343</v>
      </c>
      <c r="C232" s="6">
        <f t="shared" si="9"/>
        <v>7</v>
      </c>
      <c r="D232" s="6" t="str">
        <f t="shared" si="10"/>
        <v>3-W-PW</v>
      </c>
      <c r="E232" s="6" t="str">
        <f t="shared" si="11"/>
        <v>1-E-PW</v>
      </c>
      <c r="F232" s="6">
        <f>VLOOKUP(D232,teams!A:G,2,FALSE)</f>
        <v>41</v>
      </c>
      <c r="G232" s="6">
        <f>VLOOKUP(E232,teams!A:G,2,FALSE)</f>
        <v>30</v>
      </c>
      <c r="H232" s="6" t="str">
        <f>VLOOKUP('1-gameLookup'!F232,teams!B:D,3)</f>
        <v>Nationals-W-PeeWee</v>
      </c>
      <c r="I232" s="6" t="str">
        <f>VLOOKUP('1-gameLookup'!G232,teams!B:D,3)</f>
        <v>Astros-E-PeeWee</v>
      </c>
    </row>
    <row r="233" spans="1:9" x14ac:dyDescent="0.55000000000000004">
      <c r="A233" s="2">
        <v>232</v>
      </c>
      <c r="B233" s="2" t="s">
        <v>357</v>
      </c>
      <c r="C233" s="6">
        <f t="shared" si="9"/>
        <v>7</v>
      </c>
      <c r="D233" s="6" t="str">
        <f t="shared" si="10"/>
        <v>4-W-PW</v>
      </c>
      <c r="E233" s="6" t="str">
        <f t="shared" si="11"/>
        <v>1-E-PW</v>
      </c>
      <c r="F233" s="6">
        <f>VLOOKUP(D233,teams!A:G,2,FALSE)</f>
        <v>42</v>
      </c>
      <c r="G233" s="6">
        <f>VLOOKUP(E233,teams!A:G,2,FALSE)</f>
        <v>30</v>
      </c>
      <c r="H233" s="6" t="str">
        <f>VLOOKUP('1-gameLookup'!F233,teams!B:D,3)</f>
        <v>Rangers-W-PeeWee</v>
      </c>
      <c r="I233" s="6" t="str">
        <f>VLOOKUP('1-gameLookup'!G233,teams!B:D,3)</f>
        <v>Astros-E-PeeWee</v>
      </c>
    </row>
    <row r="234" spans="1:9" x14ac:dyDescent="0.55000000000000004">
      <c r="A234" s="2">
        <v>233</v>
      </c>
      <c r="B234" s="2" t="s">
        <v>373</v>
      </c>
      <c r="C234" s="6">
        <f t="shared" si="9"/>
        <v>7</v>
      </c>
      <c r="D234" s="6" t="str">
        <f t="shared" si="10"/>
        <v>5-W-PW</v>
      </c>
      <c r="E234" s="6" t="str">
        <f t="shared" si="11"/>
        <v>1-E-PW</v>
      </c>
      <c r="F234" s="6">
        <f>VLOOKUP(D234,teams!A:G,2,FALSE)</f>
        <v>43</v>
      </c>
      <c r="G234" s="6">
        <f>VLOOKUP(E234,teams!A:G,2,FALSE)</f>
        <v>30</v>
      </c>
      <c r="H234" s="6" t="str">
        <f>VLOOKUP('1-gameLookup'!F234,teams!B:D,3)</f>
        <v>Red Sox-W-PeeWee</v>
      </c>
      <c r="I234" s="6" t="str">
        <f>VLOOKUP('1-gameLookup'!G234,teams!B:D,3)</f>
        <v>Astros-E-PeeWee</v>
      </c>
    </row>
    <row r="235" spans="1:9" x14ac:dyDescent="0.55000000000000004">
      <c r="A235" s="2">
        <v>234</v>
      </c>
      <c r="B235" s="2" t="s">
        <v>391</v>
      </c>
      <c r="C235" s="6">
        <f t="shared" si="9"/>
        <v>7</v>
      </c>
      <c r="D235" s="6" t="str">
        <f t="shared" si="10"/>
        <v>6-W-PW</v>
      </c>
      <c r="E235" s="6" t="str">
        <f t="shared" si="11"/>
        <v>1-E-PW</v>
      </c>
      <c r="F235" s="6">
        <f>VLOOKUP(D235,teams!A:G,2,FALSE)</f>
        <v>44</v>
      </c>
      <c r="G235" s="6">
        <f>VLOOKUP(E235,teams!A:G,2,FALSE)</f>
        <v>30</v>
      </c>
      <c r="H235" s="6" t="str">
        <f>VLOOKUP('1-gameLookup'!F235,teams!B:D,3)</f>
        <v>Royals-W-PeeWee</v>
      </c>
      <c r="I235" s="6" t="str">
        <f>VLOOKUP('1-gameLookup'!G235,teams!B:D,3)</f>
        <v>Astros-E-PeeWee</v>
      </c>
    </row>
    <row r="236" spans="1:9" x14ac:dyDescent="0.55000000000000004">
      <c r="A236" s="2">
        <v>235</v>
      </c>
      <c r="B236" s="2" t="s">
        <v>681</v>
      </c>
      <c r="C236" s="6">
        <f t="shared" si="9"/>
        <v>7</v>
      </c>
      <c r="D236" s="6" t="str">
        <f t="shared" si="10"/>
        <v>7-W-PW</v>
      </c>
      <c r="E236" s="6" t="str">
        <f t="shared" si="11"/>
        <v>1-E-PW</v>
      </c>
      <c r="F236" s="6">
        <f>VLOOKUP(D236,teams!A:G,2,FALSE)</f>
        <v>45</v>
      </c>
      <c r="G236" s="6">
        <f>VLOOKUP(E236,teams!A:G,2,FALSE)</f>
        <v>30</v>
      </c>
      <c r="H236" s="6" t="str">
        <f>VLOOKUP('1-gameLookup'!F236,teams!B:D,3)</f>
        <v>Tigers-W-PeeWee</v>
      </c>
      <c r="I236" s="6" t="str">
        <f>VLOOKUP('1-gameLookup'!G236,teams!B:D,3)</f>
        <v>Astros-E-PeeWee</v>
      </c>
    </row>
    <row r="237" spans="1:9" x14ac:dyDescent="0.55000000000000004">
      <c r="A237" s="2">
        <v>236</v>
      </c>
      <c r="B237" s="2" t="s">
        <v>342</v>
      </c>
      <c r="C237" s="6">
        <f t="shared" si="9"/>
        <v>7</v>
      </c>
      <c r="D237" s="6" t="str">
        <f t="shared" si="10"/>
        <v>3-E-PW</v>
      </c>
      <c r="E237" s="6" t="str">
        <f t="shared" si="11"/>
        <v>2-E-PW</v>
      </c>
      <c r="F237" s="6">
        <f>VLOOKUP(D237,teams!A:G,2,FALSE)</f>
        <v>32</v>
      </c>
      <c r="G237" s="6">
        <f>VLOOKUP(E237,teams!A:G,2,FALSE)</f>
        <v>31</v>
      </c>
      <c r="H237" s="6" t="str">
        <f>VLOOKUP('1-gameLookup'!F237,teams!B:D,3)</f>
        <v>Cardinals-E-PeeWee</v>
      </c>
      <c r="I237" s="6" t="str">
        <f>VLOOKUP('1-gameLookup'!G237,teams!B:D,3)</f>
        <v>Braves-E-PeeWee</v>
      </c>
    </row>
    <row r="238" spans="1:9" x14ac:dyDescent="0.55000000000000004">
      <c r="A238" s="2">
        <v>237</v>
      </c>
      <c r="B238" s="2" t="s">
        <v>355</v>
      </c>
      <c r="C238" s="6">
        <f t="shared" si="9"/>
        <v>7</v>
      </c>
      <c r="D238" s="6" t="str">
        <f t="shared" si="10"/>
        <v>4-E-PW</v>
      </c>
      <c r="E238" s="6" t="str">
        <f t="shared" si="11"/>
        <v>2-E-PW</v>
      </c>
      <c r="F238" s="6">
        <f>VLOOKUP(D238,teams!A:G,2,FALSE)</f>
        <v>33</v>
      </c>
      <c r="G238" s="6">
        <f>VLOOKUP(E238,teams!A:G,2,FALSE)</f>
        <v>31</v>
      </c>
      <c r="H238" s="6" t="str">
        <f>VLOOKUP('1-gameLookup'!F238,teams!B:D,3)</f>
        <v>D'Backs-E-PeeWee</v>
      </c>
      <c r="I238" s="6" t="str">
        <f>VLOOKUP('1-gameLookup'!G238,teams!B:D,3)</f>
        <v>Braves-E-PeeWee</v>
      </c>
    </row>
    <row r="239" spans="1:9" x14ac:dyDescent="0.55000000000000004">
      <c r="A239" s="2">
        <v>238</v>
      </c>
      <c r="B239" s="2" t="s">
        <v>370</v>
      </c>
      <c r="C239" s="6">
        <f t="shared" si="9"/>
        <v>7</v>
      </c>
      <c r="D239" s="6" t="str">
        <f t="shared" si="10"/>
        <v>5-E-PW</v>
      </c>
      <c r="E239" s="6" t="str">
        <f t="shared" si="11"/>
        <v>2-E-PW</v>
      </c>
      <c r="F239" s="6">
        <f>VLOOKUP(D239,teams!A:G,2,FALSE)</f>
        <v>34</v>
      </c>
      <c r="G239" s="6">
        <f>VLOOKUP(E239,teams!A:G,2,FALSE)</f>
        <v>31</v>
      </c>
      <c r="H239" s="6" t="str">
        <f>VLOOKUP('1-gameLookup'!F239,teams!B:D,3)</f>
        <v>Dodgers-E-PeeWee</v>
      </c>
      <c r="I239" s="6" t="str">
        <f>VLOOKUP('1-gameLookup'!G239,teams!B:D,3)</f>
        <v>Braves-E-PeeWee</v>
      </c>
    </row>
    <row r="240" spans="1:9" x14ac:dyDescent="0.55000000000000004">
      <c r="A240" s="2">
        <v>239</v>
      </c>
      <c r="B240" s="2" t="s">
        <v>387</v>
      </c>
      <c r="C240" s="6">
        <f t="shared" si="9"/>
        <v>7</v>
      </c>
      <c r="D240" s="6" t="str">
        <f t="shared" si="10"/>
        <v>6-E-PW</v>
      </c>
      <c r="E240" s="6" t="str">
        <f t="shared" si="11"/>
        <v>2-E-PW</v>
      </c>
      <c r="F240" s="6">
        <f>VLOOKUP(D240,teams!A:G,2,FALSE)</f>
        <v>35</v>
      </c>
      <c r="G240" s="6">
        <f>VLOOKUP(E240,teams!A:G,2,FALSE)</f>
        <v>31</v>
      </c>
      <c r="H240" s="6" t="str">
        <f>VLOOKUP('1-gameLookup'!F240,teams!B:D,3)</f>
        <v>Giants-E-PeeWee</v>
      </c>
      <c r="I240" s="6" t="str">
        <f>VLOOKUP('1-gameLookup'!G240,teams!B:D,3)</f>
        <v>Braves-E-PeeWee</v>
      </c>
    </row>
    <row r="241" spans="1:9" x14ac:dyDescent="0.55000000000000004">
      <c r="A241" s="2">
        <v>240</v>
      </c>
      <c r="B241" s="2" t="s">
        <v>406</v>
      </c>
      <c r="C241" s="6">
        <f t="shared" si="9"/>
        <v>7</v>
      </c>
      <c r="D241" s="6" t="str">
        <f t="shared" si="10"/>
        <v>7-E-PW</v>
      </c>
      <c r="E241" s="6" t="str">
        <f t="shared" si="11"/>
        <v>2-E-PW</v>
      </c>
      <c r="F241" s="6">
        <f>VLOOKUP(D241,teams!A:G,2,FALSE)</f>
        <v>36</v>
      </c>
      <c r="G241" s="6">
        <f>VLOOKUP(E241,teams!A:G,2,FALSE)</f>
        <v>31</v>
      </c>
      <c r="H241" s="6" t="str">
        <f>VLOOKUP('1-gameLookup'!F241,teams!B:D,3)</f>
        <v>Indians-E-PeeWee</v>
      </c>
      <c r="I241" s="6" t="str">
        <f>VLOOKUP('1-gameLookup'!G241,teams!B:D,3)</f>
        <v>Braves-E-PeeWee</v>
      </c>
    </row>
    <row r="242" spans="1:9" x14ac:dyDescent="0.55000000000000004">
      <c r="A242" s="2">
        <v>241</v>
      </c>
      <c r="B242" s="2" t="s">
        <v>412</v>
      </c>
      <c r="C242" s="6">
        <f t="shared" si="9"/>
        <v>7</v>
      </c>
      <c r="D242" s="6" t="str">
        <f t="shared" si="10"/>
        <v>8-E-PW</v>
      </c>
      <c r="E242" s="6" t="str">
        <f t="shared" si="11"/>
        <v>2-E-PW</v>
      </c>
      <c r="F242" s="6">
        <f>VLOOKUP(D242,teams!A:G,2,FALSE)</f>
        <v>37</v>
      </c>
      <c r="G242" s="6">
        <f>VLOOKUP(E242,teams!A:G,2,FALSE)</f>
        <v>31</v>
      </c>
      <c r="H242" s="6" t="str">
        <f>VLOOKUP('1-gameLookup'!F242,teams!B:D,3)</f>
        <v>Mets-E-PeeWee</v>
      </c>
      <c r="I242" s="6" t="str">
        <f>VLOOKUP('1-gameLookup'!G242,teams!B:D,3)</f>
        <v>Braves-E-PeeWee</v>
      </c>
    </row>
    <row r="243" spans="1:9" x14ac:dyDescent="0.55000000000000004">
      <c r="A243" s="2">
        <v>242</v>
      </c>
      <c r="B243" s="2" t="s">
        <v>419</v>
      </c>
      <c r="C243" s="6">
        <f t="shared" si="9"/>
        <v>7</v>
      </c>
      <c r="D243" s="6" t="str">
        <f t="shared" si="10"/>
        <v>9-E-PW</v>
      </c>
      <c r="E243" s="6" t="str">
        <f t="shared" si="11"/>
        <v>2-E-PW</v>
      </c>
      <c r="F243" s="6">
        <f>VLOOKUP(D243,teams!A:G,2,FALSE)</f>
        <v>38</v>
      </c>
      <c r="G243" s="6">
        <f>VLOOKUP(E243,teams!A:G,2,FALSE)</f>
        <v>31</v>
      </c>
      <c r="H243" s="6" t="str">
        <f>VLOOKUP('1-gameLookup'!F243,teams!B:D,3)</f>
        <v>Yankees-E-PeeWee</v>
      </c>
      <c r="I243" s="6" t="str">
        <f>VLOOKUP('1-gameLookup'!G243,teams!B:D,3)</f>
        <v>Braves-E-PeeWee</v>
      </c>
    </row>
    <row r="244" spans="1:9" x14ac:dyDescent="0.55000000000000004">
      <c r="A244" s="2">
        <v>243</v>
      </c>
      <c r="B244" s="2" t="s">
        <v>322</v>
      </c>
      <c r="C244" s="6">
        <f t="shared" si="9"/>
        <v>7</v>
      </c>
      <c r="D244" s="6" t="str">
        <f t="shared" si="10"/>
        <v>1-W-PW</v>
      </c>
      <c r="E244" s="6" t="str">
        <f t="shared" si="11"/>
        <v>2-E-PW</v>
      </c>
      <c r="F244" s="6">
        <f>VLOOKUP(D244,teams!A:G,2,FALSE)</f>
        <v>39</v>
      </c>
      <c r="G244" s="6">
        <f>VLOOKUP(E244,teams!A:G,2,FALSE)</f>
        <v>31</v>
      </c>
      <c r="H244" s="6" t="str">
        <f>VLOOKUP('1-gameLookup'!F244,teams!B:D,3)</f>
        <v>Cubs-W-PeeWee</v>
      </c>
      <c r="I244" s="6" t="str">
        <f>VLOOKUP('1-gameLookup'!G244,teams!B:D,3)</f>
        <v>Braves-E-PeeWee</v>
      </c>
    </row>
    <row r="245" spans="1:9" x14ac:dyDescent="0.55000000000000004">
      <c r="A245" s="2">
        <v>244</v>
      </c>
      <c r="B245" s="2" t="s">
        <v>333</v>
      </c>
      <c r="C245" s="6">
        <f t="shared" si="9"/>
        <v>7</v>
      </c>
      <c r="D245" s="6" t="str">
        <f t="shared" si="10"/>
        <v>2-W-PW</v>
      </c>
      <c r="E245" s="6" t="str">
        <f t="shared" si="11"/>
        <v>2-E-PW</v>
      </c>
      <c r="F245" s="6">
        <f>VLOOKUP(D245,teams!A:G,2,FALSE)</f>
        <v>40</v>
      </c>
      <c r="G245" s="6">
        <f>VLOOKUP(E245,teams!A:G,2,FALSE)</f>
        <v>31</v>
      </c>
      <c r="H245" s="6" t="str">
        <f>VLOOKUP('1-gameLookup'!F245,teams!B:D,3)</f>
        <v>Marlins-W-PeeWee</v>
      </c>
      <c r="I245" s="6" t="str">
        <f>VLOOKUP('1-gameLookup'!G245,teams!B:D,3)</f>
        <v>Braves-E-PeeWee</v>
      </c>
    </row>
    <row r="246" spans="1:9" x14ac:dyDescent="0.55000000000000004">
      <c r="A246" s="2">
        <v>245</v>
      </c>
      <c r="B246" s="2" t="s">
        <v>345</v>
      </c>
      <c r="C246" s="6">
        <f t="shared" si="9"/>
        <v>7</v>
      </c>
      <c r="D246" s="6" t="str">
        <f t="shared" si="10"/>
        <v>3-W-PW</v>
      </c>
      <c r="E246" s="6" t="str">
        <f t="shared" si="11"/>
        <v>2-E-PW</v>
      </c>
      <c r="F246" s="6">
        <f>VLOOKUP(D246,teams!A:G,2,FALSE)</f>
        <v>41</v>
      </c>
      <c r="G246" s="6">
        <f>VLOOKUP(E246,teams!A:G,2,FALSE)</f>
        <v>31</v>
      </c>
      <c r="H246" s="6" t="str">
        <f>VLOOKUP('1-gameLookup'!F246,teams!B:D,3)</f>
        <v>Nationals-W-PeeWee</v>
      </c>
      <c r="I246" s="6" t="str">
        <f>VLOOKUP('1-gameLookup'!G246,teams!B:D,3)</f>
        <v>Braves-E-PeeWee</v>
      </c>
    </row>
    <row r="247" spans="1:9" x14ac:dyDescent="0.55000000000000004">
      <c r="A247" s="2">
        <v>246</v>
      </c>
      <c r="B247" s="2" t="s">
        <v>359</v>
      </c>
      <c r="C247" s="6">
        <f t="shared" si="9"/>
        <v>7</v>
      </c>
      <c r="D247" s="6" t="str">
        <f t="shared" si="10"/>
        <v>4-W-PW</v>
      </c>
      <c r="E247" s="6" t="str">
        <f t="shared" si="11"/>
        <v>2-E-PW</v>
      </c>
      <c r="F247" s="6">
        <f>VLOOKUP(D247,teams!A:G,2,FALSE)</f>
        <v>42</v>
      </c>
      <c r="G247" s="6">
        <f>VLOOKUP(E247,teams!A:G,2,FALSE)</f>
        <v>31</v>
      </c>
      <c r="H247" s="6" t="str">
        <f>VLOOKUP('1-gameLookup'!F247,teams!B:D,3)</f>
        <v>Rangers-W-PeeWee</v>
      </c>
      <c r="I247" s="6" t="str">
        <f>VLOOKUP('1-gameLookup'!G247,teams!B:D,3)</f>
        <v>Braves-E-PeeWee</v>
      </c>
    </row>
    <row r="248" spans="1:9" x14ac:dyDescent="0.55000000000000004">
      <c r="A248" s="2">
        <v>247</v>
      </c>
      <c r="B248" s="2" t="s">
        <v>375</v>
      </c>
      <c r="C248" s="6">
        <f t="shared" si="9"/>
        <v>7</v>
      </c>
      <c r="D248" s="6" t="str">
        <f t="shared" si="10"/>
        <v>5-W-PW</v>
      </c>
      <c r="E248" s="6" t="str">
        <f t="shared" si="11"/>
        <v>2-E-PW</v>
      </c>
      <c r="F248" s="6">
        <f>VLOOKUP(D248,teams!A:G,2,FALSE)</f>
        <v>43</v>
      </c>
      <c r="G248" s="6">
        <f>VLOOKUP(E248,teams!A:G,2,FALSE)</f>
        <v>31</v>
      </c>
      <c r="H248" s="6" t="str">
        <f>VLOOKUP('1-gameLookup'!F248,teams!B:D,3)</f>
        <v>Red Sox-W-PeeWee</v>
      </c>
      <c r="I248" s="6" t="str">
        <f>VLOOKUP('1-gameLookup'!G248,teams!B:D,3)</f>
        <v>Braves-E-PeeWee</v>
      </c>
    </row>
    <row r="249" spans="1:9" x14ac:dyDescent="0.55000000000000004">
      <c r="A249" s="2">
        <v>248</v>
      </c>
      <c r="B249" s="2" t="s">
        <v>393</v>
      </c>
      <c r="C249" s="6">
        <f t="shared" si="9"/>
        <v>7</v>
      </c>
      <c r="D249" s="6" t="str">
        <f t="shared" si="10"/>
        <v>6-W-PW</v>
      </c>
      <c r="E249" s="6" t="str">
        <f t="shared" si="11"/>
        <v>2-E-PW</v>
      </c>
      <c r="F249" s="6">
        <f>VLOOKUP(D249,teams!A:G,2,FALSE)</f>
        <v>44</v>
      </c>
      <c r="G249" s="6">
        <f>VLOOKUP(E249,teams!A:G,2,FALSE)</f>
        <v>31</v>
      </c>
      <c r="H249" s="6" t="str">
        <f>VLOOKUP('1-gameLookup'!F249,teams!B:D,3)</f>
        <v>Royals-W-PeeWee</v>
      </c>
      <c r="I249" s="6" t="str">
        <f>VLOOKUP('1-gameLookup'!G249,teams!B:D,3)</f>
        <v>Braves-E-PeeWee</v>
      </c>
    </row>
    <row r="250" spans="1:9" x14ac:dyDescent="0.55000000000000004">
      <c r="A250" s="2">
        <v>249</v>
      </c>
      <c r="B250" s="2" t="s">
        <v>687</v>
      </c>
      <c r="C250" s="6">
        <f t="shared" si="9"/>
        <v>7</v>
      </c>
      <c r="D250" s="6" t="str">
        <f t="shared" si="10"/>
        <v>7-W-PW</v>
      </c>
      <c r="E250" s="6" t="str">
        <f t="shared" si="11"/>
        <v>2-E-PW</v>
      </c>
      <c r="F250" s="6">
        <f>VLOOKUP(D250,teams!A:G,2,FALSE)</f>
        <v>45</v>
      </c>
      <c r="G250" s="6">
        <f>VLOOKUP(E250,teams!A:G,2,FALSE)</f>
        <v>31</v>
      </c>
      <c r="H250" s="6" t="str">
        <f>VLOOKUP('1-gameLookup'!F250,teams!B:D,3)</f>
        <v>Tigers-W-PeeWee</v>
      </c>
      <c r="I250" s="6" t="str">
        <f>VLOOKUP('1-gameLookup'!G250,teams!B:D,3)</f>
        <v>Braves-E-PeeWee</v>
      </c>
    </row>
    <row r="251" spans="1:9" x14ac:dyDescent="0.55000000000000004">
      <c r="A251" s="2">
        <v>250</v>
      </c>
      <c r="B251" s="2" t="s">
        <v>356</v>
      </c>
      <c r="C251" s="6">
        <f t="shared" si="9"/>
        <v>7</v>
      </c>
      <c r="D251" s="6" t="str">
        <f t="shared" si="10"/>
        <v>4-E-PW</v>
      </c>
      <c r="E251" s="6" t="str">
        <f t="shared" si="11"/>
        <v>3-E-PW</v>
      </c>
      <c r="F251" s="6">
        <f>VLOOKUP(D251,teams!A:G,2,FALSE)</f>
        <v>33</v>
      </c>
      <c r="G251" s="6">
        <f>VLOOKUP(E251,teams!A:G,2,FALSE)</f>
        <v>32</v>
      </c>
      <c r="H251" s="6" t="str">
        <f>VLOOKUP('1-gameLookup'!F251,teams!B:D,3)</f>
        <v>D'Backs-E-PeeWee</v>
      </c>
      <c r="I251" s="6" t="str">
        <f>VLOOKUP('1-gameLookup'!G251,teams!B:D,3)</f>
        <v>Cardinals-E-PeeWee</v>
      </c>
    </row>
    <row r="252" spans="1:9" x14ac:dyDescent="0.55000000000000004">
      <c r="A252" s="2">
        <v>251</v>
      </c>
      <c r="B252" s="2" t="s">
        <v>371</v>
      </c>
      <c r="C252" s="6">
        <f t="shared" si="9"/>
        <v>7</v>
      </c>
      <c r="D252" s="6" t="str">
        <f t="shared" si="10"/>
        <v>5-E-PW</v>
      </c>
      <c r="E252" s="6" t="str">
        <f t="shared" si="11"/>
        <v>3-E-PW</v>
      </c>
      <c r="F252" s="6">
        <f>VLOOKUP(D252,teams!A:G,2,FALSE)</f>
        <v>34</v>
      </c>
      <c r="G252" s="6">
        <f>VLOOKUP(E252,teams!A:G,2,FALSE)</f>
        <v>32</v>
      </c>
      <c r="H252" s="6" t="str">
        <f>VLOOKUP('1-gameLookup'!F252,teams!B:D,3)</f>
        <v>Dodgers-E-PeeWee</v>
      </c>
      <c r="I252" s="6" t="str">
        <f>VLOOKUP('1-gameLookup'!G252,teams!B:D,3)</f>
        <v>Cardinals-E-PeeWee</v>
      </c>
    </row>
    <row r="253" spans="1:9" x14ac:dyDescent="0.55000000000000004">
      <c r="A253" s="2">
        <v>252</v>
      </c>
      <c r="B253" s="2" t="s">
        <v>388</v>
      </c>
      <c r="C253" s="6">
        <f t="shared" si="9"/>
        <v>7</v>
      </c>
      <c r="D253" s="6" t="str">
        <f t="shared" si="10"/>
        <v>6-E-PW</v>
      </c>
      <c r="E253" s="6" t="str">
        <f t="shared" si="11"/>
        <v>3-E-PW</v>
      </c>
      <c r="F253" s="6">
        <f>VLOOKUP(D253,teams!A:G,2,FALSE)</f>
        <v>35</v>
      </c>
      <c r="G253" s="6">
        <f>VLOOKUP(E253,teams!A:G,2,FALSE)</f>
        <v>32</v>
      </c>
      <c r="H253" s="6" t="str">
        <f>VLOOKUP('1-gameLookup'!F253,teams!B:D,3)</f>
        <v>Giants-E-PeeWee</v>
      </c>
      <c r="I253" s="6" t="str">
        <f>VLOOKUP('1-gameLookup'!G253,teams!B:D,3)</f>
        <v>Cardinals-E-PeeWee</v>
      </c>
    </row>
    <row r="254" spans="1:9" x14ac:dyDescent="0.55000000000000004">
      <c r="A254" s="2">
        <v>253</v>
      </c>
      <c r="B254" s="2" t="s">
        <v>407</v>
      </c>
      <c r="C254" s="6">
        <f t="shared" si="9"/>
        <v>7</v>
      </c>
      <c r="D254" s="6" t="str">
        <f t="shared" si="10"/>
        <v>7-E-PW</v>
      </c>
      <c r="E254" s="6" t="str">
        <f t="shared" si="11"/>
        <v>3-E-PW</v>
      </c>
      <c r="F254" s="6">
        <f>VLOOKUP(D254,teams!A:G,2,FALSE)</f>
        <v>36</v>
      </c>
      <c r="G254" s="6">
        <f>VLOOKUP(E254,teams!A:G,2,FALSE)</f>
        <v>32</v>
      </c>
      <c r="H254" s="6" t="str">
        <f>VLOOKUP('1-gameLookup'!F254,teams!B:D,3)</f>
        <v>Indians-E-PeeWee</v>
      </c>
      <c r="I254" s="6" t="str">
        <f>VLOOKUP('1-gameLookup'!G254,teams!B:D,3)</f>
        <v>Cardinals-E-PeeWee</v>
      </c>
    </row>
    <row r="255" spans="1:9" x14ac:dyDescent="0.55000000000000004">
      <c r="A255" s="2">
        <v>254</v>
      </c>
      <c r="B255" s="2" t="s">
        <v>413</v>
      </c>
      <c r="C255" s="6">
        <f t="shared" si="9"/>
        <v>7</v>
      </c>
      <c r="D255" s="6" t="str">
        <f t="shared" si="10"/>
        <v>8-E-PW</v>
      </c>
      <c r="E255" s="6" t="str">
        <f t="shared" si="11"/>
        <v>3-E-PW</v>
      </c>
      <c r="F255" s="6">
        <f>VLOOKUP(D255,teams!A:G,2,FALSE)</f>
        <v>37</v>
      </c>
      <c r="G255" s="6">
        <f>VLOOKUP(E255,teams!A:G,2,FALSE)</f>
        <v>32</v>
      </c>
      <c r="H255" s="6" t="str">
        <f>VLOOKUP('1-gameLookup'!F255,teams!B:D,3)</f>
        <v>Mets-E-PeeWee</v>
      </c>
      <c r="I255" s="6" t="str">
        <f>VLOOKUP('1-gameLookup'!G255,teams!B:D,3)</f>
        <v>Cardinals-E-PeeWee</v>
      </c>
    </row>
    <row r="256" spans="1:9" x14ac:dyDescent="0.55000000000000004">
      <c r="A256" s="2">
        <v>255</v>
      </c>
      <c r="B256" s="2" t="s">
        <v>420</v>
      </c>
      <c r="C256" s="6">
        <f t="shared" si="9"/>
        <v>7</v>
      </c>
      <c r="D256" s="6" t="str">
        <f t="shared" si="10"/>
        <v>9-E-PW</v>
      </c>
      <c r="E256" s="6" t="str">
        <f t="shared" si="11"/>
        <v>3-E-PW</v>
      </c>
      <c r="F256" s="6">
        <f>VLOOKUP(D256,teams!A:G,2,FALSE)</f>
        <v>38</v>
      </c>
      <c r="G256" s="6">
        <f>VLOOKUP(E256,teams!A:G,2,FALSE)</f>
        <v>32</v>
      </c>
      <c r="H256" s="6" t="str">
        <f>VLOOKUP('1-gameLookup'!F256,teams!B:D,3)</f>
        <v>Yankees-E-PeeWee</v>
      </c>
      <c r="I256" s="6" t="str">
        <f>VLOOKUP('1-gameLookup'!G256,teams!B:D,3)</f>
        <v>Cardinals-E-PeeWee</v>
      </c>
    </row>
    <row r="257" spans="1:9" x14ac:dyDescent="0.55000000000000004">
      <c r="A257" s="2">
        <v>256</v>
      </c>
      <c r="B257" s="2" t="s">
        <v>323</v>
      </c>
      <c r="C257" s="6">
        <f t="shared" si="9"/>
        <v>7</v>
      </c>
      <c r="D257" s="6" t="str">
        <f t="shared" si="10"/>
        <v>1-W-PW</v>
      </c>
      <c r="E257" s="6" t="str">
        <f t="shared" si="11"/>
        <v>3-E-PW</v>
      </c>
      <c r="F257" s="6">
        <f>VLOOKUP(D257,teams!A:G,2,FALSE)</f>
        <v>39</v>
      </c>
      <c r="G257" s="6">
        <f>VLOOKUP(E257,teams!A:G,2,FALSE)</f>
        <v>32</v>
      </c>
      <c r="H257" s="6" t="str">
        <f>VLOOKUP('1-gameLookup'!F257,teams!B:D,3)</f>
        <v>Cubs-W-PeeWee</v>
      </c>
      <c r="I257" s="6" t="str">
        <f>VLOOKUP('1-gameLookup'!G257,teams!B:D,3)</f>
        <v>Cardinals-E-PeeWee</v>
      </c>
    </row>
    <row r="258" spans="1:9" x14ac:dyDescent="0.55000000000000004">
      <c r="A258" s="2">
        <v>257</v>
      </c>
      <c r="B258" s="2" t="s">
        <v>334</v>
      </c>
      <c r="C258" s="6">
        <f t="shared" si="9"/>
        <v>7</v>
      </c>
      <c r="D258" s="6" t="str">
        <f t="shared" si="10"/>
        <v>2-W-PW</v>
      </c>
      <c r="E258" s="6" t="str">
        <f t="shared" si="11"/>
        <v>3-E-PW</v>
      </c>
      <c r="F258" s="6">
        <f>VLOOKUP(D258,teams!A:G,2,FALSE)</f>
        <v>40</v>
      </c>
      <c r="G258" s="6">
        <f>VLOOKUP(E258,teams!A:G,2,FALSE)</f>
        <v>32</v>
      </c>
      <c r="H258" s="6" t="str">
        <f>VLOOKUP('1-gameLookup'!F258,teams!B:D,3)</f>
        <v>Marlins-W-PeeWee</v>
      </c>
      <c r="I258" s="6" t="str">
        <f>VLOOKUP('1-gameLookup'!G258,teams!B:D,3)</f>
        <v>Cardinals-E-PeeWee</v>
      </c>
    </row>
    <row r="259" spans="1:9" x14ac:dyDescent="0.55000000000000004">
      <c r="A259" s="2">
        <v>258</v>
      </c>
      <c r="B259" s="2" t="s">
        <v>347</v>
      </c>
      <c r="C259" s="6">
        <f t="shared" ref="C259:C322" si="12">FIND(",",B259)</f>
        <v>7</v>
      </c>
      <c r="D259" s="6" t="str">
        <f t="shared" ref="D259:D322" si="13">LEFT(B259,C259-1)</f>
        <v>3-W-PW</v>
      </c>
      <c r="E259" s="6" t="str">
        <f t="shared" ref="E259:E322" si="14">RIGHT(B259,LEN(B259)-C259)</f>
        <v>3-E-PW</v>
      </c>
      <c r="F259" s="6">
        <f>VLOOKUP(D259,teams!A:G,2,FALSE)</f>
        <v>41</v>
      </c>
      <c r="G259" s="6">
        <f>VLOOKUP(E259,teams!A:G,2,FALSE)</f>
        <v>32</v>
      </c>
      <c r="H259" s="6" t="str">
        <f>VLOOKUP('1-gameLookup'!F259,teams!B:D,3)</f>
        <v>Nationals-W-PeeWee</v>
      </c>
      <c r="I259" s="6" t="str">
        <f>VLOOKUP('1-gameLookup'!G259,teams!B:D,3)</f>
        <v>Cardinals-E-PeeWee</v>
      </c>
    </row>
    <row r="260" spans="1:9" x14ac:dyDescent="0.55000000000000004">
      <c r="A260" s="2">
        <v>259</v>
      </c>
      <c r="B260" s="2" t="s">
        <v>361</v>
      </c>
      <c r="C260" s="6">
        <f t="shared" si="12"/>
        <v>7</v>
      </c>
      <c r="D260" s="6" t="str">
        <f t="shared" si="13"/>
        <v>4-W-PW</v>
      </c>
      <c r="E260" s="6" t="str">
        <f t="shared" si="14"/>
        <v>3-E-PW</v>
      </c>
      <c r="F260" s="6">
        <f>VLOOKUP(D260,teams!A:G,2,FALSE)</f>
        <v>42</v>
      </c>
      <c r="G260" s="6">
        <f>VLOOKUP(E260,teams!A:G,2,FALSE)</f>
        <v>32</v>
      </c>
      <c r="H260" s="6" t="str">
        <f>VLOOKUP('1-gameLookup'!F260,teams!B:D,3)</f>
        <v>Rangers-W-PeeWee</v>
      </c>
      <c r="I260" s="6" t="str">
        <f>VLOOKUP('1-gameLookup'!G260,teams!B:D,3)</f>
        <v>Cardinals-E-PeeWee</v>
      </c>
    </row>
    <row r="261" spans="1:9" x14ac:dyDescent="0.55000000000000004">
      <c r="A261" s="2">
        <v>260</v>
      </c>
      <c r="B261" s="2" t="s">
        <v>377</v>
      </c>
      <c r="C261" s="6">
        <f t="shared" si="12"/>
        <v>7</v>
      </c>
      <c r="D261" s="6" t="str">
        <f t="shared" si="13"/>
        <v>5-W-PW</v>
      </c>
      <c r="E261" s="6" t="str">
        <f t="shared" si="14"/>
        <v>3-E-PW</v>
      </c>
      <c r="F261" s="6">
        <f>VLOOKUP(D261,teams!A:G,2,FALSE)</f>
        <v>43</v>
      </c>
      <c r="G261" s="6">
        <f>VLOOKUP(E261,teams!A:G,2,FALSE)</f>
        <v>32</v>
      </c>
      <c r="H261" s="6" t="str">
        <f>VLOOKUP('1-gameLookup'!F261,teams!B:D,3)</f>
        <v>Red Sox-W-PeeWee</v>
      </c>
      <c r="I261" s="6" t="str">
        <f>VLOOKUP('1-gameLookup'!G261,teams!B:D,3)</f>
        <v>Cardinals-E-PeeWee</v>
      </c>
    </row>
    <row r="262" spans="1:9" x14ac:dyDescent="0.55000000000000004">
      <c r="A262" s="2">
        <v>261</v>
      </c>
      <c r="B262" s="2" t="s">
        <v>395</v>
      </c>
      <c r="C262" s="6">
        <f t="shared" si="12"/>
        <v>7</v>
      </c>
      <c r="D262" s="6" t="str">
        <f t="shared" si="13"/>
        <v>6-W-PW</v>
      </c>
      <c r="E262" s="6" t="str">
        <f t="shared" si="14"/>
        <v>3-E-PW</v>
      </c>
      <c r="F262" s="6">
        <f>VLOOKUP(D262,teams!A:G,2,FALSE)</f>
        <v>44</v>
      </c>
      <c r="G262" s="6">
        <f>VLOOKUP(E262,teams!A:G,2,FALSE)</f>
        <v>32</v>
      </c>
      <c r="H262" s="6" t="str">
        <f>VLOOKUP('1-gameLookup'!F262,teams!B:D,3)</f>
        <v>Royals-W-PeeWee</v>
      </c>
      <c r="I262" s="6" t="str">
        <f>VLOOKUP('1-gameLookup'!G262,teams!B:D,3)</f>
        <v>Cardinals-E-PeeWee</v>
      </c>
    </row>
    <row r="263" spans="1:9" x14ac:dyDescent="0.55000000000000004">
      <c r="A263" s="2">
        <v>262</v>
      </c>
      <c r="B263" s="2" t="s">
        <v>695</v>
      </c>
      <c r="C263" s="6">
        <f t="shared" si="12"/>
        <v>7</v>
      </c>
      <c r="D263" s="6" t="str">
        <f t="shared" si="13"/>
        <v>7-W-PW</v>
      </c>
      <c r="E263" s="6" t="str">
        <f t="shared" si="14"/>
        <v>3-E-PW</v>
      </c>
      <c r="F263" s="6">
        <f>VLOOKUP(D263,teams!A:G,2,FALSE)</f>
        <v>45</v>
      </c>
      <c r="G263" s="6">
        <f>VLOOKUP(E263,teams!A:G,2,FALSE)</f>
        <v>32</v>
      </c>
      <c r="H263" s="6" t="str">
        <f>VLOOKUP('1-gameLookup'!F263,teams!B:D,3)</f>
        <v>Tigers-W-PeeWee</v>
      </c>
      <c r="I263" s="6" t="str">
        <f>VLOOKUP('1-gameLookup'!G263,teams!B:D,3)</f>
        <v>Cardinals-E-PeeWee</v>
      </c>
    </row>
    <row r="264" spans="1:9" x14ac:dyDescent="0.55000000000000004">
      <c r="A264" s="2">
        <v>263</v>
      </c>
      <c r="B264" s="2" t="s">
        <v>372</v>
      </c>
      <c r="C264" s="6">
        <f t="shared" si="12"/>
        <v>7</v>
      </c>
      <c r="D264" s="6" t="str">
        <f t="shared" si="13"/>
        <v>5-E-PW</v>
      </c>
      <c r="E264" s="6" t="str">
        <f t="shared" si="14"/>
        <v>4-E-PW</v>
      </c>
      <c r="F264" s="6">
        <f>VLOOKUP(D264,teams!A:G,2,FALSE)</f>
        <v>34</v>
      </c>
      <c r="G264" s="6">
        <f>VLOOKUP(E264,teams!A:G,2,FALSE)</f>
        <v>33</v>
      </c>
      <c r="H264" s="6" t="str">
        <f>VLOOKUP('1-gameLookup'!F264,teams!B:D,3)</f>
        <v>Dodgers-E-PeeWee</v>
      </c>
      <c r="I264" s="6" t="str">
        <f>VLOOKUP('1-gameLookup'!G264,teams!B:D,3)</f>
        <v>D'Backs-E-PeeWee</v>
      </c>
    </row>
    <row r="265" spans="1:9" x14ac:dyDescent="0.55000000000000004">
      <c r="A265" s="2">
        <v>264</v>
      </c>
      <c r="B265" s="2" t="s">
        <v>389</v>
      </c>
      <c r="C265" s="6">
        <f t="shared" si="12"/>
        <v>7</v>
      </c>
      <c r="D265" s="6" t="str">
        <f t="shared" si="13"/>
        <v>6-E-PW</v>
      </c>
      <c r="E265" s="6" t="str">
        <f t="shared" si="14"/>
        <v>4-E-PW</v>
      </c>
      <c r="F265" s="6">
        <f>VLOOKUP(D265,teams!A:G,2,FALSE)</f>
        <v>35</v>
      </c>
      <c r="G265" s="6">
        <f>VLOOKUP(E265,teams!A:G,2,FALSE)</f>
        <v>33</v>
      </c>
      <c r="H265" s="6" t="str">
        <f>VLOOKUP('1-gameLookup'!F265,teams!B:D,3)</f>
        <v>Giants-E-PeeWee</v>
      </c>
      <c r="I265" s="6" t="str">
        <f>VLOOKUP('1-gameLookup'!G265,teams!B:D,3)</f>
        <v>D'Backs-E-PeeWee</v>
      </c>
    </row>
    <row r="266" spans="1:9" x14ac:dyDescent="0.55000000000000004">
      <c r="A266" s="2">
        <v>265</v>
      </c>
      <c r="B266" s="2" t="s">
        <v>408</v>
      </c>
      <c r="C266" s="6">
        <f t="shared" si="12"/>
        <v>7</v>
      </c>
      <c r="D266" s="6" t="str">
        <f t="shared" si="13"/>
        <v>7-E-PW</v>
      </c>
      <c r="E266" s="6" t="str">
        <f t="shared" si="14"/>
        <v>4-E-PW</v>
      </c>
      <c r="F266" s="6">
        <f>VLOOKUP(D266,teams!A:G,2,FALSE)</f>
        <v>36</v>
      </c>
      <c r="G266" s="6">
        <f>VLOOKUP(E266,teams!A:G,2,FALSE)</f>
        <v>33</v>
      </c>
      <c r="H266" s="6" t="str">
        <f>VLOOKUP('1-gameLookup'!F266,teams!B:D,3)</f>
        <v>Indians-E-PeeWee</v>
      </c>
      <c r="I266" s="6" t="str">
        <f>VLOOKUP('1-gameLookup'!G266,teams!B:D,3)</f>
        <v>D'Backs-E-PeeWee</v>
      </c>
    </row>
    <row r="267" spans="1:9" x14ac:dyDescent="0.55000000000000004">
      <c r="A267" s="2">
        <v>266</v>
      </c>
      <c r="B267" s="2" t="s">
        <v>414</v>
      </c>
      <c r="C267" s="6">
        <f t="shared" si="12"/>
        <v>7</v>
      </c>
      <c r="D267" s="6" t="str">
        <f t="shared" si="13"/>
        <v>8-E-PW</v>
      </c>
      <c r="E267" s="6" t="str">
        <f t="shared" si="14"/>
        <v>4-E-PW</v>
      </c>
      <c r="F267" s="6">
        <f>VLOOKUP(D267,teams!A:G,2,FALSE)</f>
        <v>37</v>
      </c>
      <c r="G267" s="6">
        <f>VLOOKUP(E267,teams!A:G,2,FALSE)</f>
        <v>33</v>
      </c>
      <c r="H267" s="6" t="str">
        <f>VLOOKUP('1-gameLookup'!F267,teams!B:D,3)</f>
        <v>Mets-E-PeeWee</v>
      </c>
      <c r="I267" s="6" t="str">
        <f>VLOOKUP('1-gameLookup'!G267,teams!B:D,3)</f>
        <v>D'Backs-E-PeeWee</v>
      </c>
    </row>
    <row r="268" spans="1:9" x14ac:dyDescent="0.55000000000000004">
      <c r="A268" s="2">
        <v>267</v>
      </c>
      <c r="B268" s="2" t="s">
        <v>421</v>
      </c>
      <c r="C268" s="6">
        <f t="shared" si="12"/>
        <v>7</v>
      </c>
      <c r="D268" s="6" t="str">
        <f t="shared" si="13"/>
        <v>9-E-PW</v>
      </c>
      <c r="E268" s="6" t="str">
        <f t="shared" si="14"/>
        <v>4-E-PW</v>
      </c>
      <c r="F268" s="6">
        <f>VLOOKUP(D268,teams!A:G,2,FALSE)</f>
        <v>38</v>
      </c>
      <c r="G268" s="6">
        <f>VLOOKUP(E268,teams!A:G,2,FALSE)</f>
        <v>33</v>
      </c>
      <c r="H268" s="6" t="str">
        <f>VLOOKUP('1-gameLookup'!F268,teams!B:D,3)</f>
        <v>Yankees-E-PeeWee</v>
      </c>
      <c r="I268" s="6" t="str">
        <f>VLOOKUP('1-gameLookup'!G268,teams!B:D,3)</f>
        <v>D'Backs-E-PeeWee</v>
      </c>
    </row>
    <row r="269" spans="1:9" x14ac:dyDescent="0.55000000000000004">
      <c r="A269" s="2">
        <v>268</v>
      </c>
      <c r="B269" s="2" t="s">
        <v>324</v>
      </c>
      <c r="C269" s="6">
        <f t="shared" si="12"/>
        <v>7</v>
      </c>
      <c r="D269" s="6" t="str">
        <f t="shared" si="13"/>
        <v>1-W-PW</v>
      </c>
      <c r="E269" s="6" t="str">
        <f t="shared" si="14"/>
        <v>4-E-PW</v>
      </c>
      <c r="F269" s="6">
        <f>VLOOKUP(D269,teams!A:G,2,FALSE)</f>
        <v>39</v>
      </c>
      <c r="G269" s="6">
        <f>VLOOKUP(E269,teams!A:G,2,FALSE)</f>
        <v>33</v>
      </c>
      <c r="H269" s="6" t="str">
        <f>VLOOKUP('1-gameLookup'!F269,teams!B:D,3)</f>
        <v>Cubs-W-PeeWee</v>
      </c>
      <c r="I269" s="6" t="str">
        <f>VLOOKUP('1-gameLookup'!G269,teams!B:D,3)</f>
        <v>D'Backs-E-PeeWee</v>
      </c>
    </row>
    <row r="270" spans="1:9" x14ac:dyDescent="0.55000000000000004">
      <c r="A270" s="2">
        <v>269</v>
      </c>
      <c r="B270" s="2" t="s">
        <v>335</v>
      </c>
      <c r="C270" s="6">
        <f t="shared" si="12"/>
        <v>7</v>
      </c>
      <c r="D270" s="6" t="str">
        <f t="shared" si="13"/>
        <v>2-W-PW</v>
      </c>
      <c r="E270" s="6" t="str">
        <f t="shared" si="14"/>
        <v>4-E-PW</v>
      </c>
      <c r="F270" s="6">
        <f>VLOOKUP(D270,teams!A:G,2,FALSE)</f>
        <v>40</v>
      </c>
      <c r="G270" s="6">
        <f>VLOOKUP(E270,teams!A:G,2,FALSE)</f>
        <v>33</v>
      </c>
      <c r="H270" s="6" t="str">
        <f>VLOOKUP('1-gameLookup'!F270,teams!B:D,3)</f>
        <v>Marlins-W-PeeWee</v>
      </c>
      <c r="I270" s="6" t="str">
        <f>VLOOKUP('1-gameLookup'!G270,teams!B:D,3)</f>
        <v>D'Backs-E-PeeWee</v>
      </c>
    </row>
    <row r="271" spans="1:9" x14ac:dyDescent="0.55000000000000004">
      <c r="A271" s="2">
        <v>270</v>
      </c>
      <c r="B271" s="2" t="s">
        <v>348</v>
      </c>
      <c r="C271" s="6">
        <f t="shared" si="12"/>
        <v>7</v>
      </c>
      <c r="D271" s="6" t="str">
        <f t="shared" si="13"/>
        <v>3-W-PW</v>
      </c>
      <c r="E271" s="6" t="str">
        <f t="shared" si="14"/>
        <v>4-E-PW</v>
      </c>
      <c r="F271" s="6">
        <f>VLOOKUP(D271,teams!A:G,2,FALSE)</f>
        <v>41</v>
      </c>
      <c r="G271" s="6">
        <f>VLOOKUP(E271,teams!A:G,2,FALSE)</f>
        <v>33</v>
      </c>
      <c r="H271" s="6" t="str">
        <f>VLOOKUP('1-gameLookup'!F271,teams!B:D,3)</f>
        <v>Nationals-W-PeeWee</v>
      </c>
      <c r="I271" s="6" t="str">
        <f>VLOOKUP('1-gameLookup'!G271,teams!B:D,3)</f>
        <v>D'Backs-E-PeeWee</v>
      </c>
    </row>
    <row r="272" spans="1:9" x14ac:dyDescent="0.55000000000000004">
      <c r="A272" s="2">
        <v>271</v>
      </c>
      <c r="B272" s="2" t="s">
        <v>363</v>
      </c>
      <c r="C272" s="6">
        <f t="shared" si="12"/>
        <v>7</v>
      </c>
      <c r="D272" s="6" t="str">
        <f t="shared" si="13"/>
        <v>4-W-PW</v>
      </c>
      <c r="E272" s="6" t="str">
        <f t="shared" si="14"/>
        <v>4-E-PW</v>
      </c>
      <c r="F272" s="6">
        <f>VLOOKUP(D272,teams!A:G,2,FALSE)</f>
        <v>42</v>
      </c>
      <c r="G272" s="6">
        <f>VLOOKUP(E272,teams!A:G,2,FALSE)</f>
        <v>33</v>
      </c>
      <c r="H272" s="6" t="str">
        <f>VLOOKUP('1-gameLookup'!F272,teams!B:D,3)</f>
        <v>Rangers-W-PeeWee</v>
      </c>
      <c r="I272" s="6" t="str">
        <f>VLOOKUP('1-gameLookup'!G272,teams!B:D,3)</f>
        <v>D'Backs-E-PeeWee</v>
      </c>
    </row>
    <row r="273" spans="1:9" x14ac:dyDescent="0.55000000000000004">
      <c r="A273" s="2">
        <v>272</v>
      </c>
      <c r="B273" s="2" t="s">
        <v>379</v>
      </c>
      <c r="C273" s="6">
        <f t="shared" si="12"/>
        <v>7</v>
      </c>
      <c r="D273" s="6" t="str">
        <f t="shared" si="13"/>
        <v>5-W-PW</v>
      </c>
      <c r="E273" s="6" t="str">
        <f t="shared" si="14"/>
        <v>4-E-PW</v>
      </c>
      <c r="F273" s="6">
        <f>VLOOKUP(D273,teams!A:G,2,FALSE)</f>
        <v>43</v>
      </c>
      <c r="G273" s="6">
        <f>VLOOKUP(E273,teams!A:G,2,FALSE)</f>
        <v>33</v>
      </c>
      <c r="H273" s="6" t="str">
        <f>VLOOKUP('1-gameLookup'!F273,teams!B:D,3)</f>
        <v>Red Sox-W-PeeWee</v>
      </c>
      <c r="I273" s="6" t="str">
        <f>VLOOKUP('1-gameLookup'!G273,teams!B:D,3)</f>
        <v>D'Backs-E-PeeWee</v>
      </c>
    </row>
    <row r="274" spans="1:9" x14ac:dyDescent="0.55000000000000004">
      <c r="A274" s="2">
        <v>273</v>
      </c>
      <c r="B274" s="2" t="s">
        <v>397</v>
      </c>
      <c r="C274" s="6">
        <f t="shared" si="12"/>
        <v>7</v>
      </c>
      <c r="D274" s="6" t="str">
        <f t="shared" si="13"/>
        <v>6-W-PW</v>
      </c>
      <c r="E274" s="6" t="str">
        <f t="shared" si="14"/>
        <v>4-E-PW</v>
      </c>
      <c r="F274" s="6">
        <f>VLOOKUP(D274,teams!A:G,2,FALSE)</f>
        <v>44</v>
      </c>
      <c r="G274" s="6">
        <f>VLOOKUP(E274,teams!A:G,2,FALSE)</f>
        <v>33</v>
      </c>
      <c r="H274" s="6" t="str">
        <f>VLOOKUP('1-gameLookup'!F274,teams!B:D,3)</f>
        <v>Royals-W-PeeWee</v>
      </c>
      <c r="I274" s="6" t="str">
        <f>VLOOKUP('1-gameLookup'!G274,teams!B:D,3)</f>
        <v>D'Backs-E-PeeWee</v>
      </c>
    </row>
    <row r="275" spans="1:9" x14ac:dyDescent="0.55000000000000004">
      <c r="A275" s="2">
        <v>274</v>
      </c>
      <c r="B275" s="2" t="s">
        <v>699</v>
      </c>
      <c r="C275" s="6">
        <f t="shared" si="12"/>
        <v>7</v>
      </c>
      <c r="D275" s="6" t="str">
        <f t="shared" si="13"/>
        <v>7-W-PW</v>
      </c>
      <c r="E275" s="6" t="str">
        <f t="shared" si="14"/>
        <v>4-E-PW</v>
      </c>
      <c r="F275" s="6">
        <f>VLOOKUP(D275,teams!A:G,2,FALSE)</f>
        <v>45</v>
      </c>
      <c r="G275" s="6">
        <f>VLOOKUP(E275,teams!A:G,2,FALSE)</f>
        <v>33</v>
      </c>
      <c r="H275" s="6" t="str">
        <f>VLOOKUP('1-gameLookup'!F275,teams!B:D,3)</f>
        <v>Tigers-W-PeeWee</v>
      </c>
      <c r="I275" s="6" t="str">
        <f>VLOOKUP('1-gameLookup'!G275,teams!B:D,3)</f>
        <v>D'Backs-E-PeeWee</v>
      </c>
    </row>
    <row r="276" spans="1:9" x14ac:dyDescent="0.55000000000000004">
      <c r="A276" s="2">
        <v>275</v>
      </c>
      <c r="B276" s="2" t="s">
        <v>390</v>
      </c>
      <c r="C276" s="6">
        <f t="shared" si="12"/>
        <v>7</v>
      </c>
      <c r="D276" s="6" t="str">
        <f t="shared" si="13"/>
        <v>6-E-PW</v>
      </c>
      <c r="E276" s="6" t="str">
        <f t="shared" si="14"/>
        <v>5-E-PW</v>
      </c>
      <c r="F276" s="6">
        <f>VLOOKUP(D276,teams!A:G,2,FALSE)</f>
        <v>35</v>
      </c>
      <c r="G276" s="6">
        <f>VLOOKUP(E276,teams!A:G,2,FALSE)</f>
        <v>34</v>
      </c>
      <c r="H276" s="6" t="str">
        <f>VLOOKUP('1-gameLookup'!F276,teams!B:D,3)</f>
        <v>Giants-E-PeeWee</v>
      </c>
      <c r="I276" s="6" t="str">
        <f>VLOOKUP('1-gameLookup'!G276,teams!B:D,3)</f>
        <v>Dodgers-E-PeeWee</v>
      </c>
    </row>
    <row r="277" spans="1:9" x14ac:dyDescent="0.55000000000000004">
      <c r="A277" s="2">
        <v>276</v>
      </c>
      <c r="B277" s="2" t="s">
        <v>409</v>
      </c>
      <c r="C277" s="6">
        <f t="shared" si="12"/>
        <v>7</v>
      </c>
      <c r="D277" s="6" t="str">
        <f t="shared" si="13"/>
        <v>7-E-PW</v>
      </c>
      <c r="E277" s="6" t="str">
        <f t="shared" si="14"/>
        <v>5-E-PW</v>
      </c>
      <c r="F277" s="6">
        <f>VLOOKUP(D277,teams!A:G,2,FALSE)</f>
        <v>36</v>
      </c>
      <c r="G277" s="6">
        <f>VLOOKUP(E277,teams!A:G,2,FALSE)</f>
        <v>34</v>
      </c>
      <c r="H277" s="6" t="str">
        <f>VLOOKUP('1-gameLookup'!F277,teams!B:D,3)</f>
        <v>Indians-E-PeeWee</v>
      </c>
      <c r="I277" s="6" t="str">
        <f>VLOOKUP('1-gameLookup'!G277,teams!B:D,3)</f>
        <v>Dodgers-E-PeeWee</v>
      </c>
    </row>
    <row r="278" spans="1:9" x14ac:dyDescent="0.55000000000000004">
      <c r="A278" s="2">
        <v>277</v>
      </c>
      <c r="B278" s="2" t="s">
        <v>415</v>
      </c>
      <c r="C278" s="6">
        <f t="shared" si="12"/>
        <v>7</v>
      </c>
      <c r="D278" s="6" t="str">
        <f t="shared" si="13"/>
        <v>8-E-PW</v>
      </c>
      <c r="E278" s="6" t="str">
        <f t="shared" si="14"/>
        <v>5-E-PW</v>
      </c>
      <c r="F278" s="6">
        <f>VLOOKUP(D278,teams!A:G,2,FALSE)</f>
        <v>37</v>
      </c>
      <c r="G278" s="6">
        <f>VLOOKUP(E278,teams!A:G,2,FALSE)</f>
        <v>34</v>
      </c>
      <c r="H278" s="6" t="str">
        <f>VLOOKUP('1-gameLookup'!F278,teams!B:D,3)</f>
        <v>Mets-E-PeeWee</v>
      </c>
      <c r="I278" s="6" t="str">
        <f>VLOOKUP('1-gameLookup'!G278,teams!B:D,3)</f>
        <v>Dodgers-E-PeeWee</v>
      </c>
    </row>
    <row r="279" spans="1:9" x14ac:dyDescent="0.55000000000000004">
      <c r="A279" s="2">
        <v>278</v>
      </c>
      <c r="B279" s="2" t="s">
        <v>422</v>
      </c>
      <c r="C279" s="6">
        <f t="shared" si="12"/>
        <v>7</v>
      </c>
      <c r="D279" s="6" t="str">
        <f t="shared" si="13"/>
        <v>9-E-PW</v>
      </c>
      <c r="E279" s="6" t="str">
        <f t="shared" si="14"/>
        <v>5-E-PW</v>
      </c>
      <c r="F279" s="6">
        <f>VLOOKUP(D279,teams!A:G,2,FALSE)</f>
        <v>38</v>
      </c>
      <c r="G279" s="6">
        <f>VLOOKUP(E279,teams!A:G,2,FALSE)</f>
        <v>34</v>
      </c>
      <c r="H279" s="6" t="str">
        <f>VLOOKUP('1-gameLookup'!F279,teams!B:D,3)</f>
        <v>Yankees-E-PeeWee</v>
      </c>
      <c r="I279" s="6" t="str">
        <f>VLOOKUP('1-gameLookup'!G279,teams!B:D,3)</f>
        <v>Dodgers-E-PeeWee</v>
      </c>
    </row>
    <row r="280" spans="1:9" x14ac:dyDescent="0.55000000000000004">
      <c r="A280" s="2">
        <v>279</v>
      </c>
      <c r="B280" s="2" t="s">
        <v>325</v>
      </c>
      <c r="C280" s="6">
        <f t="shared" si="12"/>
        <v>7</v>
      </c>
      <c r="D280" s="6" t="str">
        <f t="shared" si="13"/>
        <v>1-W-PW</v>
      </c>
      <c r="E280" s="6" t="str">
        <f t="shared" si="14"/>
        <v>5-E-PW</v>
      </c>
      <c r="F280" s="6">
        <f>VLOOKUP(D280,teams!A:G,2,FALSE)</f>
        <v>39</v>
      </c>
      <c r="G280" s="6">
        <f>VLOOKUP(E280,teams!A:G,2,FALSE)</f>
        <v>34</v>
      </c>
      <c r="H280" s="6" t="str">
        <f>VLOOKUP('1-gameLookup'!F280,teams!B:D,3)</f>
        <v>Cubs-W-PeeWee</v>
      </c>
      <c r="I280" s="6" t="str">
        <f>VLOOKUP('1-gameLookup'!G280,teams!B:D,3)</f>
        <v>Dodgers-E-PeeWee</v>
      </c>
    </row>
    <row r="281" spans="1:9" x14ac:dyDescent="0.55000000000000004">
      <c r="A281" s="2">
        <v>280</v>
      </c>
      <c r="B281" s="2" t="s">
        <v>336</v>
      </c>
      <c r="C281" s="6">
        <f t="shared" si="12"/>
        <v>7</v>
      </c>
      <c r="D281" s="6" t="str">
        <f t="shared" si="13"/>
        <v>2-W-PW</v>
      </c>
      <c r="E281" s="6" t="str">
        <f t="shared" si="14"/>
        <v>5-E-PW</v>
      </c>
      <c r="F281" s="6">
        <f>VLOOKUP(D281,teams!A:G,2,FALSE)</f>
        <v>40</v>
      </c>
      <c r="G281" s="6">
        <f>VLOOKUP(E281,teams!A:G,2,FALSE)</f>
        <v>34</v>
      </c>
      <c r="H281" s="6" t="str">
        <f>VLOOKUP('1-gameLookup'!F281,teams!B:D,3)</f>
        <v>Marlins-W-PeeWee</v>
      </c>
      <c r="I281" s="6" t="str">
        <f>VLOOKUP('1-gameLookup'!G281,teams!B:D,3)</f>
        <v>Dodgers-E-PeeWee</v>
      </c>
    </row>
    <row r="282" spans="1:9" x14ac:dyDescent="0.55000000000000004">
      <c r="A282" s="2">
        <v>281</v>
      </c>
      <c r="B282" s="2" t="s">
        <v>349</v>
      </c>
      <c r="C282" s="6">
        <f t="shared" si="12"/>
        <v>7</v>
      </c>
      <c r="D282" s="6" t="str">
        <f t="shared" si="13"/>
        <v>3-W-PW</v>
      </c>
      <c r="E282" s="6" t="str">
        <f t="shared" si="14"/>
        <v>5-E-PW</v>
      </c>
      <c r="F282" s="6">
        <f>VLOOKUP(D282,teams!A:G,2,FALSE)</f>
        <v>41</v>
      </c>
      <c r="G282" s="6">
        <f>VLOOKUP(E282,teams!A:G,2,FALSE)</f>
        <v>34</v>
      </c>
      <c r="H282" s="6" t="str">
        <f>VLOOKUP('1-gameLookup'!F282,teams!B:D,3)</f>
        <v>Nationals-W-PeeWee</v>
      </c>
      <c r="I282" s="6" t="str">
        <f>VLOOKUP('1-gameLookup'!G282,teams!B:D,3)</f>
        <v>Dodgers-E-PeeWee</v>
      </c>
    </row>
    <row r="283" spans="1:9" x14ac:dyDescent="0.55000000000000004">
      <c r="A283" s="2">
        <v>282</v>
      </c>
      <c r="B283" s="2" t="s">
        <v>364</v>
      </c>
      <c r="C283" s="6">
        <f t="shared" si="12"/>
        <v>7</v>
      </c>
      <c r="D283" s="6" t="str">
        <f t="shared" si="13"/>
        <v>4-W-PW</v>
      </c>
      <c r="E283" s="6" t="str">
        <f t="shared" si="14"/>
        <v>5-E-PW</v>
      </c>
      <c r="F283" s="6">
        <f>VLOOKUP(D283,teams!A:G,2,FALSE)</f>
        <v>42</v>
      </c>
      <c r="G283" s="6">
        <f>VLOOKUP(E283,teams!A:G,2,FALSE)</f>
        <v>34</v>
      </c>
      <c r="H283" s="6" t="str">
        <f>VLOOKUP('1-gameLookup'!F283,teams!B:D,3)</f>
        <v>Rangers-W-PeeWee</v>
      </c>
      <c r="I283" s="6" t="str">
        <f>VLOOKUP('1-gameLookup'!G283,teams!B:D,3)</f>
        <v>Dodgers-E-PeeWee</v>
      </c>
    </row>
    <row r="284" spans="1:9" x14ac:dyDescent="0.55000000000000004">
      <c r="A284" s="2">
        <v>283</v>
      </c>
      <c r="B284" s="2" t="s">
        <v>381</v>
      </c>
      <c r="C284" s="6">
        <f t="shared" si="12"/>
        <v>7</v>
      </c>
      <c r="D284" s="6" t="str">
        <f t="shared" si="13"/>
        <v>5-W-PW</v>
      </c>
      <c r="E284" s="6" t="str">
        <f t="shared" si="14"/>
        <v>5-E-PW</v>
      </c>
      <c r="F284" s="6">
        <f>VLOOKUP(D284,teams!A:G,2,FALSE)</f>
        <v>43</v>
      </c>
      <c r="G284" s="6">
        <f>VLOOKUP(E284,teams!A:G,2,FALSE)</f>
        <v>34</v>
      </c>
      <c r="H284" s="6" t="str">
        <f>VLOOKUP('1-gameLookup'!F284,teams!B:D,3)</f>
        <v>Red Sox-W-PeeWee</v>
      </c>
      <c r="I284" s="6" t="str">
        <f>VLOOKUP('1-gameLookup'!G284,teams!B:D,3)</f>
        <v>Dodgers-E-PeeWee</v>
      </c>
    </row>
    <row r="285" spans="1:9" x14ac:dyDescent="0.55000000000000004">
      <c r="A285" s="2">
        <v>284</v>
      </c>
      <c r="B285" s="2" t="s">
        <v>399</v>
      </c>
      <c r="C285" s="6">
        <f t="shared" si="12"/>
        <v>7</v>
      </c>
      <c r="D285" s="6" t="str">
        <f t="shared" si="13"/>
        <v>6-W-PW</v>
      </c>
      <c r="E285" s="6" t="str">
        <f t="shared" si="14"/>
        <v>5-E-PW</v>
      </c>
      <c r="F285" s="6">
        <f>VLOOKUP(D285,teams!A:G,2,FALSE)</f>
        <v>44</v>
      </c>
      <c r="G285" s="6">
        <f>VLOOKUP(E285,teams!A:G,2,FALSE)</f>
        <v>34</v>
      </c>
      <c r="H285" s="6" t="str">
        <f>VLOOKUP('1-gameLookup'!F285,teams!B:D,3)</f>
        <v>Royals-W-PeeWee</v>
      </c>
      <c r="I285" s="6" t="str">
        <f>VLOOKUP('1-gameLookup'!G285,teams!B:D,3)</f>
        <v>Dodgers-E-PeeWee</v>
      </c>
    </row>
    <row r="286" spans="1:9" x14ac:dyDescent="0.55000000000000004">
      <c r="A286" s="2">
        <v>285</v>
      </c>
      <c r="B286" s="2" t="s">
        <v>702</v>
      </c>
      <c r="C286" s="6">
        <f t="shared" si="12"/>
        <v>7</v>
      </c>
      <c r="D286" s="6" t="str">
        <f t="shared" si="13"/>
        <v>7-W-PW</v>
      </c>
      <c r="E286" s="6" t="str">
        <f t="shared" si="14"/>
        <v>5-E-PW</v>
      </c>
      <c r="F286" s="6">
        <f>VLOOKUP(D286,teams!A:G,2,FALSE)</f>
        <v>45</v>
      </c>
      <c r="G286" s="6">
        <f>VLOOKUP(E286,teams!A:G,2,FALSE)</f>
        <v>34</v>
      </c>
      <c r="H286" s="6" t="str">
        <f>VLOOKUP('1-gameLookup'!F286,teams!B:D,3)</f>
        <v>Tigers-W-PeeWee</v>
      </c>
      <c r="I286" s="6" t="str">
        <f>VLOOKUP('1-gameLookup'!G286,teams!B:D,3)</f>
        <v>Dodgers-E-PeeWee</v>
      </c>
    </row>
    <row r="287" spans="1:9" x14ac:dyDescent="0.55000000000000004">
      <c r="A287" s="2">
        <v>286</v>
      </c>
      <c r="B287" s="2" t="s">
        <v>410</v>
      </c>
      <c r="C287" s="6">
        <f t="shared" si="12"/>
        <v>7</v>
      </c>
      <c r="D287" s="6" t="str">
        <f t="shared" si="13"/>
        <v>7-E-PW</v>
      </c>
      <c r="E287" s="6" t="str">
        <f t="shared" si="14"/>
        <v>6-E-PW</v>
      </c>
      <c r="F287" s="6">
        <f>VLOOKUP(D287,teams!A:G,2,FALSE)</f>
        <v>36</v>
      </c>
      <c r="G287" s="6">
        <f>VLOOKUP(E287,teams!A:G,2,FALSE)</f>
        <v>35</v>
      </c>
      <c r="H287" s="6" t="str">
        <f>VLOOKUP('1-gameLookup'!F287,teams!B:D,3)</f>
        <v>Indians-E-PeeWee</v>
      </c>
      <c r="I287" s="6" t="str">
        <f>VLOOKUP('1-gameLookup'!G287,teams!B:D,3)</f>
        <v>Giants-E-PeeWee</v>
      </c>
    </row>
    <row r="288" spans="1:9" x14ac:dyDescent="0.55000000000000004">
      <c r="A288" s="2">
        <v>287</v>
      </c>
      <c r="B288" s="2" t="s">
        <v>416</v>
      </c>
      <c r="C288" s="6">
        <f t="shared" si="12"/>
        <v>7</v>
      </c>
      <c r="D288" s="6" t="str">
        <f t="shared" si="13"/>
        <v>8-E-PW</v>
      </c>
      <c r="E288" s="6" t="str">
        <f t="shared" si="14"/>
        <v>6-E-PW</v>
      </c>
      <c r="F288" s="6">
        <f>VLOOKUP(D288,teams!A:G,2,FALSE)</f>
        <v>37</v>
      </c>
      <c r="G288" s="6">
        <f>VLOOKUP(E288,teams!A:G,2,FALSE)</f>
        <v>35</v>
      </c>
      <c r="H288" s="6" t="str">
        <f>VLOOKUP('1-gameLookup'!F288,teams!B:D,3)</f>
        <v>Mets-E-PeeWee</v>
      </c>
      <c r="I288" s="6" t="str">
        <f>VLOOKUP('1-gameLookup'!G288,teams!B:D,3)</f>
        <v>Giants-E-PeeWee</v>
      </c>
    </row>
    <row r="289" spans="1:9" x14ac:dyDescent="0.55000000000000004">
      <c r="A289" s="2">
        <v>288</v>
      </c>
      <c r="B289" s="2" t="s">
        <v>423</v>
      </c>
      <c r="C289" s="6">
        <f t="shared" si="12"/>
        <v>7</v>
      </c>
      <c r="D289" s="6" t="str">
        <f t="shared" si="13"/>
        <v>9-E-PW</v>
      </c>
      <c r="E289" s="6" t="str">
        <f t="shared" si="14"/>
        <v>6-E-PW</v>
      </c>
      <c r="F289" s="6">
        <f>VLOOKUP(D289,teams!A:G,2,FALSE)</f>
        <v>38</v>
      </c>
      <c r="G289" s="6">
        <f>VLOOKUP(E289,teams!A:G,2,FALSE)</f>
        <v>35</v>
      </c>
      <c r="H289" s="6" t="str">
        <f>VLOOKUP('1-gameLookup'!F289,teams!B:D,3)</f>
        <v>Yankees-E-PeeWee</v>
      </c>
      <c r="I289" s="6" t="str">
        <f>VLOOKUP('1-gameLookup'!G289,teams!B:D,3)</f>
        <v>Giants-E-PeeWee</v>
      </c>
    </row>
    <row r="290" spans="1:9" x14ac:dyDescent="0.55000000000000004">
      <c r="A290" s="2">
        <v>289</v>
      </c>
      <c r="B290" s="2" t="s">
        <v>326</v>
      </c>
      <c r="C290" s="6">
        <f t="shared" si="12"/>
        <v>7</v>
      </c>
      <c r="D290" s="6" t="str">
        <f t="shared" si="13"/>
        <v>1-W-PW</v>
      </c>
      <c r="E290" s="6" t="str">
        <f t="shared" si="14"/>
        <v>6-E-PW</v>
      </c>
      <c r="F290" s="6">
        <f>VLOOKUP(D290,teams!A:G,2,FALSE)</f>
        <v>39</v>
      </c>
      <c r="G290" s="6">
        <f>VLOOKUP(E290,teams!A:G,2,FALSE)</f>
        <v>35</v>
      </c>
      <c r="H290" s="6" t="str">
        <f>VLOOKUP('1-gameLookup'!F290,teams!B:D,3)</f>
        <v>Cubs-W-PeeWee</v>
      </c>
      <c r="I290" s="6" t="str">
        <f>VLOOKUP('1-gameLookup'!G290,teams!B:D,3)</f>
        <v>Giants-E-PeeWee</v>
      </c>
    </row>
    <row r="291" spans="1:9" x14ac:dyDescent="0.55000000000000004">
      <c r="A291" s="2">
        <v>290</v>
      </c>
      <c r="B291" s="2" t="s">
        <v>337</v>
      </c>
      <c r="C291" s="6">
        <f t="shared" si="12"/>
        <v>7</v>
      </c>
      <c r="D291" s="6" t="str">
        <f t="shared" si="13"/>
        <v>2-W-PW</v>
      </c>
      <c r="E291" s="6" t="str">
        <f t="shared" si="14"/>
        <v>6-E-PW</v>
      </c>
      <c r="F291" s="6">
        <f>VLOOKUP(D291,teams!A:G,2,FALSE)</f>
        <v>40</v>
      </c>
      <c r="G291" s="6">
        <f>VLOOKUP(E291,teams!A:G,2,FALSE)</f>
        <v>35</v>
      </c>
      <c r="H291" s="6" t="str">
        <f>VLOOKUP('1-gameLookup'!F291,teams!B:D,3)</f>
        <v>Marlins-W-PeeWee</v>
      </c>
      <c r="I291" s="6" t="str">
        <f>VLOOKUP('1-gameLookup'!G291,teams!B:D,3)</f>
        <v>Giants-E-PeeWee</v>
      </c>
    </row>
    <row r="292" spans="1:9" x14ac:dyDescent="0.55000000000000004">
      <c r="A292" s="2">
        <v>291</v>
      </c>
      <c r="B292" s="2" t="s">
        <v>350</v>
      </c>
      <c r="C292" s="6">
        <f t="shared" si="12"/>
        <v>7</v>
      </c>
      <c r="D292" s="6" t="str">
        <f t="shared" si="13"/>
        <v>3-W-PW</v>
      </c>
      <c r="E292" s="6" t="str">
        <f t="shared" si="14"/>
        <v>6-E-PW</v>
      </c>
      <c r="F292" s="6">
        <f>VLOOKUP(D292,teams!A:G,2,FALSE)</f>
        <v>41</v>
      </c>
      <c r="G292" s="6">
        <f>VLOOKUP(E292,teams!A:G,2,FALSE)</f>
        <v>35</v>
      </c>
      <c r="H292" s="6" t="str">
        <f>VLOOKUP('1-gameLookup'!F292,teams!B:D,3)</f>
        <v>Nationals-W-PeeWee</v>
      </c>
      <c r="I292" s="6" t="str">
        <f>VLOOKUP('1-gameLookup'!G292,teams!B:D,3)</f>
        <v>Giants-E-PeeWee</v>
      </c>
    </row>
    <row r="293" spans="1:9" x14ac:dyDescent="0.55000000000000004">
      <c r="A293" s="2">
        <v>292</v>
      </c>
      <c r="B293" s="2" t="s">
        <v>365</v>
      </c>
      <c r="C293" s="6">
        <f t="shared" si="12"/>
        <v>7</v>
      </c>
      <c r="D293" s="6" t="str">
        <f t="shared" si="13"/>
        <v>4-W-PW</v>
      </c>
      <c r="E293" s="6" t="str">
        <f t="shared" si="14"/>
        <v>6-E-PW</v>
      </c>
      <c r="F293" s="6">
        <f>VLOOKUP(D293,teams!A:G,2,FALSE)</f>
        <v>42</v>
      </c>
      <c r="G293" s="6">
        <f>VLOOKUP(E293,teams!A:G,2,FALSE)</f>
        <v>35</v>
      </c>
      <c r="H293" s="6" t="str">
        <f>VLOOKUP('1-gameLookup'!F293,teams!B:D,3)</f>
        <v>Rangers-W-PeeWee</v>
      </c>
      <c r="I293" s="6" t="str">
        <f>VLOOKUP('1-gameLookup'!G293,teams!B:D,3)</f>
        <v>Giants-E-PeeWee</v>
      </c>
    </row>
    <row r="294" spans="1:9" x14ac:dyDescent="0.55000000000000004">
      <c r="A294" s="2">
        <v>293</v>
      </c>
      <c r="B294" s="2" t="s">
        <v>382</v>
      </c>
      <c r="C294" s="6">
        <f t="shared" si="12"/>
        <v>7</v>
      </c>
      <c r="D294" s="6" t="str">
        <f t="shared" si="13"/>
        <v>5-W-PW</v>
      </c>
      <c r="E294" s="6" t="str">
        <f t="shared" si="14"/>
        <v>6-E-PW</v>
      </c>
      <c r="F294" s="6">
        <f>VLOOKUP(D294,teams!A:G,2,FALSE)</f>
        <v>43</v>
      </c>
      <c r="G294" s="6">
        <f>VLOOKUP(E294,teams!A:G,2,FALSE)</f>
        <v>35</v>
      </c>
      <c r="H294" s="6" t="str">
        <f>VLOOKUP('1-gameLookup'!F294,teams!B:D,3)</f>
        <v>Red Sox-W-PeeWee</v>
      </c>
      <c r="I294" s="6" t="str">
        <f>VLOOKUP('1-gameLookup'!G294,teams!B:D,3)</f>
        <v>Giants-E-PeeWee</v>
      </c>
    </row>
    <row r="295" spans="1:9" x14ac:dyDescent="0.55000000000000004">
      <c r="A295" s="2">
        <v>294</v>
      </c>
      <c r="B295" s="2" t="s">
        <v>401</v>
      </c>
      <c r="C295" s="6">
        <f t="shared" si="12"/>
        <v>7</v>
      </c>
      <c r="D295" s="6" t="str">
        <f t="shared" si="13"/>
        <v>6-W-PW</v>
      </c>
      <c r="E295" s="6" t="str">
        <f t="shared" si="14"/>
        <v>6-E-PW</v>
      </c>
      <c r="F295" s="6">
        <f>VLOOKUP(D295,teams!A:G,2,FALSE)</f>
        <v>44</v>
      </c>
      <c r="G295" s="6">
        <f>VLOOKUP(E295,teams!A:G,2,FALSE)</f>
        <v>35</v>
      </c>
      <c r="H295" s="6" t="str">
        <f>VLOOKUP('1-gameLookup'!F295,teams!B:D,3)</f>
        <v>Royals-W-PeeWee</v>
      </c>
      <c r="I295" s="6" t="str">
        <f>VLOOKUP('1-gameLookup'!G295,teams!B:D,3)</f>
        <v>Giants-E-PeeWee</v>
      </c>
    </row>
    <row r="296" spans="1:9" x14ac:dyDescent="0.55000000000000004">
      <c r="A296" s="2">
        <v>295</v>
      </c>
      <c r="B296" s="2" t="s">
        <v>705</v>
      </c>
      <c r="C296" s="6">
        <f t="shared" si="12"/>
        <v>7</v>
      </c>
      <c r="D296" s="6" t="str">
        <f t="shared" si="13"/>
        <v>7-W-PW</v>
      </c>
      <c r="E296" s="6" t="str">
        <f t="shared" si="14"/>
        <v>6-E-PW</v>
      </c>
      <c r="F296" s="6">
        <f>VLOOKUP(D296,teams!A:G,2,FALSE)</f>
        <v>45</v>
      </c>
      <c r="G296" s="6">
        <f>VLOOKUP(E296,teams!A:G,2,FALSE)</f>
        <v>35</v>
      </c>
      <c r="H296" s="6" t="str">
        <f>VLOOKUP('1-gameLookup'!F296,teams!B:D,3)</f>
        <v>Tigers-W-PeeWee</v>
      </c>
      <c r="I296" s="6" t="str">
        <f>VLOOKUP('1-gameLookup'!G296,teams!B:D,3)</f>
        <v>Giants-E-PeeWee</v>
      </c>
    </row>
    <row r="297" spans="1:9" x14ac:dyDescent="0.55000000000000004">
      <c r="A297" s="2">
        <v>296</v>
      </c>
      <c r="B297" s="2" t="s">
        <v>417</v>
      </c>
      <c r="C297" s="6">
        <f t="shared" si="12"/>
        <v>7</v>
      </c>
      <c r="D297" s="6" t="str">
        <f t="shared" si="13"/>
        <v>8-E-PW</v>
      </c>
      <c r="E297" s="6" t="str">
        <f t="shared" si="14"/>
        <v>7-E-PW</v>
      </c>
      <c r="F297" s="6">
        <f>VLOOKUP(D297,teams!A:G,2,FALSE)</f>
        <v>37</v>
      </c>
      <c r="G297" s="6">
        <f>VLOOKUP(E297,teams!A:G,2,FALSE)</f>
        <v>36</v>
      </c>
      <c r="H297" s="6" t="str">
        <f>VLOOKUP('1-gameLookup'!F297,teams!B:D,3)</f>
        <v>Mets-E-PeeWee</v>
      </c>
      <c r="I297" s="6" t="str">
        <f>VLOOKUP('1-gameLookup'!G297,teams!B:D,3)</f>
        <v>Indians-E-PeeWee</v>
      </c>
    </row>
    <row r="298" spans="1:9" x14ac:dyDescent="0.55000000000000004">
      <c r="A298" s="2">
        <v>297</v>
      </c>
      <c r="B298" s="2" t="s">
        <v>424</v>
      </c>
      <c r="C298" s="6">
        <f t="shared" si="12"/>
        <v>7</v>
      </c>
      <c r="D298" s="6" t="str">
        <f t="shared" si="13"/>
        <v>9-E-PW</v>
      </c>
      <c r="E298" s="6" t="str">
        <f t="shared" si="14"/>
        <v>7-E-PW</v>
      </c>
      <c r="F298" s="6">
        <f>VLOOKUP(D298,teams!A:G,2,FALSE)</f>
        <v>38</v>
      </c>
      <c r="G298" s="6">
        <f>VLOOKUP(E298,teams!A:G,2,FALSE)</f>
        <v>36</v>
      </c>
      <c r="H298" s="6" t="str">
        <f>VLOOKUP('1-gameLookup'!F298,teams!B:D,3)</f>
        <v>Yankees-E-PeeWee</v>
      </c>
      <c r="I298" s="6" t="str">
        <f>VLOOKUP('1-gameLookup'!G298,teams!B:D,3)</f>
        <v>Indians-E-PeeWee</v>
      </c>
    </row>
    <row r="299" spans="1:9" x14ac:dyDescent="0.55000000000000004">
      <c r="A299" s="2">
        <v>298</v>
      </c>
      <c r="B299" s="2" t="s">
        <v>327</v>
      </c>
      <c r="C299" s="6">
        <f t="shared" si="12"/>
        <v>7</v>
      </c>
      <c r="D299" s="6" t="str">
        <f t="shared" si="13"/>
        <v>1-W-PW</v>
      </c>
      <c r="E299" s="6" t="str">
        <f t="shared" si="14"/>
        <v>7-E-PW</v>
      </c>
      <c r="F299" s="6">
        <f>VLOOKUP(D299,teams!A:G,2,FALSE)</f>
        <v>39</v>
      </c>
      <c r="G299" s="6">
        <f>VLOOKUP(E299,teams!A:G,2,FALSE)</f>
        <v>36</v>
      </c>
      <c r="H299" s="6" t="str">
        <f>VLOOKUP('1-gameLookup'!F299,teams!B:D,3)</f>
        <v>Cubs-W-PeeWee</v>
      </c>
      <c r="I299" s="6" t="str">
        <f>VLOOKUP('1-gameLookup'!G299,teams!B:D,3)</f>
        <v>Indians-E-PeeWee</v>
      </c>
    </row>
    <row r="300" spans="1:9" x14ac:dyDescent="0.55000000000000004">
      <c r="A300" s="2">
        <v>299</v>
      </c>
      <c r="B300" s="2" t="s">
        <v>338</v>
      </c>
      <c r="C300" s="6">
        <f t="shared" si="12"/>
        <v>7</v>
      </c>
      <c r="D300" s="6" t="str">
        <f t="shared" si="13"/>
        <v>2-W-PW</v>
      </c>
      <c r="E300" s="6" t="str">
        <f t="shared" si="14"/>
        <v>7-E-PW</v>
      </c>
      <c r="F300" s="6">
        <f>VLOOKUP(D300,teams!A:G,2,FALSE)</f>
        <v>40</v>
      </c>
      <c r="G300" s="6">
        <f>VLOOKUP(E300,teams!A:G,2,FALSE)</f>
        <v>36</v>
      </c>
      <c r="H300" s="6" t="str">
        <f>VLOOKUP('1-gameLookup'!F300,teams!B:D,3)</f>
        <v>Marlins-W-PeeWee</v>
      </c>
      <c r="I300" s="6" t="str">
        <f>VLOOKUP('1-gameLookup'!G300,teams!B:D,3)</f>
        <v>Indians-E-PeeWee</v>
      </c>
    </row>
    <row r="301" spans="1:9" x14ac:dyDescent="0.55000000000000004">
      <c r="A301" s="2">
        <v>300</v>
      </c>
      <c r="B301" s="2" t="s">
        <v>351</v>
      </c>
      <c r="C301" s="6">
        <f t="shared" si="12"/>
        <v>7</v>
      </c>
      <c r="D301" s="6" t="str">
        <f t="shared" si="13"/>
        <v>3-W-PW</v>
      </c>
      <c r="E301" s="6" t="str">
        <f t="shared" si="14"/>
        <v>7-E-PW</v>
      </c>
      <c r="F301" s="6">
        <f>VLOOKUP(D301,teams!A:G,2,FALSE)</f>
        <v>41</v>
      </c>
      <c r="G301" s="6">
        <f>VLOOKUP(E301,teams!A:G,2,FALSE)</f>
        <v>36</v>
      </c>
      <c r="H301" s="6" t="str">
        <f>VLOOKUP('1-gameLookup'!F301,teams!B:D,3)</f>
        <v>Nationals-W-PeeWee</v>
      </c>
      <c r="I301" s="6" t="str">
        <f>VLOOKUP('1-gameLookup'!G301,teams!B:D,3)</f>
        <v>Indians-E-PeeWee</v>
      </c>
    </row>
    <row r="302" spans="1:9" x14ac:dyDescent="0.55000000000000004">
      <c r="A302" s="2">
        <v>301</v>
      </c>
      <c r="B302" s="2" t="s">
        <v>366</v>
      </c>
      <c r="C302" s="6">
        <f t="shared" si="12"/>
        <v>7</v>
      </c>
      <c r="D302" s="6" t="str">
        <f t="shared" si="13"/>
        <v>4-W-PW</v>
      </c>
      <c r="E302" s="6" t="str">
        <f t="shared" si="14"/>
        <v>7-E-PW</v>
      </c>
      <c r="F302" s="6">
        <f>VLOOKUP(D302,teams!A:G,2,FALSE)</f>
        <v>42</v>
      </c>
      <c r="G302" s="6">
        <f>VLOOKUP(E302,teams!A:G,2,FALSE)</f>
        <v>36</v>
      </c>
      <c r="H302" s="6" t="str">
        <f>VLOOKUP('1-gameLookup'!F302,teams!B:D,3)</f>
        <v>Rangers-W-PeeWee</v>
      </c>
      <c r="I302" s="6" t="str">
        <f>VLOOKUP('1-gameLookup'!G302,teams!B:D,3)</f>
        <v>Indians-E-PeeWee</v>
      </c>
    </row>
    <row r="303" spans="1:9" x14ac:dyDescent="0.55000000000000004">
      <c r="A303" s="2">
        <v>302</v>
      </c>
      <c r="B303" s="2" t="s">
        <v>383</v>
      </c>
      <c r="C303" s="6">
        <f t="shared" si="12"/>
        <v>7</v>
      </c>
      <c r="D303" s="6" t="str">
        <f t="shared" si="13"/>
        <v>5-W-PW</v>
      </c>
      <c r="E303" s="6" t="str">
        <f t="shared" si="14"/>
        <v>7-E-PW</v>
      </c>
      <c r="F303" s="6">
        <f>VLOOKUP(D303,teams!A:G,2,FALSE)</f>
        <v>43</v>
      </c>
      <c r="G303" s="6">
        <f>VLOOKUP(E303,teams!A:G,2,FALSE)</f>
        <v>36</v>
      </c>
      <c r="H303" s="6" t="str">
        <f>VLOOKUP('1-gameLookup'!F303,teams!B:D,3)</f>
        <v>Red Sox-W-PeeWee</v>
      </c>
      <c r="I303" s="6" t="str">
        <f>VLOOKUP('1-gameLookup'!G303,teams!B:D,3)</f>
        <v>Indians-E-PeeWee</v>
      </c>
    </row>
    <row r="304" spans="1:9" x14ac:dyDescent="0.55000000000000004">
      <c r="A304" s="2">
        <v>303</v>
      </c>
      <c r="B304" s="2" t="s">
        <v>402</v>
      </c>
      <c r="C304" s="6">
        <f t="shared" si="12"/>
        <v>7</v>
      </c>
      <c r="D304" s="6" t="str">
        <f t="shared" si="13"/>
        <v>6-W-PW</v>
      </c>
      <c r="E304" s="6" t="str">
        <f t="shared" si="14"/>
        <v>7-E-PW</v>
      </c>
      <c r="F304" s="6">
        <f>VLOOKUP(D304,teams!A:G,2,FALSE)</f>
        <v>44</v>
      </c>
      <c r="G304" s="6">
        <f>VLOOKUP(E304,teams!A:G,2,FALSE)</f>
        <v>36</v>
      </c>
      <c r="H304" s="6" t="str">
        <f>VLOOKUP('1-gameLookup'!F304,teams!B:D,3)</f>
        <v>Royals-W-PeeWee</v>
      </c>
      <c r="I304" s="6" t="str">
        <f>VLOOKUP('1-gameLookup'!G304,teams!B:D,3)</f>
        <v>Indians-E-PeeWee</v>
      </c>
    </row>
    <row r="305" spans="1:9" x14ac:dyDescent="0.55000000000000004">
      <c r="A305" s="2">
        <v>304</v>
      </c>
      <c r="B305" s="2" t="s">
        <v>709</v>
      </c>
      <c r="C305" s="6">
        <f t="shared" si="12"/>
        <v>7</v>
      </c>
      <c r="D305" s="6" t="str">
        <f t="shared" si="13"/>
        <v>7-W-PW</v>
      </c>
      <c r="E305" s="6" t="str">
        <f t="shared" si="14"/>
        <v>7-E-PW</v>
      </c>
      <c r="F305" s="6">
        <f>VLOOKUP(D305,teams!A:G,2,FALSE)</f>
        <v>45</v>
      </c>
      <c r="G305" s="6">
        <f>VLOOKUP(E305,teams!A:G,2,FALSE)</f>
        <v>36</v>
      </c>
      <c r="H305" s="6" t="str">
        <f>VLOOKUP('1-gameLookup'!F305,teams!B:D,3)</f>
        <v>Tigers-W-PeeWee</v>
      </c>
      <c r="I305" s="6" t="str">
        <f>VLOOKUP('1-gameLookup'!G305,teams!B:D,3)</f>
        <v>Indians-E-PeeWee</v>
      </c>
    </row>
    <row r="306" spans="1:9" x14ac:dyDescent="0.55000000000000004">
      <c r="A306" s="2">
        <v>305</v>
      </c>
      <c r="B306" s="2" t="s">
        <v>425</v>
      </c>
      <c r="C306" s="6">
        <f t="shared" si="12"/>
        <v>7</v>
      </c>
      <c r="D306" s="6" t="str">
        <f t="shared" si="13"/>
        <v>9-E-PW</v>
      </c>
      <c r="E306" s="6" t="str">
        <f t="shared" si="14"/>
        <v>8-E-PW</v>
      </c>
      <c r="F306" s="6">
        <f>VLOOKUP(D306,teams!A:G,2,FALSE)</f>
        <v>38</v>
      </c>
      <c r="G306" s="6">
        <f>VLOOKUP(E306,teams!A:G,2,FALSE)</f>
        <v>37</v>
      </c>
      <c r="H306" s="6" t="str">
        <f>VLOOKUP('1-gameLookup'!F306,teams!B:D,3)</f>
        <v>Yankees-E-PeeWee</v>
      </c>
      <c r="I306" s="6" t="str">
        <f>VLOOKUP('1-gameLookup'!G306,teams!B:D,3)</f>
        <v>Mets-E-PeeWee</v>
      </c>
    </row>
    <row r="307" spans="1:9" x14ac:dyDescent="0.55000000000000004">
      <c r="A307" s="2">
        <v>306</v>
      </c>
      <c r="B307" s="2" t="s">
        <v>328</v>
      </c>
      <c r="C307" s="6">
        <f t="shared" si="12"/>
        <v>7</v>
      </c>
      <c r="D307" s="6" t="str">
        <f t="shared" si="13"/>
        <v>1-W-PW</v>
      </c>
      <c r="E307" s="6" t="str">
        <f t="shared" si="14"/>
        <v>8-E-PW</v>
      </c>
      <c r="F307" s="6">
        <f>VLOOKUP(D307,teams!A:G,2,FALSE)</f>
        <v>39</v>
      </c>
      <c r="G307" s="6">
        <f>VLOOKUP(E307,teams!A:G,2,FALSE)</f>
        <v>37</v>
      </c>
      <c r="H307" s="6" t="str">
        <f>VLOOKUP('1-gameLookup'!F307,teams!B:D,3)</f>
        <v>Cubs-W-PeeWee</v>
      </c>
      <c r="I307" s="6" t="str">
        <f>VLOOKUP('1-gameLookup'!G307,teams!B:D,3)</f>
        <v>Mets-E-PeeWee</v>
      </c>
    </row>
    <row r="308" spans="1:9" x14ac:dyDescent="0.55000000000000004">
      <c r="A308" s="2">
        <v>307</v>
      </c>
      <c r="B308" s="2" t="s">
        <v>339</v>
      </c>
      <c r="C308" s="6">
        <f t="shared" si="12"/>
        <v>7</v>
      </c>
      <c r="D308" s="6" t="str">
        <f t="shared" si="13"/>
        <v>2-W-PW</v>
      </c>
      <c r="E308" s="6" t="str">
        <f t="shared" si="14"/>
        <v>8-E-PW</v>
      </c>
      <c r="F308" s="6">
        <f>VLOOKUP(D308,teams!A:G,2,FALSE)</f>
        <v>40</v>
      </c>
      <c r="G308" s="6">
        <f>VLOOKUP(E308,teams!A:G,2,FALSE)</f>
        <v>37</v>
      </c>
      <c r="H308" s="6" t="str">
        <f>VLOOKUP('1-gameLookup'!F308,teams!B:D,3)</f>
        <v>Marlins-W-PeeWee</v>
      </c>
      <c r="I308" s="6" t="str">
        <f>VLOOKUP('1-gameLookup'!G308,teams!B:D,3)</f>
        <v>Mets-E-PeeWee</v>
      </c>
    </row>
    <row r="309" spans="1:9" x14ac:dyDescent="0.55000000000000004">
      <c r="A309" s="2">
        <v>308</v>
      </c>
      <c r="B309" s="2" t="s">
        <v>352</v>
      </c>
      <c r="C309" s="6">
        <f t="shared" si="12"/>
        <v>7</v>
      </c>
      <c r="D309" s="6" t="str">
        <f t="shared" si="13"/>
        <v>3-W-PW</v>
      </c>
      <c r="E309" s="6" t="str">
        <f t="shared" si="14"/>
        <v>8-E-PW</v>
      </c>
      <c r="F309" s="6">
        <f>VLOOKUP(D309,teams!A:G,2,FALSE)</f>
        <v>41</v>
      </c>
      <c r="G309" s="6">
        <f>VLOOKUP(E309,teams!A:G,2,FALSE)</f>
        <v>37</v>
      </c>
      <c r="H309" s="6" t="str">
        <f>VLOOKUP('1-gameLookup'!F309,teams!B:D,3)</f>
        <v>Nationals-W-PeeWee</v>
      </c>
      <c r="I309" s="6" t="str">
        <f>VLOOKUP('1-gameLookup'!G309,teams!B:D,3)</f>
        <v>Mets-E-PeeWee</v>
      </c>
    </row>
    <row r="310" spans="1:9" x14ac:dyDescent="0.55000000000000004">
      <c r="A310" s="2">
        <v>309</v>
      </c>
      <c r="B310" s="2" t="s">
        <v>367</v>
      </c>
      <c r="C310" s="6">
        <f t="shared" si="12"/>
        <v>7</v>
      </c>
      <c r="D310" s="6" t="str">
        <f t="shared" si="13"/>
        <v>4-W-PW</v>
      </c>
      <c r="E310" s="6" t="str">
        <f t="shared" si="14"/>
        <v>8-E-PW</v>
      </c>
      <c r="F310" s="6">
        <f>VLOOKUP(D310,teams!A:G,2,FALSE)</f>
        <v>42</v>
      </c>
      <c r="G310" s="6">
        <f>VLOOKUP(E310,teams!A:G,2,FALSE)</f>
        <v>37</v>
      </c>
      <c r="H310" s="6" t="str">
        <f>VLOOKUP('1-gameLookup'!F310,teams!B:D,3)</f>
        <v>Rangers-W-PeeWee</v>
      </c>
      <c r="I310" s="6" t="str">
        <f>VLOOKUP('1-gameLookup'!G310,teams!B:D,3)</f>
        <v>Mets-E-PeeWee</v>
      </c>
    </row>
    <row r="311" spans="1:9" x14ac:dyDescent="0.55000000000000004">
      <c r="A311" s="2">
        <v>310</v>
      </c>
      <c r="B311" s="2" t="s">
        <v>384</v>
      </c>
      <c r="C311" s="6">
        <f t="shared" si="12"/>
        <v>7</v>
      </c>
      <c r="D311" s="6" t="str">
        <f t="shared" si="13"/>
        <v>5-W-PW</v>
      </c>
      <c r="E311" s="6" t="str">
        <f t="shared" si="14"/>
        <v>8-E-PW</v>
      </c>
      <c r="F311" s="6">
        <f>VLOOKUP(D311,teams!A:G,2,FALSE)</f>
        <v>43</v>
      </c>
      <c r="G311" s="6">
        <f>VLOOKUP(E311,teams!A:G,2,FALSE)</f>
        <v>37</v>
      </c>
      <c r="H311" s="6" t="str">
        <f>VLOOKUP('1-gameLookup'!F311,teams!B:D,3)</f>
        <v>Red Sox-W-PeeWee</v>
      </c>
      <c r="I311" s="6" t="str">
        <f>VLOOKUP('1-gameLookup'!G311,teams!B:D,3)</f>
        <v>Mets-E-PeeWee</v>
      </c>
    </row>
    <row r="312" spans="1:9" x14ac:dyDescent="0.55000000000000004">
      <c r="A312" s="2">
        <v>311</v>
      </c>
      <c r="B312" s="2" t="s">
        <v>403</v>
      </c>
      <c r="C312" s="6">
        <f t="shared" si="12"/>
        <v>7</v>
      </c>
      <c r="D312" s="6" t="str">
        <f t="shared" si="13"/>
        <v>6-W-PW</v>
      </c>
      <c r="E312" s="6" t="str">
        <f t="shared" si="14"/>
        <v>8-E-PW</v>
      </c>
      <c r="F312" s="6">
        <f>VLOOKUP(D312,teams!A:G,2,FALSE)</f>
        <v>44</v>
      </c>
      <c r="G312" s="6">
        <f>VLOOKUP(E312,teams!A:G,2,FALSE)</f>
        <v>37</v>
      </c>
      <c r="H312" s="6" t="str">
        <f>VLOOKUP('1-gameLookup'!F312,teams!B:D,3)</f>
        <v>Royals-W-PeeWee</v>
      </c>
      <c r="I312" s="6" t="str">
        <f>VLOOKUP('1-gameLookup'!G312,teams!B:D,3)</f>
        <v>Mets-E-PeeWee</v>
      </c>
    </row>
    <row r="313" spans="1:9" x14ac:dyDescent="0.55000000000000004">
      <c r="A313" s="2">
        <v>312</v>
      </c>
      <c r="B313" s="2" t="s">
        <v>712</v>
      </c>
      <c r="C313" s="6">
        <f t="shared" si="12"/>
        <v>7</v>
      </c>
      <c r="D313" s="6" t="str">
        <f t="shared" si="13"/>
        <v>7-W-PW</v>
      </c>
      <c r="E313" s="6" t="str">
        <f t="shared" si="14"/>
        <v>8-E-PW</v>
      </c>
      <c r="F313" s="6">
        <f>VLOOKUP(D313,teams!A:G,2,FALSE)</f>
        <v>45</v>
      </c>
      <c r="G313" s="6">
        <f>VLOOKUP(E313,teams!A:G,2,FALSE)</f>
        <v>37</v>
      </c>
      <c r="H313" s="6" t="str">
        <f>VLOOKUP('1-gameLookup'!F313,teams!B:D,3)</f>
        <v>Tigers-W-PeeWee</v>
      </c>
      <c r="I313" s="6" t="str">
        <f>VLOOKUP('1-gameLookup'!G313,teams!B:D,3)</f>
        <v>Mets-E-PeeWee</v>
      </c>
    </row>
    <row r="314" spans="1:9" x14ac:dyDescent="0.55000000000000004">
      <c r="A314" s="2">
        <v>313</v>
      </c>
      <c r="B314" s="2" t="s">
        <v>329</v>
      </c>
      <c r="C314" s="6">
        <f t="shared" si="12"/>
        <v>7</v>
      </c>
      <c r="D314" s="6" t="str">
        <f t="shared" si="13"/>
        <v>1-W-PW</v>
      </c>
      <c r="E314" s="6" t="str">
        <f t="shared" si="14"/>
        <v>9-E-PW</v>
      </c>
      <c r="F314" s="6">
        <f>VLOOKUP(D314,teams!A:G,2,FALSE)</f>
        <v>39</v>
      </c>
      <c r="G314" s="6">
        <f>VLOOKUP(E314,teams!A:G,2,FALSE)</f>
        <v>38</v>
      </c>
      <c r="H314" s="6" t="str">
        <f>VLOOKUP('1-gameLookup'!F314,teams!B:D,3)</f>
        <v>Cubs-W-PeeWee</v>
      </c>
      <c r="I314" s="6" t="str">
        <f>VLOOKUP('1-gameLookup'!G314,teams!B:D,3)</f>
        <v>Yankees-E-PeeWee</v>
      </c>
    </row>
    <row r="315" spans="1:9" x14ac:dyDescent="0.55000000000000004">
      <c r="A315" s="2">
        <v>314</v>
      </c>
      <c r="B315" s="2" t="s">
        <v>340</v>
      </c>
      <c r="C315" s="6">
        <f t="shared" si="12"/>
        <v>7</v>
      </c>
      <c r="D315" s="6" t="str">
        <f t="shared" si="13"/>
        <v>2-W-PW</v>
      </c>
      <c r="E315" s="6" t="str">
        <f t="shared" si="14"/>
        <v>9-E-PW</v>
      </c>
      <c r="F315" s="6">
        <f>VLOOKUP(D315,teams!A:G,2,FALSE)</f>
        <v>40</v>
      </c>
      <c r="G315" s="6">
        <f>VLOOKUP(E315,teams!A:G,2,FALSE)</f>
        <v>38</v>
      </c>
      <c r="H315" s="6" t="str">
        <f>VLOOKUP('1-gameLookup'!F315,teams!B:D,3)</f>
        <v>Marlins-W-PeeWee</v>
      </c>
      <c r="I315" s="6" t="str">
        <f>VLOOKUP('1-gameLookup'!G315,teams!B:D,3)</f>
        <v>Yankees-E-PeeWee</v>
      </c>
    </row>
    <row r="316" spans="1:9" x14ac:dyDescent="0.55000000000000004">
      <c r="A316" s="2">
        <v>315</v>
      </c>
      <c r="B316" s="2" t="s">
        <v>353</v>
      </c>
      <c r="C316" s="6">
        <f t="shared" si="12"/>
        <v>7</v>
      </c>
      <c r="D316" s="6" t="str">
        <f t="shared" si="13"/>
        <v>3-W-PW</v>
      </c>
      <c r="E316" s="6" t="str">
        <f t="shared" si="14"/>
        <v>9-E-PW</v>
      </c>
      <c r="F316" s="6">
        <f>VLOOKUP(D316,teams!A:G,2,FALSE)</f>
        <v>41</v>
      </c>
      <c r="G316" s="6">
        <f>VLOOKUP(E316,teams!A:G,2,FALSE)</f>
        <v>38</v>
      </c>
      <c r="H316" s="6" t="str">
        <f>VLOOKUP('1-gameLookup'!F316,teams!B:D,3)</f>
        <v>Nationals-W-PeeWee</v>
      </c>
      <c r="I316" s="6" t="str">
        <f>VLOOKUP('1-gameLookup'!G316,teams!B:D,3)</f>
        <v>Yankees-E-PeeWee</v>
      </c>
    </row>
    <row r="317" spans="1:9" x14ac:dyDescent="0.55000000000000004">
      <c r="A317" s="2">
        <v>316</v>
      </c>
      <c r="B317" s="2" t="s">
        <v>368</v>
      </c>
      <c r="C317" s="6">
        <f t="shared" si="12"/>
        <v>7</v>
      </c>
      <c r="D317" s="6" t="str">
        <f t="shared" si="13"/>
        <v>4-W-PW</v>
      </c>
      <c r="E317" s="6" t="str">
        <f t="shared" si="14"/>
        <v>9-E-PW</v>
      </c>
      <c r="F317" s="6">
        <f>VLOOKUP(D317,teams!A:G,2,FALSE)</f>
        <v>42</v>
      </c>
      <c r="G317" s="6">
        <f>VLOOKUP(E317,teams!A:G,2,FALSE)</f>
        <v>38</v>
      </c>
      <c r="H317" s="6" t="str">
        <f>VLOOKUP('1-gameLookup'!F317,teams!B:D,3)</f>
        <v>Rangers-W-PeeWee</v>
      </c>
      <c r="I317" s="6" t="str">
        <f>VLOOKUP('1-gameLookup'!G317,teams!B:D,3)</f>
        <v>Yankees-E-PeeWee</v>
      </c>
    </row>
    <row r="318" spans="1:9" x14ac:dyDescent="0.55000000000000004">
      <c r="A318" s="2">
        <v>317</v>
      </c>
      <c r="B318" s="2" t="s">
        <v>385</v>
      </c>
      <c r="C318" s="6">
        <f t="shared" si="12"/>
        <v>7</v>
      </c>
      <c r="D318" s="6" t="str">
        <f t="shared" si="13"/>
        <v>5-W-PW</v>
      </c>
      <c r="E318" s="6" t="str">
        <f t="shared" si="14"/>
        <v>9-E-PW</v>
      </c>
      <c r="F318" s="6">
        <f>VLOOKUP(D318,teams!A:G,2,FALSE)</f>
        <v>43</v>
      </c>
      <c r="G318" s="6">
        <f>VLOOKUP(E318,teams!A:G,2,FALSE)</f>
        <v>38</v>
      </c>
      <c r="H318" s="6" t="str">
        <f>VLOOKUP('1-gameLookup'!F318,teams!B:D,3)</f>
        <v>Red Sox-W-PeeWee</v>
      </c>
      <c r="I318" s="6" t="str">
        <f>VLOOKUP('1-gameLookup'!G318,teams!B:D,3)</f>
        <v>Yankees-E-PeeWee</v>
      </c>
    </row>
    <row r="319" spans="1:9" x14ac:dyDescent="0.55000000000000004">
      <c r="A319" s="2">
        <v>318</v>
      </c>
      <c r="B319" s="2" t="s">
        <v>404</v>
      </c>
      <c r="C319" s="6">
        <f t="shared" si="12"/>
        <v>7</v>
      </c>
      <c r="D319" s="6" t="str">
        <f t="shared" si="13"/>
        <v>6-W-PW</v>
      </c>
      <c r="E319" s="6" t="str">
        <f t="shared" si="14"/>
        <v>9-E-PW</v>
      </c>
      <c r="F319" s="6">
        <f>VLOOKUP(D319,teams!A:G,2,FALSE)</f>
        <v>44</v>
      </c>
      <c r="G319" s="6">
        <f>VLOOKUP(E319,teams!A:G,2,FALSE)</f>
        <v>38</v>
      </c>
      <c r="H319" s="6" t="str">
        <f>VLOOKUP('1-gameLookup'!F319,teams!B:D,3)</f>
        <v>Royals-W-PeeWee</v>
      </c>
      <c r="I319" s="6" t="str">
        <f>VLOOKUP('1-gameLookup'!G319,teams!B:D,3)</f>
        <v>Yankees-E-PeeWee</v>
      </c>
    </row>
    <row r="320" spans="1:9" x14ac:dyDescent="0.55000000000000004">
      <c r="A320" s="2">
        <v>319</v>
      </c>
      <c r="B320" s="2" t="s">
        <v>716</v>
      </c>
      <c r="C320" s="6">
        <f t="shared" si="12"/>
        <v>7</v>
      </c>
      <c r="D320" s="6" t="str">
        <f t="shared" si="13"/>
        <v>7-W-PW</v>
      </c>
      <c r="E320" s="6" t="str">
        <f t="shared" si="14"/>
        <v>9-E-PW</v>
      </c>
      <c r="F320" s="6">
        <f>VLOOKUP(D320,teams!A:G,2,FALSE)</f>
        <v>45</v>
      </c>
      <c r="G320" s="6">
        <f>VLOOKUP(E320,teams!A:G,2,FALSE)</f>
        <v>38</v>
      </c>
      <c r="H320" s="6" t="str">
        <f>VLOOKUP('1-gameLookup'!F320,teams!B:D,3)</f>
        <v>Tigers-W-PeeWee</v>
      </c>
      <c r="I320" s="6" t="str">
        <f>VLOOKUP('1-gameLookup'!G320,teams!B:D,3)</f>
        <v>Yankees-E-PeeWee</v>
      </c>
    </row>
    <row r="321" spans="1:9" x14ac:dyDescent="0.55000000000000004">
      <c r="A321" s="2">
        <v>320</v>
      </c>
      <c r="B321" s="2" t="s">
        <v>332</v>
      </c>
      <c r="C321" s="6">
        <f t="shared" si="12"/>
        <v>7</v>
      </c>
      <c r="D321" s="6" t="str">
        <f t="shared" si="13"/>
        <v>2-W-PW</v>
      </c>
      <c r="E321" s="6" t="str">
        <f t="shared" si="14"/>
        <v>1-W-PW</v>
      </c>
      <c r="F321" s="6">
        <f>VLOOKUP(D321,teams!A:G,2,FALSE)</f>
        <v>40</v>
      </c>
      <c r="G321" s="6">
        <f>VLOOKUP(E321,teams!A:G,2,FALSE)</f>
        <v>39</v>
      </c>
      <c r="H321" s="6" t="str">
        <f>VLOOKUP('1-gameLookup'!F321,teams!B:D,3)</f>
        <v>Marlins-W-PeeWee</v>
      </c>
      <c r="I321" s="6" t="str">
        <f>VLOOKUP('1-gameLookup'!G321,teams!B:D,3)</f>
        <v>Cubs-W-PeeWee</v>
      </c>
    </row>
    <row r="322" spans="1:9" x14ac:dyDescent="0.55000000000000004">
      <c r="A322" s="2">
        <v>321</v>
      </c>
      <c r="B322" s="2" t="s">
        <v>344</v>
      </c>
      <c r="C322" s="6">
        <f t="shared" si="12"/>
        <v>7</v>
      </c>
      <c r="D322" s="6" t="str">
        <f t="shared" si="13"/>
        <v>3-W-PW</v>
      </c>
      <c r="E322" s="6" t="str">
        <f t="shared" si="14"/>
        <v>1-W-PW</v>
      </c>
      <c r="F322" s="6">
        <f>VLOOKUP(D322,teams!A:G,2,FALSE)</f>
        <v>41</v>
      </c>
      <c r="G322" s="6">
        <f>VLOOKUP(E322,teams!A:G,2,FALSE)</f>
        <v>39</v>
      </c>
      <c r="H322" s="6" t="str">
        <f>VLOOKUP('1-gameLookup'!F322,teams!B:D,3)</f>
        <v>Nationals-W-PeeWee</v>
      </c>
      <c r="I322" s="6" t="str">
        <f>VLOOKUP('1-gameLookup'!G322,teams!B:D,3)</f>
        <v>Cubs-W-PeeWee</v>
      </c>
    </row>
    <row r="323" spans="1:9" x14ac:dyDescent="0.55000000000000004">
      <c r="A323" s="2">
        <v>322</v>
      </c>
      <c r="B323" s="2" t="s">
        <v>358</v>
      </c>
      <c r="C323" s="6">
        <f t="shared" ref="C323:C386" si="15">FIND(",",B323)</f>
        <v>7</v>
      </c>
      <c r="D323" s="6" t="str">
        <f t="shared" ref="D323:D386" si="16">LEFT(B323,C323-1)</f>
        <v>4-W-PW</v>
      </c>
      <c r="E323" s="6" t="str">
        <f t="shared" ref="E323:E386" si="17">RIGHT(B323,LEN(B323)-C323)</f>
        <v>1-W-PW</v>
      </c>
      <c r="F323" s="6">
        <f>VLOOKUP(D323,teams!A:G,2,FALSE)</f>
        <v>42</v>
      </c>
      <c r="G323" s="6">
        <f>VLOOKUP(E323,teams!A:G,2,FALSE)</f>
        <v>39</v>
      </c>
      <c r="H323" s="6" t="str">
        <f>VLOOKUP('1-gameLookup'!F323,teams!B:D,3)</f>
        <v>Rangers-W-PeeWee</v>
      </c>
      <c r="I323" s="6" t="str">
        <f>VLOOKUP('1-gameLookup'!G323,teams!B:D,3)</f>
        <v>Cubs-W-PeeWee</v>
      </c>
    </row>
    <row r="324" spans="1:9" x14ac:dyDescent="0.55000000000000004">
      <c r="A324" s="2">
        <v>323</v>
      </c>
      <c r="B324" s="2" t="s">
        <v>374</v>
      </c>
      <c r="C324" s="6">
        <f t="shared" si="15"/>
        <v>7</v>
      </c>
      <c r="D324" s="6" t="str">
        <f t="shared" si="16"/>
        <v>5-W-PW</v>
      </c>
      <c r="E324" s="6" t="str">
        <f t="shared" si="17"/>
        <v>1-W-PW</v>
      </c>
      <c r="F324" s="6">
        <f>VLOOKUP(D324,teams!A:G,2,FALSE)</f>
        <v>43</v>
      </c>
      <c r="G324" s="6">
        <f>VLOOKUP(E324,teams!A:G,2,FALSE)</f>
        <v>39</v>
      </c>
      <c r="H324" s="6" t="str">
        <f>VLOOKUP('1-gameLookup'!F324,teams!B:D,3)</f>
        <v>Red Sox-W-PeeWee</v>
      </c>
      <c r="I324" s="6" t="str">
        <f>VLOOKUP('1-gameLookup'!G324,teams!B:D,3)</f>
        <v>Cubs-W-PeeWee</v>
      </c>
    </row>
    <row r="325" spans="1:9" x14ac:dyDescent="0.55000000000000004">
      <c r="A325" s="2">
        <v>324</v>
      </c>
      <c r="B325" s="2" t="s">
        <v>392</v>
      </c>
      <c r="C325" s="6">
        <f t="shared" si="15"/>
        <v>7</v>
      </c>
      <c r="D325" s="6" t="str">
        <f t="shared" si="16"/>
        <v>6-W-PW</v>
      </c>
      <c r="E325" s="6" t="str">
        <f t="shared" si="17"/>
        <v>1-W-PW</v>
      </c>
      <c r="F325" s="6">
        <f>VLOOKUP(D325,teams!A:G,2,FALSE)</f>
        <v>44</v>
      </c>
      <c r="G325" s="6">
        <f>VLOOKUP(E325,teams!A:G,2,FALSE)</f>
        <v>39</v>
      </c>
      <c r="H325" s="6" t="str">
        <f>VLOOKUP('1-gameLookup'!F325,teams!B:D,3)</f>
        <v>Royals-W-PeeWee</v>
      </c>
      <c r="I325" s="6" t="str">
        <f>VLOOKUP('1-gameLookup'!G325,teams!B:D,3)</f>
        <v>Cubs-W-PeeWee</v>
      </c>
    </row>
    <row r="326" spans="1:9" x14ac:dyDescent="0.55000000000000004">
      <c r="A326" s="2">
        <v>325</v>
      </c>
      <c r="B326" s="2" t="s">
        <v>720</v>
      </c>
      <c r="C326" s="6">
        <f t="shared" si="15"/>
        <v>7</v>
      </c>
      <c r="D326" s="6" t="str">
        <f t="shared" si="16"/>
        <v>7-W-PW</v>
      </c>
      <c r="E326" s="6" t="str">
        <f t="shared" si="17"/>
        <v>1-W-PW</v>
      </c>
      <c r="F326" s="6">
        <f>VLOOKUP(D326,teams!A:G,2,FALSE)</f>
        <v>45</v>
      </c>
      <c r="G326" s="6">
        <f>VLOOKUP(E326,teams!A:G,2,FALSE)</f>
        <v>39</v>
      </c>
      <c r="H326" s="6" t="str">
        <f>VLOOKUP('1-gameLookup'!F326,teams!B:D,3)</f>
        <v>Tigers-W-PeeWee</v>
      </c>
      <c r="I326" s="6" t="str">
        <f>VLOOKUP('1-gameLookup'!G326,teams!B:D,3)</f>
        <v>Cubs-W-PeeWee</v>
      </c>
    </row>
    <row r="327" spans="1:9" x14ac:dyDescent="0.55000000000000004">
      <c r="A327" s="2">
        <v>326</v>
      </c>
      <c r="B327" s="2" t="s">
        <v>346</v>
      </c>
      <c r="C327" s="6">
        <f t="shared" si="15"/>
        <v>7</v>
      </c>
      <c r="D327" s="6" t="str">
        <f t="shared" si="16"/>
        <v>3-W-PW</v>
      </c>
      <c r="E327" s="6" t="str">
        <f t="shared" si="17"/>
        <v>2-W-PW</v>
      </c>
      <c r="F327" s="6">
        <f>VLOOKUP(D327,teams!A:G,2,FALSE)</f>
        <v>41</v>
      </c>
      <c r="G327" s="6">
        <f>VLOOKUP(E327,teams!A:G,2,FALSE)</f>
        <v>40</v>
      </c>
      <c r="H327" s="6" t="str">
        <f>VLOOKUP('1-gameLookup'!F327,teams!B:D,3)</f>
        <v>Nationals-W-PeeWee</v>
      </c>
      <c r="I327" s="6" t="str">
        <f>VLOOKUP('1-gameLookup'!G327,teams!B:D,3)</f>
        <v>Marlins-W-PeeWee</v>
      </c>
    </row>
    <row r="328" spans="1:9" x14ac:dyDescent="0.55000000000000004">
      <c r="A328" s="2">
        <v>327</v>
      </c>
      <c r="B328" s="2" t="s">
        <v>360</v>
      </c>
      <c r="C328" s="6">
        <f t="shared" si="15"/>
        <v>7</v>
      </c>
      <c r="D328" s="6" t="str">
        <f t="shared" si="16"/>
        <v>4-W-PW</v>
      </c>
      <c r="E328" s="6" t="str">
        <f t="shared" si="17"/>
        <v>2-W-PW</v>
      </c>
      <c r="F328" s="6">
        <f>VLOOKUP(D328,teams!A:G,2,FALSE)</f>
        <v>42</v>
      </c>
      <c r="G328" s="6">
        <f>VLOOKUP(E328,teams!A:G,2,FALSE)</f>
        <v>40</v>
      </c>
      <c r="H328" s="6" t="str">
        <f>VLOOKUP('1-gameLookup'!F328,teams!B:D,3)</f>
        <v>Rangers-W-PeeWee</v>
      </c>
      <c r="I328" s="6" t="str">
        <f>VLOOKUP('1-gameLookup'!G328,teams!B:D,3)</f>
        <v>Marlins-W-PeeWee</v>
      </c>
    </row>
    <row r="329" spans="1:9" x14ac:dyDescent="0.55000000000000004">
      <c r="A329" s="2">
        <v>328</v>
      </c>
      <c r="B329" s="2" t="s">
        <v>376</v>
      </c>
      <c r="C329" s="6">
        <f t="shared" si="15"/>
        <v>7</v>
      </c>
      <c r="D329" s="6" t="str">
        <f t="shared" si="16"/>
        <v>5-W-PW</v>
      </c>
      <c r="E329" s="6" t="str">
        <f t="shared" si="17"/>
        <v>2-W-PW</v>
      </c>
      <c r="F329" s="6">
        <f>VLOOKUP(D329,teams!A:G,2,FALSE)</f>
        <v>43</v>
      </c>
      <c r="G329" s="6">
        <f>VLOOKUP(E329,teams!A:G,2,FALSE)</f>
        <v>40</v>
      </c>
      <c r="H329" s="6" t="str">
        <f>VLOOKUP('1-gameLookup'!F329,teams!B:D,3)</f>
        <v>Red Sox-W-PeeWee</v>
      </c>
      <c r="I329" s="6" t="str">
        <f>VLOOKUP('1-gameLookup'!G329,teams!B:D,3)</f>
        <v>Marlins-W-PeeWee</v>
      </c>
    </row>
    <row r="330" spans="1:9" x14ac:dyDescent="0.55000000000000004">
      <c r="A330" s="2">
        <v>329</v>
      </c>
      <c r="B330" s="2" t="s">
        <v>394</v>
      </c>
      <c r="C330" s="6">
        <f t="shared" si="15"/>
        <v>7</v>
      </c>
      <c r="D330" s="6" t="str">
        <f t="shared" si="16"/>
        <v>6-W-PW</v>
      </c>
      <c r="E330" s="6" t="str">
        <f t="shared" si="17"/>
        <v>2-W-PW</v>
      </c>
      <c r="F330" s="6">
        <f>VLOOKUP(D330,teams!A:G,2,FALSE)</f>
        <v>44</v>
      </c>
      <c r="G330" s="6">
        <f>VLOOKUP(E330,teams!A:G,2,FALSE)</f>
        <v>40</v>
      </c>
      <c r="H330" s="6" t="str">
        <f>VLOOKUP('1-gameLookup'!F330,teams!B:D,3)</f>
        <v>Royals-W-PeeWee</v>
      </c>
      <c r="I330" s="6" t="str">
        <f>VLOOKUP('1-gameLookup'!G330,teams!B:D,3)</f>
        <v>Marlins-W-PeeWee</v>
      </c>
    </row>
    <row r="331" spans="1:9" x14ac:dyDescent="0.55000000000000004">
      <c r="A331" s="2">
        <v>330</v>
      </c>
      <c r="B331" s="2" t="s">
        <v>723</v>
      </c>
      <c r="C331" s="6">
        <f t="shared" si="15"/>
        <v>7</v>
      </c>
      <c r="D331" s="6" t="str">
        <f t="shared" si="16"/>
        <v>7-W-PW</v>
      </c>
      <c r="E331" s="6" t="str">
        <f t="shared" si="17"/>
        <v>2-W-PW</v>
      </c>
      <c r="F331" s="6">
        <f>VLOOKUP(D331,teams!A:G,2,FALSE)</f>
        <v>45</v>
      </c>
      <c r="G331" s="6">
        <f>VLOOKUP(E331,teams!A:G,2,FALSE)</f>
        <v>40</v>
      </c>
      <c r="H331" s="6" t="str">
        <f>VLOOKUP('1-gameLookup'!F331,teams!B:D,3)</f>
        <v>Tigers-W-PeeWee</v>
      </c>
      <c r="I331" s="6" t="str">
        <f>VLOOKUP('1-gameLookup'!G331,teams!B:D,3)</f>
        <v>Marlins-W-PeeWee</v>
      </c>
    </row>
    <row r="332" spans="1:9" x14ac:dyDescent="0.55000000000000004">
      <c r="A332" s="2">
        <v>331</v>
      </c>
      <c r="B332" s="2" t="s">
        <v>362</v>
      </c>
      <c r="C332" s="6">
        <f t="shared" si="15"/>
        <v>7</v>
      </c>
      <c r="D332" s="6" t="str">
        <f t="shared" si="16"/>
        <v>4-W-PW</v>
      </c>
      <c r="E332" s="6" t="str">
        <f t="shared" si="17"/>
        <v>3-W-PW</v>
      </c>
      <c r="F332" s="6">
        <f>VLOOKUP(D332,teams!A:G,2,FALSE)</f>
        <v>42</v>
      </c>
      <c r="G332" s="6">
        <f>VLOOKUP(E332,teams!A:G,2,FALSE)</f>
        <v>41</v>
      </c>
      <c r="H332" s="6" t="str">
        <f>VLOOKUP('1-gameLookup'!F332,teams!B:D,3)</f>
        <v>Rangers-W-PeeWee</v>
      </c>
      <c r="I332" s="6" t="str">
        <f>VLOOKUP('1-gameLookup'!G332,teams!B:D,3)</f>
        <v>Nationals-W-PeeWee</v>
      </c>
    </row>
    <row r="333" spans="1:9" x14ac:dyDescent="0.55000000000000004">
      <c r="A333" s="2">
        <v>332</v>
      </c>
      <c r="B333" s="2" t="s">
        <v>378</v>
      </c>
      <c r="C333" s="6">
        <f t="shared" si="15"/>
        <v>7</v>
      </c>
      <c r="D333" s="6" t="str">
        <f t="shared" si="16"/>
        <v>5-W-PW</v>
      </c>
      <c r="E333" s="6" t="str">
        <f t="shared" si="17"/>
        <v>3-W-PW</v>
      </c>
      <c r="F333" s="6">
        <f>VLOOKUP(D333,teams!A:G,2,FALSE)</f>
        <v>43</v>
      </c>
      <c r="G333" s="6">
        <f>VLOOKUP(E333,teams!A:G,2,FALSE)</f>
        <v>41</v>
      </c>
      <c r="H333" s="6" t="str">
        <f>VLOOKUP('1-gameLookup'!F333,teams!B:D,3)</f>
        <v>Red Sox-W-PeeWee</v>
      </c>
      <c r="I333" s="6" t="str">
        <f>VLOOKUP('1-gameLookup'!G333,teams!B:D,3)</f>
        <v>Nationals-W-PeeWee</v>
      </c>
    </row>
    <row r="334" spans="1:9" x14ac:dyDescent="0.55000000000000004">
      <c r="A334" s="2">
        <v>333</v>
      </c>
      <c r="B334" s="2" t="s">
        <v>396</v>
      </c>
      <c r="C334" s="6">
        <f t="shared" si="15"/>
        <v>7</v>
      </c>
      <c r="D334" s="6" t="str">
        <f t="shared" si="16"/>
        <v>6-W-PW</v>
      </c>
      <c r="E334" s="6" t="str">
        <f t="shared" si="17"/>
        <v>3-W-PW</v>
      </c>
      <c r="F334" s="6">
        <f>VLOOKUP(D334,teams!A:G,2,FALSE)</f>
        <v>44</v>
      </c>
      <c r="G334" s="6">
        <f>VLOOKUP(E334,teams!A:G,2,FALSE)</f>
        <v>41</v>
      </c>
      <c r="H334" s="6" t="str">
        <f>VLOOKUP('1-gameLookup'!F334,teams!B:D,3)</f>
        <v>Royals-W-PeeWee</v>
      </c>
      <c r="I334" s="6" t="str">
        <f>VLOOKUP('1-gameLookup'!G334,teams!B:D,3)</f>
        <v>Nationals-W-PeeWee</v>
      </c>
    </row>
    <row r="335" spans="1:9" x14ac:dyDescent="0.55000000000000004">
      <c r="A335" s="2">
        <v>334</v>
      </c>
      <c r="B335" s="2" t="s">
        <v>725</v>
      </c>
      <c r="C335" s="6">
        <f t="shared" si="15"/>
        <v>7</v>
      </c>
      <c r="D335" s="6" t="str">
        <f t="shared" si="16"/>
        <v>7-W-PW</v>
      </c>
      <c r="E335" s="6" t="str">
        <f t="shared" si="17"/>
        <v>3-W-PW</v>
      </c>
      <c r="F335" s="6">
        <f>VLOOKUP(D335,teams!A:G,2,FALSE)</f>
        <v>45</v>
      </c>
      <c r="G335" s="6">
        <f>VLOOKUP(E335,teams!A:G,2,FALSE)</f>
        <v>41</v>
      </c>
      <c r="H335" s="6" t="str">
        <f>VLOOKUP('1-gameLookup'!F335,teams!B:D,3)</f>
        <v>Tigers-W-PeeWee</v>
      </c>
      <c r="I335" s="6" t="str">
        <f>VLOOKUP('1-gameLookup'!G335,teams!B:D,3)</f>
        <v>Nationals-W-PeeWee</v>
      </c>
    </row>
    <row r="336" spans="1:9" x14ac:dyDescent="0.55000000000000004">
      <c r="A336" s="2">
        <v>335</v>
      </c>
      <c r="B336" s="2" t="s">
        <v>380</v>
      </c>
      <c r="C336" s="6">
        <f t="shared" si="15"/>
        <v>7</v>
      </c>
      <c r="D336" s="6" t="str">
        <f t="shared" si="16"/>
        <v>5-W-PW</v>
      </c>
      <c r="E336" s="6" t="str">
        <f t="shared" si="17"/>
        <v>4-W-PW</v>
      </c>
      <c r="F336" s="6">
        <f>VLOOKUP(D336,teams!A:G,2,FALSE)</f>
        <v>43</v>
      </c>
      <c r="G336" s="6">
        <f>VLOOKUP(E336,teams!A:G,2,FALSE)</f>
        <v>42</v>
      </c>
      <c r="H336" s="6" t="str">
        <f>VLOOKUP('1-gameLookup'!F336,teams!B:D,3)</f>
        <v>Red Sox-W-PeeWee</v>
      </c>
      <c r="I336" s="6" t="str">
        <f>VLOOKUP('1-gameLookup'!G336,teams!B:D,3)</f>
        <v>Rangers-W-PeeWee</v>
      </c>
    </row>
    <row r="337" spans="1:9" x14ac:dyDescent="0.55000000000000004">
      <c r="A337" s="2">
        <v>336</v>
      </c>
      <c r="B337" s="2" t="s">
        <v>398</v>
      </c>
      <c r="C337" s="6">
        <f t="shared" si="15"/>
        <v>7</v>
      </c>
      <c r="D337" s="6" t="str">
        <f t="shared" si="16"/>
        <v>6-W-PW</v>
      </c>
      <c r="E337" s="6" t="str">
        <f t="shared" si="17"/>
        <v>4-W-PW</v>
      </c>
      <c r="F337" s="6">
        <f>VLOOKUP(D337,teams!A:G,2,FALSE)</f>
        <v>44</v>
      </c>
      <c r="G337" s="6">
        <f>VLOOKUP(E337,teams!A:G,2,FALSE)</f>
        <v>42</v>
      </c>
      <c r="H337" s="6" t="str">
        <f>VLOOKUP('1-gameLookup'!F337,teams!B:D,3)</f>
        <v>Royals-W-PeeWee</v>
      </c>
      <c r="I337" s="6" t="str">
        <f>VLOOKUP('1-gameLookup'!G337,teams!B:D,3)</f>
        <v>Rangers-W-PeeWee</v>
      </c>
    </row>
    <row r="338" spans="1:9" x14ac:dyDescent="0.55000000000000004">
      <c r="A338" s="2">
        <v>337</v>
      </c>
      <c r="B338" s="2" t="s">
        <v>727</v>
      </c>
      <c r="C338" s="6">
        <f t="shared" si="15"/>
        <v>7</v>
      </c>
      <c r="D338" s="6" t="str">
        <f t="shared" si="16"/>
        <v>7-W-PW</v>
      </c>
      <c r="E338" s="6" t="str">
        <f t="shared" si="17"/>
        <v>4-W-PW</v>
      </c>
      <c r="F338" s="6">
        <f>VLOOKUP(D338,teams!A:G,2,FALSE)</f>
        <v>45</v>
      </c>
      <c r="G338" s="6">
        <f>VLOOKUP(E338,teams!A:G,2,FALSE)</f>
        <v>42</v>
      </c>
      <c r="H338" s="6" t="str">
        <f>VLOOKUP('1-gameLookup'!F338,teams!B:D,3)</f>
        <v>Tigers-W-PeeWee</v>
      </c>
      <c r="I338" s="6" t="str">
        <f>VLOOKUP('1-gameLookup'!G338,teams!B:D,3)</f>
        <v>Rangers-W-PeeWee</v>
      </c>
    </row>
    <row r="339" spans="1:9" x14ac:dyDescent="0.55000000000000004">
      <c r="A339" s="2">
        <v>338</v>
      </c>
      <c r="B339" s="2" t="s">
        <v>400</v>
      </c>
      <c r="C339" s="6">
        <f t="shared" si="15"/>
        <v>7</v>
      </c>
      <c r="D339" s="6" t="str">
        <f t="shared" si="16"/>
        <v>6-W-PW</v>
      </c>
      <c r="E339" s="6" t="str">
        <f t="shared" si="17"/>
        <v>5-W-PW</v>
      </c>
      <c r="F339" s="6">
        <f>VLOOKUP(D339,teams!A:G,2,FALSE)</f>
        <v>44</v>
      </c>
      <c r="G339" s="6">
        <f>VLOOKUP(E339,teams!A:G,2,FALSE)</f>
        <v>43</v>
      </c>
      <c r="H339" s="6" t="str">
        <f>VLOOKUP('1-gameLookup'!F339,teams!B:D,3)</f>
        <v>Royals-W-PeeWee</v>
      </c>
      <c r="I339" s="6" t="str">
        <f>VLOOKUP('1-gameLookup'!G339,teams!B:D,3)</f>
        <v>Red Sox-W-PeeWee</v>
      </c>
    </row>
    <row r="340" spans="1:9" x14ac:dyDescent="0.55000000000000004">
      <c r="A340" s="2">
        <v>339</v>
      </c>
      <c r="B340" s="2" t="s">
        <v>728</v>
      </c>
      <c r="C340" s="6">
        <f t="shared" si="15"/>
        <v>7</v>
      </c>
      <c r="D340" s="6" t="str">
        <f t="shared" si="16"/>
        <v>7-W-PW</v>
      </c>
      <c r="E340" s="6" t="str">
        <f t="shared" si="17"/>
        <v>5-W-PW</v>
      </c>
      <c r="F340" s="6">
        <f>VLOOKUP(D340,teams!A:G,2,FALSE)</f>
        <v>45</v>
      </c>
      <c r="G340" s="6">
        <f>VLOOKUP(E340,teams!A:G,2,FALSE)</f>
        <v>43</v>
      </c>
      <c r="H340" s="6" t="str">
        <f>VLOOKUP('1-gameLookup'!F340,teams!B:D,3)</f>
        <v>Tigers-W-PeeWee</v>
      </c>
      <c r="I340" s="6" t="str">
        <f>VLOOKUP('1-gameLookup'!G340,teams!B:D,3)</f>
        <v>Red Sox-W-PeeWee</v>
      </c>
    </row>
    <row r="341" spans="1:9" x14ac:dyDescent="0.55000000000000004">
      <c r="A341" s="2">
        <v>340</v>
      </c>
      <c r="B341" s="2" t="s">
        <v>729</v>
      </c>
      <c r="C341" s="6">
        <f t="shared" si="15"/>
        <v>7</v>
      </c>
      <c r="D341" s="6" t="str">
        <f t="shared" si="16"/>
        <v>7-W-PW</v>
      </c>
      <c r="E341" s="6" t="str">
        <f t="shared" si="17"/>
        <v>6-W-PW</v>
      </c>
      <c r="F341" s="6">
        <f>VLOOKUP(D341,teams!A:G,2,FALSE)</f>
        <v>45</v>
      </c>
      <c r="G341" s="6">
        <f>VLOOKUP(E341,teams!A:G,2,FALSE)</f>
        <v>44</v>
      </c>
      <c r="H341" s="6" t="str">
        <f>VLOOKUP('1-gameLookup'!F341,teams!B:D,3)</f>
        <v>Tigers-W-PeeWee</v>
      </c>
      <c r="I341" s="6" t="str">
        <f>VLOOKUP('1-gameLookup'!G341,teams!B:D,3)</f>
        <v>Royals-W-PeeWee</v>
      </c>
    </row>
    <row r="342" spans="1:9" x14ac:dyDescent="0.55000000000000004">
      <c r="A342" s="2">
        <v>341</v>
      </c>
      <c r="B342" s="2" t="s">
        <v>448</v>
      </c>
      <c r="C342" s="6">
        <f t="shared" si="15"/>
        <v>7</v>
      </c>
      <c r="D342" s="6" t="str">
        <f t="shared" si="16"/>
        <v>2-E-CP</v>
      </c>
      <c r="E342" s="6" t="str">
        <f t="shared" si="17"/>
        <v>1-E-CP</v>
      </c>
      <c r="F342" s="6">
        <f>VLOOKUP(D342,teams!A:G,2,FALSE)</f>
        <v>47</v>
      </c>
      <c r="G342" s="6">
        <f>VLOOKUP(E342,teams!A:G,2,FALSE)</f>
        <v>46</v>
      </c>
      <c r="H342" s="6" t="str">
        <f>VLOOKUP('1-gameLookup'!F342,teams!B:D,3)</f>
        <v>Brewers-E-CoachPitch</v>
      </c>
      <c r="I342" s="6" t="str">
        <f>VLOOKUP('1-gameLookup'!G342,teams!B:D,3)</f>
        <v>Braves-E-CoachPitch</v>
      </c>
    </row>
    <row r="343" spans="1:9" x14ac:dyDescent="0.55000000000000004">
      <c r="A343" s="2">
        <v>342</v>
      </c>
      <c r="B343" s="2" t="s">
        <v>453</v>
      </c>
      <c r="C343" s="6">
        <f t="shared" si="15"/>
        <v>7</v>
      </c>
      <c r="D343" s="6" t="str">
        <f t="shared" si="16"/>
        <v>3-E-CP</v>
      </c>
      <c r="E343" s="6" t="str">
        <f t="shared" si="17"/>
        <v>1-E-CP</v>
      </c>
      <c r="F343" s="6">
        <f>VLOOKUP(D343,teams!A:G,2,FALSE)</f>
        <v>48</v>
      </c>
      <c r="G343" s="6">
        <f>VLOOKUP(E343,teams!A:G,2,FALSE)</f>
        <v>46</v>
      </c>
      <c r="H343" s="6" t="str">
        <f>VLOOKUP('1-gameLookup'!F343,teams!B:D,3)</f>
        <v>Cardinals-E-CoachPitch</v>
      </c>
      <c r="I343" s="6" t="str">
        <f>VLOOKUP('1-gameLookup'!G343,teams!B:D,3)</f>
        <v>Braves-E-CoachPitch</v>
      </c>
    </row>
    <row r="344" spans="1:9" x14ac:dyDescent="0.55000000000000004">
      <c r="A344" s="2">
        <v>343</v>
      </c>
      <c r="B344" s="2" t="s">
        <v>459</v>
      </c>
      <c r="C344" s="6">
        <f t="shared" si="15"/>
        <v>7</v>
      </c>
      <c r="D344" s="6" t="str">
        <f t="shared" si="16"/>
        <v>4-E-CP</v>
      </c>
      <c r="E344" s="6" t="str">
        <f t="shared" si="17"/>
        <v>1-E-CP</v>
      </c>
      <c r="F344" s="6">
        <f>VLOOKUP(D344,teams!A:G,2,FALSE)</f>
        <v>49</v>
      </c>
      <c r="G344" s="6">
        <f>VLOOKUP(E344,teams!A:G,2,FALSE)</f>
        <v>46</v>
      </c>
      <c r="H344" s="6" t="str">
        <f>VLOOKUP('1-gameLookup'!F344,teams!B:D,3)</f>
        <v>Cubs-E-CoachPitch</v>
      </c>
      <c r="I344" s="6" t="str">
        <f>VLOOKUP('1-gameLookup'!G344,teams!B:D,3)</f>
        <v>Braves-E-CoachPitch</v>
      </c>
    </row>
    <row r="345" spans="1:9" x14ac:dyDescent="0.55000000000000004">
      <c r="A345" s="2">
        <v>344</v>
      </c>
      <c r="B345" s="2" t="s">
        <v>468</v>
      </c>
      <c r="C345" s="6">
        <f t="shared" si="15"/>
        <v>7</v>
      </c>
      <c r="D345" s="6" t="str">
        <f t="shared" si="16"/>
        <v>5-E-CP</v>
      </c>
      <c r="E345" s="6" t="str">
        <f t="shared" si="17"/>
        <v>1-E-CP</v>
      </c>
      <c r="F345" s="6">
        <f>VLOOKUP(D345,teams!A:G,2,FALSE)</f>
        <v>50</v>
      </c>
      <c r="G345" s="6">
        <f>VLOOKUP(E345,teams!A:G,2,FALSE)</f>
        <v>46</v>
      </c>
      <c r="H345" s="6" t="str">
        <f>VLOOKUP('1-gameLookup'!F345,teams!B:D,3)</f>
        <v>Dodgers-E-CoachPitch</v>
      </c>
      <c r="I345" s="6" t="str">
        <f>VLOOKUP('1-gameLookup'!G345,teams!B:D,3)</f>
        <v>Braves-E-CoachPitch</v>
      </c>
    </row>
    <row r="346" spans="1:9" x14ac:dyDescent="0.55000000000000004">
      <c r="A346" s="2">
        <v>345</v>
      </c>
      <c r="B346" s="2" t="s">
        <v>477</v>
      </c>
      <c r="C346" s="6">
        <f t="shared" si="15"/>
        <v>7</v>
      </c>
      <c r="D346" s="6" t="str">
        <f t="shared" si="16"/>
        <v>6-E-CP</v>
      </c>
      <c r="E346" s="6" t="str">
        <f t="shared" si="17"/>
        <v>1-E-CP</v>
      </c>
      <c r="F346" s="6">
        <f>VLOOKUP(D346,teams!A:G,2,FALSE)</f>
        <v>51</v>
      </c>
      <c r="G346" s="6">
        <f>VLOOKUP(E346,teams!A:G,2,FALSE)</f>
        <v>46</v>
      </c>
      <c r="H346" s="6" t="str">
        <f>VLOOKUP('1-gameLookup'!F346,teams!B:D,3)</f>
        <v>Giants-E-CoachPitch</v>
      </c>
      <c r="I346" s="6" t="str">
        <f>VLOOKUP('1-gameLookup'!G346,teams!B:D,3)</f>
        <v>Braves-E-CoachPitch</v>
      </c>
    </row>
    <row r="347" spans="1:9" x14ac:dyDescent="0.55000000000000004">
      <c r="A347" s="2">
        <v>346</v>
      </c>
      <c r="B347" s="2" t="s">
        <v>490</v>
      </c>
      <c r="C347" s="6">
        <f t="shared" si="15"/>
        <v>7</v>
      </c>
      <c r="D347" s="6" t="str">
        <f t="shared" si="16"/>
        <v>7-E-CP</v>
      </c>
      <c r="E347" s="6" t="str">
        <f t="shared" si="17"/>
        <v>1-E-CP</v>
      </c>
      <c r="F347" s="6">
        <f>VLOOKUP(D347,teams!A:G,2,FALSE)</f>
        <v>52</v>
      </c>
      <c r="G347" s="6">
        <f>VLOOKUP(E347,teams!A:G,2,FALSE)</f>
        <v>46</v>
      </c>
      <c r="H347" s="6" t="str">
        <f>VLOOKUP('1-gameLookup'!F347,teams!B:D,3)</f>
        <v>Marlins-E-CoachPitch</v>
      </c>
      <c r="I347" s="6" t="str">
        <f>VLOOKUP('1-gameLookup'!G347,teams!B:D,3)</f>
        <v>Braves-E-CoachPitch</v>
      </c>
    </row>
    <row r="348" spans="1:9" x14ac:dyDescent="0.55000000000000004">
      <c r="A348" s="2">
        <v>347</v>
      </c>
      <c r="B348" s="2" t="s">
        <v>505</v>
      </c>
      <c r="C348" s="6">
        <f t="shared" si="15"/>
        <v>7</v>
      </c>
      <c r="D348" s="6" t="str">
        <f t="shared" si="16"/>
        <v>8-E-CP</v>
      </c>
      <c r="E348" s="6" t="str">
        <f t="shared" si="17"/>
        <v>1-E-CP</v>
      </c>
      <c r="F348" s="6">
        <f>VLOOKUP(D348,teams!A:G,2,FALSE)</f>
        <v>53</v>
      </c>
      <c r="G348" s="6">
        <f>VLOOKUP(E348,teams!A:G,2,FALSE)</f>
        <v>46</v>
      </c>
      <c r="H348" s="6" t="str">
        <f>VLOOKUP('1-gameLookup'!F348,teams!B:D,3)</f>
        <v>Orioles-E-CoachPitch</v>
      </c>
      <c r="I348" s="6" t="str">
        <f>VLOOKUP('1-gameLookup'!G348,teams!B:D,3)</f>
        <v>Braves-E-CoachPitch</v>
      </c>
    </row>
    <row r="349" spans="1:9" x14ac:dyDescent="0.55000000000000004">
      <c r="A349" s="2">
        <v>348</v>
      </c>
      <c r="B349" s="2" t="s">
        <v>522</v>
      </c>
      <c r="C349" s="6">
        <f t="shared" si="15"/>
        <v>7</v>
      </c>
      <c r="D349" s="6" t="str">
        <f t="shared" si="16"/>
        <v>9-E-CP</v>
      </c>
      <c r="E349" s="6" t="str">
        <f t="shared" si="17"/>
        <v>1-E-CP</v>
      </c>
      <c r="F349" s="6">
        <f>VLOOKUP(D349,teams!A:G,2,FALSE)</f>
        <v>54</v>
      </c>
      <c r="G349" s="6">
        <f>VLOOKUP(E349,teams!A:G,2,FALSE)</f>
        <v>46</v>
      </c>
      <c r="H349" s="6" t="str">
        <f>VLOOKUP('1-gameLookup'!F349,teams!B:D,3)</f>
        <v>Phillies-E-CoachPitch</v>
      </c>
      <c r="I349" s="6" t="str">
        <f>VLOOKUP('1-gameLookup'!G349,teams!B:D,3)</f>
        <v>Braves-E-CoachPitch</v>
      </c>
    </row>
    <row r="350" spans="1:9" x14ac:dyDescent="0.55000000000000004">
      <c r="A350" s="2">
        <v>349</v>
      </c>
      <c r="B350" s="2" t="s">
        <v>426</v>
      </c>
      <c r="C350" s="6">
        <f t="shared" si="15"/>
        <v>8</v>
      </c>
      <c r="D350" s="6" t="str">
        <f t="shared" si="16"/>
        <v>10-E-CP</v>
      </c>
      <c r="E350" s="6" t="str">
        <f t="shared" si="17"/>
        <v>1-E-CP</v>
      </c>
      <c r="F350" s="6">
        <f>VLOOKUP(D350,teams!A:G,2,FALSE)</f>
        <v>55</v>
      </c>
      <c r="G350" s="6">
        <f>VLOOKUP(E350,teams!A:G,2,FALSE)</f>
        <v>46</v>
      </c>
      <c r="H350" s="6" t="str">
        <f>VLOOKUP('1-gameLookup'!F350,teams!B:D,3)</f>
        <v>Reds-E-CoachPitch</v>
      </c>
      <c r="I350" s="6" t="str">
        <f>VLOOKUP('1-gameLookup'!G350,teams!B:D,3)</f>
        <v>Braves-E-CoachPitch</v>
      </c>
    </row>
    <row r="351" spans="1:9" x14ac:dyDescent="0.55000000000000004">
      <c r="A351" s="2">
        <v>350</v>
      </c>
      <c r="B351" s="2" t="s">
        <v>436</v>
      </c>
      <c r="C351" s="6">
        <f t="shared" si="15"/>
        <v>8</v>
      </c>
      <c r="D351" s="6" t="str">
        <f t="shared" si="16"/>
        <v>11-E-CP</v>
      </c>
      <c r="E351" s="6" t="str">
        <f t="shared" si="17"/>
        <v>1-E-CP</v>
      </c>
      <c r="F351" s="6">
        <f>VLOOKUP(D351,teams!A:G,2,FALSE)</f>
        <v>56</v>
      </c>
      <c r="G351" s="6">
        <f>VLOOKUP(E351,teams!A:G,2,FALSE)</f>
        <v>46</v>
      </c>
      <c r="H351" s="6" t="str">
        <f>VLOOKUP('1-gameLookup'!F351,teams!B:D,3)</f>
        <v>Rockies-E-CoachPitch</v>
      </c>
      <c r="I351" s="6" t="str">
        <f>VLOOKUP('1-gameLookup'!G351,teams!B:D,3)</f>
        <v>Braves-E-CoachPitch</v>
      </c>
    </row>
    <row r="352" spans="1:9" x14ac:dyDescent="0.55000000000000004">
      <c r="A352" s="2">
        <v>351</v>
      </c>
      <c r="B352" s="2" t="s">
        <v>680</v>
      </c>
      <c r="C352" s="6">
        <f t="shared" si="15"/>
        <v>8</v>
      </c>
      <c r="D352" s="6" t="str">
        <f t="shared" si="16"/>
        <v>12-E-CP</v>
      </c>
      <c r="E352" s="6" t="str">
        <f t="shared" si="17"/>
        <v>1-E-CP</v>
      </c>
      <c r="F352" s="6">
        <f>VLOOKUP(D352,teams!A:G,2,FALSE)</f>
        <v>57</v>
      </c>
      <c r="G352" s="6">
        <f>VLOOKUP(E352,teams!A:G,2,FALSE)</f>
        <v>46</v>
      </c>
      <c r="H352" s="6" t="str">
        <f>VLOOKUP('1-gameLookup'!F352,teams!B:D,3)</f>
        <v>Tigers-E-CoachPitch</v>
      </c>
      <c r="I352" s="6" t="str">
        <f>VLOOKUP('1-gameLookup'!G352,teams!B:D,3)</f>
        <v>Braves-E-CoachPitch</v>
      </c>
    </row>
    <row r="353" spans="1:9" x14ac:dyDescent="0.55000000000000004">
      <c r="A353" s="2">
        <v>352</v>
      </c>
      <c r="B353" s="2" t="s">
        <v>449</v>
      </c>
      <c r="C353" s="6">
        <f t="shared" si="15"/>
        <v>7</v>
      </c>
      <c r="D353" s="6" t="str">
        <f t="shared" si="16"/>
        <v>2-W-CP</v>
      </c>
      <c r="E353" s="6" t="str">
        <f t="shared" si="17"/>
        <v>1-W-CP</v>
      </c>
      <c r="F353" s="6">
        <f>VLOOKUP(D353,teams!A:G,2,FALSE)</f>
        <v>59</v>
      </c>
      <c r="G353" s="6">
        <f>VLOOKUP(E353,teams!A:G,2,FALSE)</f>
        <v>58</v>
      </c>
      <c r="H353" s="6" t="str">
        <f>VLOOKUP('1-gameLookup'!F353,teams!B:D,3)</f>
        <v>Astros-W-CoachPitch</v>
      </c>
      <c r="I353" s="6" t="str">
        <f>VLOOKUP('1-gameLookup'!G353,teams!B:D,3)</f>
        <v>A's-W-CoachPitch</v>
      </c>
    </row>
    <row r="354" spans="1:9" x14ac:dyDescent="0.55000000000000004">
      <c r="A354" s="2">
        <v>353</v>
      </c>
      <c r="B354" s="2" t="s">
        <v>455</v>
      </c>
      <c r="C354" s="6">
        <f t="shared" si="15"/>
        <v>7</v>
      </c>
      <c r="D354" s="6" t="str">
        <f t="shared" si="16"/>
        <v>3-W-CP</v>
      </c>
      <c r="E354" s="6" t="str">
        <f t="shared" si="17"/>
        <v>1-W-CP</v>
      </c>
      <c r="F354" s="6">
        <f>VLOOKUP(D354,teams!A:G,2,FALSE)</f>
        <v>60</v>
      </c>
      <c r="G354" s="6">
        <f>VLOOKUP(E354,teams!A:G,2,FALSE)</f>
        <v>58</v>
      </c>
      <c r="H354" s="6" t="str">
        <f>VLOOKUP('1-gameLookup'!F354,teams!B:D,3)</f>
        <v>D'Backs-W-CoachPitch</v>
      </c>
      <c r="I354" s="6" t="str">
        <f>VLOOKUP('1-gameLookup'!G354,teams!B:D,3)</f>
        <v>A's-W-CoachPitch</v>
      </c>
    </row>
    <row r="355" spans="1:9" x14ac:dyDescent="0.55000000000000004">
      <c r="A355" s="2">
        <v>354</v>
      </c>
      <c r="B355" s="2" t="s">
        <v>463</v>
      </c>
      <c r="C355" s="6">
        <f t="shared" si="15"/>
        <v>7</v>
      </c>
      <c r="D355" s="6" t="str">
        <f t="shared" si="16"/>
        <v>4-W-CP</v>
      </c>
      <c r="E355" s="6" t="str">
        <f t="shared" si="17"/>
        <v>1-W-CP</v>
      </c>
      <c r="F355" s="6">
        <f>VLOOKUP(D355,teams!A:G,2,FALSE)</f>
        <v>61</v>
      </c>
      <c r="G355" s="6">
        <f>VLOOKUP(E355,teams!A:G,2,FALSE)</f>
        <v>58</v>
      </c>
      <c r="H355" s="6" t="str">
        <f>VLOOKUP('1-gameLookup'!F355,teams!B:D,3)</f>
        <v>Indians-W-CoachPitch</v>
      </c>
      <c r="I355" s="6" t="str">
        <f>VLOOKUP('1-gameLookup'!G355,teams!B:D,3)</f>
        <v>A's-W-CoachPitch</v>
      </c>
    </row>
    <row r="356" spans="1:9" x14ac:dyDescent="0.55000000000000004">
      <c r="A356" s="2">
        <v>355</v>
      </c>
      <c r="B356" s="2" t="s">
        <v>472</v>
      </c>
      <c r="C356" s="6">
        <f t="shared" si="15"/>
        <v>7</v>
      </c>
      <c r="D356" s="6" t="str">
        <f t="shared" si="16"/>
        <v>5-W-CP</v>
      </c>
      <c r="E356" s="6" t="str">
        <f t="shared" si="17"/>
        <v>1-W-CP</v>
      </c>
      <c r="F356" s="6">
        <f>VLOOKUP(D356,teams!A:G,2,FALSE)</f>
        <v>62</v>
      </c>
      <c r="G356" s="6">
        <f>VLOOKUP(E356,teams!A:G,2,FALSE)</f>
        <v>58</v>
      </c>
      <c r="H356" s="6" t="str">
        <f>VLOOKUP('1-gameLookup'!F356,teams!B:D,3)</f>
        <v>Mets-W-CoachPitch</v>
      </c>
      <c r="I356" s="6" t="str">
        <f>VLOOKUP('1-gameLookup'!G356,teams!B:D,3)</f>
        <v>A's-W-CoachPitch</v>
      </c>
    </row>
    <row r="357" spans="1:9" x14ac:dyDescent="0.55000000000000004">
      <c r="A357" s="2">
        <v>356</v>
      </c>
      <c r="B357" s="2" t="s">
        <v>483</v>
      </c>
      <c r="C357" s="6">
        <f t="shared" si="15"/>
        <v>7</v>
      </c>
      <c r="D357" s="6" t="str">
        <f t="shared" si="16"/>
        <v>6-W-CP</v>
      </c>
      <c r="E357" s="6" t="str">
        <f t="shared" si="17"/>
        <v>1-W-CP</v>
      </c>
      <c r="F357" s="6">
        <f>VLOOKUP(D357,teams!A:G,2,FALSE)</f>
        <v>63</v>
      </c>
      <c r="G357" s="6">
        <f>VLOOKUP(E357,teams!A:G,2,FALSE)</f>
        <v>58</v>
      </c>
      <c r="H357" s="6" t="str">
        <f>VLOOKUP('1-gameLookup'!F357,teams!B:D,3)</f>
        <v>Nationals-W-CoachPitch</v>
      </c>
      <c r="I357" s="6" t="str">
        <f>VLOOKUP('1-gameLookup'!G357,teams!B:D,3)</f>
        <v>A's-W-CoachPitch</v>
      </c>
    </row>
    <row r="358" spans="1:9" x14ac:dyDescent="0.55000000000000004">
      <c r="A358" s="2">
        <v>357</v>
      </c>
      <c r="B358" s="2" t="s">
        <v>497</v>
      </c>
      <c r="C358" s="6">
        <f t="shared" si="15"/>
        <v>7</v>
      </c>
      <c r="D358" s="6" t="str">
        <f t="shared" si="16"/>
        <v>7-W-CP</v>
      </c>
      <c r="E358" s="6" t="str">
        <f t="shared" si="17"/>
        <v>1-W-CP</v>
      </c>
      <c r="F358" s="6">
        <f>VLOOKUP(D358,teams!A:G,2,FALSE)</f>
        <v>64</v>
      </c>
      <c r="G358" s="6">
        <f>VLOOKUP(E358,teams!A:G,2,FALSE)</f>
        <v>58</v>
      </c>
      <c r="H358" s="6" t="str">
        <f>VLOOKUP('1-gameLookup'!F358,teams!B:D,3)</f>
        <v>Rangers-W-CoachPitch</v>
      </c>
      <c r="I358" s="6" t="str">
        <f>VLOOKUP('1-gameLookup'!G358,teams!B:D,3)</f>
        <v>A's-W-CoachPitch</v>
      </c>
    </row>
    <row r="359" spans="1:9" x14ac:dyDescent="0.55000000000000004">
      <c r="A359" s="2">
        <v>358</v>
      </c>
      <c r="B359" s="2" t="s">
        <v>512</v>
      </c>
      <c r="C359" s="6">
        <f t="shared" si="15"/>
        <v>7</v>
      </c>
      <c r="D359" s="6" t="str">
        <f t="shared" si="16"/>
        <v>8-W-CP</v>
      </c>
      <c r="E359" s="6" t="str">
        <f t="shared" si="17"/>
        <v>1-W-CP</v>
      </c>
      <c r="F359" s="6">
        <f>VLOOKUP(D359,teams!A:G,2,FALSE)</f>
        <v>65</v>
      </c>
      <c r="G359" s="6">
        <f>VLOOKUP(E359,teams!A:G,2,FALSE)</f>
        <v>58</v>
      </c>
      <c r="H359" s="6" t="str">
        <f>VLOOKUP('1-gameLookup'!F359,teams!B:D,3)</f>
        <v>Red Sox-W-CoachPitch</v>
      </c>
      <c r="I359" s="6" t="str">
        <f>VLOOKUP('1-gameLookup'!G359,teams!B:D,3)</f>
        <v>A's-W-CoachPitch</v>
      </c>
    </row>
    <row r="360" spans="1:9" x14ac:dyDescent="0.55000000000000004">
      <c r="A360" s="2">
        <v>359</v>
      </c>
      <c r="B360" s="2" t="s">
        <v>530</v>
      </c>
      <c r="C360" s="6">
        <f t="shared" si="15"/>
        <v>7</v>
      </c>
      <c r="D360" s="6" t="str">
        <f t="shared" si="16"/>
        <v>9-W-CP</v>
      </c>
      <c r="E360" s="6" t="str">
        <f t="shared" si="17"/>
        <v>1-W-CP</v>
      </c>
      <c r="F360" s="6">
        <f>VLOOKUP(D360,teams!A:G,2,FALSE)</f>
        <v>66</v>
      </c>
      <c r="G360" s="6">
        <f>VLOOKUP(E360,teams!A:G,2,FALSE)</f>
        <v>58</v>
      </c>
      <c r="H360" s="6" t="str">
        <f>VLOOKUP('1-gameLookup'!F360,teams!B:D,3)</f>
        <v>Yankees-W-CoachPitch</v>
      </c>
      <c r="I360" s="6" t="str">
        <f>VLOOKUP('1-gameLookup'!G360,teams!B:D,3)</f>
        <v>A's-W-CoachPitch</v>
      </c>
    </row>
    <row r="361" spans="1:9" x14ac:dyDescent="0.55000000000000004">
      <c r="A361" s="2">
        <v>360</v>
      </c>
      <c r="B361" s="2" t="s">
        <v>446</v>
      </c>
      <c r="C361" s="6">
        <f t="shared" si="15"/>
        <v>7</v>
      </c>
      <c r="D361" s="6" t="str">
        <f t="shared" si="16"/>
        <v>1-W-CP</v>
      </c>
      <c r="E361" s="6" t="str">
        <f t="shared" si="17"/>
        <v>1-E-CP</v>
      </c>
      <c r="F361" s="6">
        <f>VLOOKUP(D361,teams!A:G,2,FALSE)</f>
        <v>58</v>
      </c>
      <c r="G361" s="6">
        <f>VLOOKUP(E361,teams!A:G,2,FALSE)</f>
        <v>46</v>
      </c>
      <c r="H361" s="6" t="str">
        <f>VLOOKUP('1-gameLookup'!F361,teams!B:D,3)</f>
        <v>A's-W-CoachPitch</v>
      </c>
      <c r="I361" s="6" t="str">
        <f>VLOOKUP('1-gameLookup'!G361,teams!B:D,3)</f>
        <v>Braves-E-CoachPitch</v>
      </c>
    </row>
    <row r="362" spans="1:9" x14ac:dyDescent="0.55000000000000004">
      <c r="A362" s="2">
        <v>361</v>
      </c>
      <c r="B362" s="2" t="s">
        <v>462</v>
      </c>
      <c r="C362" s="6">
        <f t="shared" si="15"/>
        <v>7</v>
      </c>
      <c r="D362" s="6" t="str">
        <f t="shared" si="16"/>
        <v>4-W-CP</v>
      </c>
      <c r="E362" s="6" t="str">
        <f t="shared" si="17"/>
        <v>1-E-CP</v>
      </c>
      <c r="F362" s="6">
        <f>VLOOKUP(D362,teams!A:G,2,FALSE)</f>
        <v>61</v>
      </c>
      <c r="G362" s="6">
        <f>VLOOKUP(E362,teams!A:G,2,FALSE)</f>
        <v>46</v>
      </c>
      <c r="H362" s="6" t="str">
        <f>VLOOKUP('1-gameLookup'!F362,teams!B:D,3)</f>
        <v>Indians-W-CoachPitch</v>
      </c>
      <c r="I362" s="6" t="str">
        <f>VLOOKUP('1-gameLookup'!G362,teams!B:D,3)</f>
        <v>Braves-E-CoachPitch</v>
      </c>
    </row>
    <row r="363" spans="1:9" x14ac:dyDescent="0.55000000000000004">
      <c r="A363" s="2">
        <v>362</v>
      </c>
      <c r="B363" s="2" t="s">
        <v>684</v>
      </c>
      <c r="C363" s="6">
        <f t="shared" si="15"/>
        <v>7</v>
      </c>
      <c r="D363" s="6" t="str">
        <f t="shared" si="16"/>
        <v>7-W-CP</v>
      </c>
      <c r="E363" s="6" t="str">
        <f t="shared" si="17"/>
        <v>1-E-CP</v>
      </c>
      <c r="F363" s="6">
        <f>VLOOKUP(D363,teams!A:G,2,FALSE)</f>
        <v>64</v>
      </c>
      <c r="G363" s="6">
        <f>VLOOKUP(E363,teams!A:G,2,FALSE)</f>
        <v>46</v>
      </c>
      <c r="H363" s="6" t="str">
        <f>VLOOKUP('1-gameLookup'!F363,teams!B:D,3)</f>
        <v>Rangers-W-CoachPitch</v>
      </c>
      <c r="I363" s="6" t="str">
        <f>VLOOKUP('1-gameLookup'!G363,teams!B:D,3)</f>
        <v>Braves-E-CoachPitch</v>
      </c>
    </row>
    <row r="364" spans="1:9" x14ac:dyDescent="0.55000000000000004">
      <c r="A364" s="2">
        <v>363</v>
      </c>
      <c r="B364" s="2" t="s">
        <v>454</v>
      </c>
      <c r="C364" s="6">
        <f t="shared" si="15"/>
        <v>7</v>
      </c>
      <c r="D364" s="6" t="str">
        <f t="shared" si="16"/>
        <v>3-E-CP</v>
      </c>
      <c r="E364" s="6" t="str">
        <f t="shared" si="17"/>
        <v>2-E-CP</v>
      </c>
      <c r="F364" s="6">
        <f>VLOOKUP(D364,teams!A:G,2,FALSE)</f>
        <v>48</v>
      </c>
      <c r="G364" s="6">
        <f>VLOOKUP(E364,teams!A:G,2,FALSE)</f>
        <v>47</v>
      </c>
      <c r="H364" s="6" t="str">
        <f>VLOOKUP('1-gameLookup'!F364,teams!B:D,3)</f>
        <v>Cardinals-E-CoachPitch</v>
      </c>
      <c r="I364" s="6" t="str">
        <f>VLOOKUP('1-gameLookup'!G364,teams!B:D,3)</f>
        <v>Brewers-E-CoachPitch</v>
      </c>
    </row>
    <row r="365" spans="1:9" x14ac:dyDescent="0.55000000000000004">
      <c r="A365" s="2">
        <v>364</v>
      </c>
      <c r="B365" s="2" t="s">
        <v>460</v>
      </c>
      <c r="C365" s="6">
        <f t="shared" si="15"/>
        <v>7</v>
      </c>
      <c r="D365" s="6" t="str">
        <f t="shared" si="16"/>
        <v>4-E-CP</v>
      </c>
      <c r="E365" s="6" t="str">
        <f t="shared" si="17"/>
        <v>2-E-CP</v>
      </c>
      <c r="F365" s="6">
        <f>VLOOKUP(D365,teams!A:G,2,FALSE)</f>
        <v>49</v>
      </c>
      <c r="G365" s="6">
        <f>VLOOKUP(E365,teams!A:G,2,FALSE)</f>
        <v>47</v>
      </c>
      <c r="H365" s="6" t="str">
        <f>VLOOKUP('1-gameLookup'!F365,teams!B:D,3)</f>
        <v>Cubs-E-CoachPitch</v>
      </c>
      <c r="I365" s="6" t="str">
        <f>VLOOKUP('1-gameLookup'!G365,teams!B:D,3)</f>
        <v>Brewers-E-CoachPitch</v>
      </c>
    </row>
    <row r="366" spans="1:9" x14ac:dyDescent="0.55000000000000004">
      <c r="A366" s="2">
        <v>365</v>
      </c>
      <c r="B366" s="2" t="s">
        <v>469</v>
      </c>
      <c r="C366" s="6">
        <f t="shared" si="15"/>
        <v>7</v>
      </c>
      <c r="D366" s="6" t="str">
        <f t="shared" si="16"/>
        <v>5-E-CP</v>
      </c>
      <c r="E366" s="6" t="str">
        <f t="shared" si="17"/>
        <v>2-E-CP</v>
      </c>
      <c r="F366" s="6">
        <f>VLOOKUP(D366,teams!A:G,2,FALSE)</f>
        <v>50</v>
      </c>
      <c r="G366" s="6">
        <f>VLOOKUP(E366,teams!A:G,2,FALSE)</f>
        <v>47</v>
      </c>
      <c r="H366" s="6" t="str">
        <f>VLOOKUP('1-gameLookup'!F366,teams!B:D,3)</f>
        <v>Dodgers-E-CoachPitch</v>
      </c>
      <c r="I366" s="6" t="str">
        <f>VLOOKUP('1-gameLookup'!G366,teams!B:D,3)</f>
        <v>Brewers-E-CoachPitch</v>
      </c>
    </row>
    <row r="367" spans="1:9" x14ac:dyDescent="0.55000000000000004">
      <c r="A367" s="2">
        <v>366</v>
      </c>
      <c r="B367" s="2" t="s">
        <v>478</v>
      </c>
      <c r="C367" s="6">
        <f t="shared" si="15"/>
        <v>7</v>
      </c>
      <c r="D367" s="6" t="str">
        <f t="shared" si="16"/>
        <v>6-E-CP</v>
      </c>
      <c r="E367" s="6" t="str">
        <f t="shared" si="17"/>
        <v>2-E-CP</v>
      </c>
      <c r="F367" s="6">
        <f>VLOOKUP(D367,teams!A:G,2,FALSE)</f>
        <v>51</v>
      </c>
      <c r="G367" s="6">
        <f>VLOOKUP(E367,teams!A:G,2,FALSE)</f>
        <v>47</v>
      </c>
      <c r="H367" s="6" t="str">
        <f>VLOOKUP('1-gameLookup'!F367,teams!B:D,3)</f>
        <v>Giants-E-CoachPitch</v>
      </c>
      <c r="I367" s="6" t="str">
        <f>VLOOKUP('1-gameLookup'!G367,teams!B:D,3)</f>
        <v>Brewers-E-CoachPitch</v>
      </c>
    </row>
    <row r="368" spans="1:9" x14ac:dyDescent="0.55000000000000004">
      <c r="A368" s="2">
        <v>367</v>
      </c>
      <c r="B368" s="2" t="s">
        <v>491</v>
      </c>
      <c r="C368" s="6">
        <f t="shared" si="15"/>
        <v>7</v>
      </c>
      <c r="D368" s="6" t="str">
        <f t="shared" si="16"/>
        <v>7-E-CP</v>
      </c>
      <c r="E368" s="6" t="str">
        <f t="shared" si="17"/>
        <v>2-E-CP</v>
      </c>
      <c r="F368" s="6">
        <f>VLOOKUP(D368,teams!A:G,2,FALSE)</f>
        <v>52</v>
      </c>
      <c r="G368" s="6">
        <f>VLOOKUP(E368,teams!A:G,2,FALSE)</f>
        <v>47</v>
      </c>
      <c r="H368" s="6" t="str">
        <f>VLOOKUP('1-gameLookup'!F368,teams!B:D,3)</f>
        <v>Marlins-E-CoachPitch</v>
      </c>
      <c r="I368" s="6" t="str">
        <f>VLOOKUP('1-gameLookup'!G368,teams!B:D,3)</f>
        <v>Brewers-E-CoachPitch</v>
      </c>
    </row>
    <row r="369" spans="1:9" x14ac:dyDescent="0.55000000000000004">
      <c r="A369" s="2">
        <v>368</v>
      </c>
      <c r="B369" s="2" t="s">
        <v>506</v>
      </c>
      <c r="C369" s="6">
        <f t="shared" si="15"/>
        <v>7</v>
      </c>
      <c r="D369" s="6" t="str">
        <f t="shared" si="16"/>
        <v>8-E-CP</v>
      </c>
      <c r="E369" s="6" t="str">
        <f t="shared" si="17"/>
        <v>2-E-CP</v>
      </c>
      <c r="F369" s="6">
        <f>VLOOKUP(D369,teams!A:G,2,FALSE)</f>
        <v>53</v>
      </c>
      <c r="G369" s="6">
        <f>VLOOKUP(E369,teams!A:G,2,FALSE)</f>
        <v>47</v>
      </c>
      <c r="H369" s="6" t="str">
        <f>VLOOKUP('1-gameLookup'!F369,teams!B:D,3)</f>
        <v>Orioles-E-CoachPitch</v>
      </c>
      <c r="I369" s="6" t="str">
        <f>VLOOKUP('1-gameLookup'!G369,teams!B:D,3)</f>
        <v>Brewers-E-CoachPitch</v>
      </c>
    </row>
    <row r="370" spans="1:9" x14ac:dyDescent="0.55000000000000004">
      <c r="A370" s="2">
        <v>369</v>
      </c>
      <c r="B370" s="2" t="s">
        <v>523</v>
      </c>
      <c r="C370" s="6">
        <f t="shared" si="15"/>
        <v>7</v>
      </c>
      <c r="D370" s="6" t="str">
        <f t="shared" si="16"/>
        <v>9-E-CP</v>
      </c>
      <c r="E370" s="6" t="str">
        <f t="shared" si="17"/>
        <v>2-E-CP</v>
      </c>
      <c r="F370" s="6">
        <f>VLOOKUP(D370,teams!A:G,2,FALSE)</f>
        <v>54</v>
      </c>
      <c r="G370" s="6">
        <f>VLOOKUP(E370,teams!A:G,2,FALSE)</f>
        <v>47</v>
      </c>
      <c r="H370" s="6" t="str">
        <f>VLOOKUP('1-gameLookup'!F370,teams!B:D,3)</f>
        <v>Phillies-E-CoachPitch</v>
      </c>
      <c r="I370" s="6" t="str">
        <f>VLOOKUP('1-gameLookup'!G370,teams!B:D,3)</f>
        <v>Brewers-E-CoachPitch</v>
      </c>
    </row>
    <row r="371" spans="1:9" x14ac:dyDescent="0.55000000000000004">
      <c r="A371" s="2">
        <v>370</v>
      </c>
      <c r="B371" s="2" t="s">
        <v>427</v>
      </c>
      <c r="C371" s="6">
        <f t="shared" si="15"/>
        <v>8</v>
      </c>
      <c r="D371" s="6" t="str">
        <f t="shared" si="16"/>
        <v>10-E-CP</v>
      </c>
      <c r="E371" s="6" t="str">
        <f t="shared" si="17"/>
        <v>2-E-CP</v>
      </c>
      <c r="F371" s="6">
        <f>VLOOKUP(D371,teams!A:G,2,FALSE)</f>
        <v>55</v>
      </c>
      <c r="G371" s="6">
        <f>VLOOKUP(E371,teams!A:G,2,FALSE)</f>
        <v>47</v>
      </c>
      <c r="H371" s="6" t="str">
        <f>VLOOKUP('1-gameLookup'!F371,teams!B:D,3)</f>
        <v>Reds-E-CoachPitch</v>
      </c>
      <c r="I371" s="6" t="str">
        <f>VLOOKUP('1-gameLookup'!G371,teams!B:D,3)</f>
        <v>Brewers-E-CoachPitch</v>
      </c>
    </row>
    <row r="372" spans="1:9" x14ac:dyDescent="0.55000000000000004">
      <c r="A372" s="2">
        <v>371</v>
      </c>
      <c r="B372" s="2" t="s">
        <v>437</v>
      </c>
      <c r="C372" s="6">
        <f t="shared" si="15"/>
        <v>8</v>
      </c>
      <c r="D372" s="6" t="str">
        <f t="shared" si="16"/>
        <v>11-E-CP</v>
      </c>
      <c r="E372" s="6" t="str">
        <f t="shared" si="17"/>
        <v>2-E-CP</v>
      </c>
      <c r="F372" s="6">
        <f>VLOOKUP(D372,teams!A:G,2,FALSE)</f>
        <v>56</v>
      </c>
      <c r="G372" s="6">
        <f>VLOOKUP(E372,teams!A:G,2,FALSE)</f>
        <v>47</v>
      </c>
      <c r="H372" s="6" t="str">
        <f>VLOOKUP('1-gameLookup'!F372,teams!B:D,3)</f>
        <v>Rockies-E-CoachPitch</v>
      </c>
      <c r="I372" s="6" t="str">
        <f>VLOOKUP('1-gameLookup'!G372,teams!B:D,3)</f>
        <v>Brewers-E-CoachPitch</v>
      </c>
    </row>
    <row r="373" spans="1:9" x14ac:dyDescent="0.55000000000000004">
      <c r="A373" s="2">
        <v>372</v>
      </c>
      <c r="B373" s="2" t="s">
        <v>689</v>
      </c>
      <c r="C373" s="6">
        <f t="shared" si="15"/>
        <v>8</v>
      </c>
      <c r="D373" s="6" t="str">
        <f t="shared" si="16"/>
        <v>12-E-CP</v>
      </c>
      <c r="E373" s="6" t="str">
        <f t="shared" si="17"/>
        <v>2-E-CP</v>
      </c>
      <c r="F373" s="6">
        <f>VLOOKUP(D373,teams!A:G,2,FALSE)</f>
        <v>57</v>
      </c>
      <c r="G373" s="6">
        <f>VLOOKUP(E373,teams!A:G,2,FALSE)</f>
        <v>47</v>
      </c>
      <c r="H373" s="6" t="str">
        <f>VLOOKUP('1-gameLookup'!F373,teams!B:D,3)</f>
        <v>Tigers-E-CoachPitch</v>
      </c>
      <c r="I373" s="6" t="str">
        <f>VLOOKUP('1-gameLookup'!G373,teams!B:D,3)</f>
        <v>Brewers-E-CoachPitch</v>
      </c>
    </row>
    <row r="374" spans="1:9" x14ac:dyDescent="0.55000000000000004">
      <c r="A374" s="2">
        <v>373</v>
      </c>
      <c r="B374" s="2" t="s">
        <v>690</v>
      </c>
      <c r="C374" s="6">
        <f t="shared" si="15"/>
        <v>7</v>
      </c>
      <c r="D374" s="6" t="str">
        <f t="shared" si="16"/>
        <v>1-W-CP</v>
      </c>
      <c r="E374" s="6" t="str">
        <f t="shared" si="17"/>
        <v>2-W-CP</v>
      </c>
      <c r="F374" s="6">
        <f>VLOOKUP(D374,teams!A:G,2,FALSE)</f>
        <v>58</v>
      </c>
      <c r="G374" s="6">
        <f>VLOOKUP(E374,teams!A:G,2,FALSE)</f>
        <v>59</v>
      </c>
      <c r="H374" s="6" t="str">
        <f>VLOOKUP('1-gameLookup'!F374,teams!B:D,3)</f>
        <v>A's-W-CoachPitch</v>
      </c>
      <c r="I374" s="6" t="str">
        <f>VLOOKUP('1-gameLookup'!G374,teams!B:D,3)</f>
        <v>Astros-W-CoachPitch</v>
      </c>
    </row>
    <row r="375" spans="1:9" x14ac:dyDescent="0.55000000000000004">
      <c r="A375" s="2">
        <v>374</v>
      </c>
      <c r="B375" s="2" t="s">
        <v>457</v>
      </c>
      <c r="C375" s="6">
        <f t="shared" si="15"/>
        <v>7</v>
      </c>
      <c r="D375" s="6" t="str">
        <f t="shared" si="16"/>
        <v>3-W-CP</v>
      </c>
      <c r="E375" s="6" t="str">
        <f t="shared" si="17"/>
        <v>2-W-CP</v>
      </c>
      <c r="F375" s="6">
        <f>VLOOKUP(D375,teams!A:G,2,FALSE)</f>
        <v>60</v>
      </c>
      <c r="G375" s="6">
        <f>VLOOKUP(E375,teams!A:G,2,FALSE)</f>
        <v>59</v>
      </c>
      <c r="H375" s="6" t="str">
        <f>VLOOKUP('1-gameLookup'!F375,teams!B:D,3)</f>
        <v>D'Backs-W-CoachPitch</v>
      </c>
      <c r="I375" s="6" t="str">
        <f>VLOOKUP('1-gameLookup'!G375,teams!B:D,3)</f>
        <v>Astros-W-CoachPitch</v>
      </c>
    </row>
    <row r="376" spans="1:9" x14ac:dyDescent="0.55000000000000004">
      <c r="A376" s="2">
        <v>375</v>
      </c>
      <c r="B376" s="2" t="s">
        <v>464</v>
      </c>
      <c r="C376" s="6">
        <f t="shared" si="15"/>
        <v>7</v>
      </c>
      <c r="D376" s="6" t="str">
        <f t="shared" si="16"/>
        <v>4-W-CP</v>
      </c>
      <c r="E376" s="6" t="str">
        <f t="shared" si="17"/>
        <v>2-W-CP</v>
      </c>
      <c r="F376" s="6">
        <f>VLOOKUP(D376,teams!A:G,2,FALSE)</f>
        <v>61</v>
      </c>
      <c r="G376" s="6">
        <f>VLOOKUP(E376,teams!A:G,2,FALSE)</f>
        <v>59</v>
      </c>
      <c r="H376" s="6" t="str">
        <f>VLOOKUP('1-gameLookup'!F376,teams!B:D,3)</f>
        <v>Indians-W-CoachPitch</v>
      </c>
      <c r="I376" s="6" t="str">
        <f>VLOOKUP('1-gameLookup'!G376,teams!B:D,3)</f>
        <v>Astros-W-CoachPitch</v>
      </c>
    </row>
    <row r="377" spans="1:9" x14ac:dyDescent="0.55000000000000004">
      <c r="A377" s="2">
        <v>376</v>
      </c>
      <c r="B377" s="2" t="s">
        <v>473</v>
      </c>
      <c r="C377" s="6">
        <f t="shared" si="15"/>
        <v>7</v>
      </c>
      <c r="D377" s="6" t="str">
        <f t="shared" si="16"/>
        <v>5-W-CP</v>
      </c>
      <c r="E377" s="6" t="str">
        <f t="shared" si="17"/>
        <v>2-W-CP</v>
      </c>
      <c r="F377" s="6">
        <f>VLOOKUP(D377,teams!A:G,2,FALSE)</f>
        <v>62</v>
      </c>
      <c r="G377" s="6">
        <f>VLOOKUP(E377,teams!A:G,2,FALSE)</f>
        <v>59</v>
      </c>
      <c r="H377" s="6" t="str">
        <f>VLOOKUP('1-gameLookup'!F377,teams!B:D,3)</f>
        <v>Mets-W-CoachPitch</v>
      </c>
      <c r="I377" s="6" t="str">
        <f>VLOOKUP('1-gameLookup'!G377,teams!B:D,3)</f>
        <v>Astros-W-CoachPitch</v>
      </c>
    </row>
    <row r="378" spans="1:9" x14ac:dyDescent="0.55000000000000004">
      <c r="A378" s="2">
        <v>377</v>
      </c>
      <c r="B378" s="2" t="s">
        <v>484</v>
      </c>
      <c r="C378" s="6">
        <f t="shared" si="15"/>
        <v>7</v>
      </c>
      <c r="D378" s="6" t="str">
        <f t="shared" si="16"/>
        <v>6-W-CP</v>
      </c>
      <c r="E378" s="6" t="str">
        <f t="shared" si="17"/>
        <v>2-W-CP</v>
      </c>
      <c r="F378" s="6">
        <f>VLOOKUP(D378,teams!A:G,2,FALSE)</f>
        <v>63</v>
      </c>
      <c r="G378" s="6">
        <f>VLOOKUP(E378,teams!A:G,2,FALSE)</f>
        <v>59</v>
      </c>
      <c r="H378" s="6" t="str">
        <f>VLOOKUP('1-gameLookup'!F378,teams!B:D,3)</f>
        <v>Nationals-W-CoachPitch</v>
      </c>
      <c r="I378" s="6" t="str">
        <f>VLOOKUP('1-gameLookup'!G378,teams!B:D,3)</f>
        <v>Astros-W-CoachPitch</v>
      </c>
    </row>
    <row r="379" spans="1:9" x14ac:dyDescent="0.55000000000000004">
      <c r="A379" s="2">
        <v>378</v>
      </c>
      <c r="B379" s="2" t="s">
        <v>498</v>
      </c>
      <c r="C379" s="6">
        <f t="shared" si="15"/>
        <v>7</v>
      </c>
      <c r="D379" s="6" t="str">
        <f t="shared" si="16"/>
        <v>7-W-CP</v>
      </c>
      <c r="E379" s="6" t="str">
        <f t="shared" si="17"/>
        <v>2-W-CP</v>
      </c>
      <c r="F379" s="6">
        <f>VLOOKUP(D379,teams!A:G,2,FALSE)</f>
        <v>64</v>
      </c>
      <c r="G379" s="6">
        <f>VLOOKUP(E379,teams!A:G,2,FALSE)</f>
        <v>59</v>
      </c>
      <c r="H379" s="6" t="str">
        <f>VLOOKUP('1-gameLookup'!F379,teams!B:D,3)</f>
        <v>Rangers-W-CoachPitch</v>
      </c>
      <c r="I379" s="6" t="str">
        <f>VLOOKUP('1-gameLookup'!G379,teams!B:D,3)</f>
        <v>Astros-W-CoachPitch</v>
      </c>
    </row>
    <row r="380" spans="1:9" x14ac:dyDescent="0.55000000000000004">
      <c r="A380" s="2">
        <v>379</v>
      </c>
      <c r="B380" s="2" t="s">
        <v>513</v>
      </c>
      <c r="C380" s="6">
        <f t="shared" si="15"/>
        <v>7</v>
      </c>
      <c r="D380" s="6" t="str">
        <f t="shared" si="16"/>
        <v>8-W-CP</v>
      </c>
      <c r="E380" s="6" t="str">
        <f t="shared" si="17"/>
        <v>2-W-CP</v>
      </c>
      <c r="F380" s="6">
        <f>VLOOKUP(D380,teams!A:G,2,FALSE)</f>
        <v>65</v>
      </c>
      <c r="G380" s="6">
        <f>VLOOKUP(E380,teams!A:G,2,FALSE)</f>
        <v>59</v>
      </c>
      <c r="H380" s="6" t="str">
        <f>VLOOKUP('1-gameLookup'!F380,teams!B:D,3)</f>
        <v>Red Sox-W-CoachPitch</v>
      </c>
      <c r="I380" s="6" t="str">
        <f>VLOOKUP('1-gameLookup'!G380,teams!B:D,3)</f>
        <v>Astros-W-CoachPitch</v>
      </c>
    </row>
    <row r="381" spans="1:9" x14ac:dyDescent="0.55000000000000004">
      <c r="A381" s="2">
        <v>380</v>
      </c>
      <c r="B381" s="2" t="s">
        <v>532</v>
      </c>
      <c r="C381" s="6">
        <f t="shared" si="15"/>
        <v>7</v>
      </c>
      <c r="D381" s="6" t="str">
        <f t="shared" si="16"/>
        <v>9-W-CP</v>
      </c>
      <c r="E381" s="6" t="str">
        <f t="shared" si="17"/>
        <v>2-W-CP</v>
      </c>
      <c r="F381" s="6">
        <f>VLOOKUP(D381,teams!A:G,2,FALSE)</f>
        <v>66</v>
      </c>
      <c r="G381" s="6">
        <f>VLOOKUP(E381,teams!A:G,2,FALSE)</f>
        <v>59</v>
      </c>
      <c r="H381" s="6" t="str">
        <f>VLOOKUP('1-gameLookup'!F381,teams!B:D,3)</f>
        <v>Yankees-W-CoachPitch</v>
      </c>
      <c r="I381" s="6" t="str">
        <f>VLOOKUP('1-gameLookup'!G381,teams!B:D,3)</f>
        <v>Astros-W-CoachPitch</v>
      </c>
    </row>
    <row r="382" spans="1:9" x14ac:dyDescent="0.55000000000000004">
      <c r="A382" s="2">
        <v>381</v>
      </c>
      <c r="B382" s="2" t="s">
        <v>456</v>
      </c>
      <c r="C382" s="6">
        <f t="shared" si="15"/>
        <v>7</v>
      </c>
      <c r="D382" s="6" t="str">
        <f t="shared" si="16"/>
        <v>3-W-CP</v>
      </c>
      <c r="E382" s="6" t="str">
        <f t="shared" si="17"/>
        <v>2-E-CP</v>
      </c>
      <c r="F382" s="6">
        <f>VLOOKUP(D382,teams!A:G,2,FALSE)</f>
        <v>60</v>
      </c>
      <c r="G382" s="6">
        <f>VLOOKUP(E382,teams!A:G,2,FALSE)</f>
        <v>47</v>
      </c>
      <c r="H382" s="6" t="str">
        <f>VLOOKUP('1-gameLookup'!F382,teams!B:D,3)</f>
        <v>D'Backs-W-CoachPitch</v>
      </c>
      <c r="I382" s="6" t="str">
        <f>VLOOKUP('1-gameLookup'!G382,teams!B:D,3)</f>
        <v>Brewers-E-CoachPitch</v>
      </c>
    </row>
    <row r="383" spans="1:9" x14ac:dyDescent="0.55000000000000004">
      <c r="A383" s="2">
        <v>382</v>
      </c>
      <c r="B383" s="2" t="s">
        <v>696</v>
      </c>
      <c r="C383" s="6">
        <f t="shared" si="15"/>
        <v>7</v>
      </c>
      <c r="D383" s="6" t="str">
        <f t="shared" si="16"/>
        <v>6-W-CP</v>
      </c>
      <c r="E383" s="6" t="str">
        <f t="shared" si="17"/>
        <v>2-E-CP</v>
      </c>
      <c r="F383" s="6">
        <f>VLOOKUP(D383,teams!A:G,2,FALSE)</f>
        <v>63</v>
      </c>
      <c r="G383" s="6">
        <f>VLOOKUP(E383,teams!A:G,2,FALSE)</f>
        <v>47</v>
      </c>
      <c r="H383" s="6" t="str">
        <f>VLOOKUP('1-gameLookup'!F383,teams!B:D,3)</f>
        <v>Nationals-W-CoachPitch</v>
      </c>
      <c r="I383" s="6" t="str">
        <f>VLOOKUP('1-gameLookup'!G383,teams!B:D,3)</f>
        <v>Brewers-E-CoachPitch</v>
      </c>
    </row>
    <row r="384" spans="1:9" x14ac:dyDescent="0.55000000000000004">
      <c r="A384" s="2">
        <v>383</v>
      </c>
      <c r="B384" s="2" t="s">
        <v>531</v>
      </c>
      <c r="C384" s="6">
        <f t="shared" si="15"/>
        <v>7</v>
      </c>
      <c r="D384" s="6" t="str">
        <f t="shared" si="16"/>
        <v>9-W-CP</v>
      </c>
      <c r="E384" s="6" t="str">
        <f t="shared" si="17"/>
        <v>2-E-CP</v>
      </c>
      <c r="F384" s="6">
        <f>VLOOKUP(D384,teams!A:G,2,FALSE)</f>
        <v>66</v>
      </c>
      <c r="G384" s="6">
        <f>VLOOKUP(E384,teams!A:G,2,FALSE)</f>
        <v>47</v>
      </c>
      <c r="H384" s="6" t="str">
        <f>VLOOKUP('1-gameLookup'!F384,teams!B:D,3)</f>
        <v>Yankees-W-CoachPitch</v>
      </c>
      <c r="I384" s="6" t="str">
        <f>VLOOKUP('1-gameLookup'!G384,teams!B:D,3)</f>
        <v>Brewers-E-CoachPitch</v>
      </c>
    </row>
    <row r="385" spans="1:9" x14ac:dyDescent="0.55000000000000004">
      <c r="A385" s="2">
        <v>384</v>
      </c>
      <c r="B385" s="2" t="s">
        <v>461</v>
      </c>
      <c r="C385" s="6">
        <f t="shared" si="15"/>
        <v>7</v>
      </c>
      <c r="D385" s="6" t="str">
        <f t="shared" si="16"/>
        <v>4-E-CP</v>
      </c>
      <c r="E385" s="6" t="str">
        <f t="shared" si="17"/>
        <v>3-E-CP</v>
      </c>
      <c r="F385" s="6">
        <f>VLOOKUP(D385,teams!A:G,2,FALSE)</f>
        <v>49</v>
      </c>
      <c r="G385" s="6">
        <f>VLOOKUP(E385,teams!A:G,2,FALSE)</f>
        <v>48</v>
      </c>
      <c r="H385" s="6" t="str">
        <f>VLOOKUP('1-gameLookup'!F385,teams!B:D,3)</f>
        <v>Cubs-E-CoachPitch</v>
      </c>
      <c r="I385" s="6" t="str">
        <f>VLOOKUP('1-gameLookup'!G385,teams!B:D,3)</f>
        <v>Cardinals-E-CoachPitch</v>
      </c>
    </row>
    <row r="386" spans="1:9" x14ac:dyDescent="0.55000000000000004">
      <c r="A386" s="2">
        <v>385</v>
      </c>
      <c r="B386" s="2" t="s">
        <v>470</v>
      </c>
      <c r="C386" s="6">
        <f t="shared" si="15"/>
        <v>7</v>
      </c>
      <c r="D386" s="6" t="str">
        <f t="shared" si="16"/>
        <v>5-E-CP</v>
      </c>
      <c r="E386" s="6" t="str">
        <f t="shared" si="17"/>
        <v>3-E-CP</v>
      </c>
      <c r="F386" s="6">
        <f>VLOOKUP(D386,teams!A:G,2,FALSE)</f>
        <v>50</v>
      </c>
      <c r="G386" s="6">
        <f>VLOOKUP(E386,teams!A:G,2,FALSE)</f>
        <v>48</v>
      </c>
      <c r="H386" s="6" t="str">
        <f>VLOOKUP('1-gameLookup'!F386,teams!B:D,3)</f>
        <v>Dodgers-E-CoachPitch</v>
      </c>
      <c r="I386" s="6" t="str">
        <f>VLOOKUP('1-gameLookup'!G386,teams!B:D,3)</f>
        <v>Cardinals-E-CoachPitch</v>
      </c>
    </row>
    <row r="387" spans="1:9" x14ac:dyDescent="0.55000000000000004">
      <c r="A387" s="2">
        <v>386</v>
      </c>
      <c r="B387" s="2" t="s">
        <v>479</v>
      </c>
      <c r="C387" s="6">
        <f t="shared" ref="C387:C450" si="18">FIND(",",B387)</f>
        <v>7</v>
      </c>
      <c r="D387" s="6" t="str">
        <f t="shared" ref="D387:D450" si="19">LEFT(B387,C387-1)</f>
        <v>6-E-CP</v>
      </c>
      <c r="E387" s="6" t="str">
        <f t="shared" ref="E387:E450" si="20">RIGHT(B387,LEN(B387)-C387)</f>
        <v>3-E-CP</v>
      </c>
      <c r="F387" s="6">
        <f>VLOOKUP(D387,teams!A:G,2,FALSE)</f>
        <v>51</v>
      </c>
      <c r="G387" s="6">
        <f>VLOOKUP(E387,teams!A:G,2,FALSE)</f>
        <v>48</v>
      </c>
      <c r="H387" s="6" t="str">
        <f>VLOOKUP('1-gameLookup'!F387,teams!B:D,3)</f>
        <v>Giants-E-CoachPitch</v>
      </c>
      <c r="I387" s="6" t="str">
        <f>VLOOKUP('1-gameLookup'!G387,teams!B:D,3)</f>
        <v>Cardinals-E-CoachPitch</v>
      </c>
    </row>
    <row r="388" spans="1:9" x14ac:dyDescent="0.55000000000000004">
      <c r="A388" s="2">
        <v>387</v>
      </c>
      <c r="B388" s="2" t="s">
        <v>492</v>
      </c>
      <c r="C388" s="6">
        <f t="shared" si="18"/>
        <v>7</v>
      </c>
      <c r="D388" s="6" t="str">
        <f t="shared" si="19"/>
        <v>7-E-CP</v>
      </c>
      <c r="E388" s="6" t="str">
        <f t="shared" si="20"/>
        <v>3-E-CP</v>
      </c>
      <c r="F388" s="6">
        <f>VLOOKUP(D388,teams!A:G,2,FALSE)</f>
        <v>52</v>
      </c>
      <c r="G388" s="6">
        <f>VLOOKUP(E388,teams!A:G,2,FALSE)</f>
        <v>48</v>
      </c>
      <c r="H388" s="6" t="str">
        <f>VLOOKUP('1-gameLookup'!F388,teams!B:D,3)</f>
        <v>Marlins-E-CoachPitch</v>
      </c>
      <c r="I388" s="6" t="str">
        <f>VLOOKUP('1-gameLookup'!G388,teams!B:D,3)</f>
        <v>Cardinals-E-CoachPitch</v>
      </c>
    </row>
    <row r="389" spans="1:9" x14ac:dyDescent="0.55000000000000004">
      <c r="A389" s="2">
        <v>388</v>
      </c>
      <c r="B389" s="2" t="s">
        <v>507</v>
      </c>
      <c r="C389" s="6">
        <f t="shared" si="18"/>
        <v>7</v>
      </c>
      <c r="D389" s="6" t="str">
        <f t="shared" si="19"/>
        <v>8-E-CP</v>
      </c>
      <c r="E389" s="6" t="str">
        <f t="shared" si="20"/>
        <v>3-E-CP</v>
      </c>
      <c r="F389" s="6">
        <f>VLOOKUP(D389,teams!A:G,2,FALSE)</f>
        <v>53</v>
      </c>
      <c r="G389" s="6">
        <f>VLOOKUP(E389,teams!A:G,2,FALSE)</f>
        <v>48</v>
      </c>
      <c r="H389" s="6" t="str">
        <f>VLOOKUP('1-gameLookup'!F389,teams!B:D,3)</f>
        <v>Orioles-E-CoachPitch</v>
      </c>
      <c r="I389" s="6" t="str">
        <f>VLOOKUP('1-gameLookup'!G389,teams!B:D,3)</f>
        <v>Cardinals-E-CoachPitch</v>
      </c>
    </row>
    <row r="390" spans="1:9" x14ac:dyDescent="0.55000000000000004">
      <c r="A390" s="2">
        <v>389</v>
      </c>
      <c r="B390" s="2" t="s">
        <v>524</v>
      </c>
      <c r="C390" s="6">
        <f t="shared" si="18"/>
        <v>7</v>
      </c>
      <c r="D390" s="6" t="str">
        <f t="shared" si="19"/>
        <v>9-E-CP</v>
      </c>
      <c r="E390" s="6" t="str">
        <f t="shared" si="20"/>
        <v>3-E-CP</v>
      </c>
      <c r="F390" s="6">
        <f>VLOOKUP(D390,teams!A:G,2,FALSE)</f>
        <v>54</v>
      </c>
      <c r="G390" s="6">
        <f>VLOOKUP(E390,teams!A:G,2,FALSE)</f>
        <v>48</v>
      </c>
      <c r="H390" s="6" t="str">
        <f>VLOOKUP('1-gameLookup'!F390,teams!B:D,3)</f>
        <v>Phillies-E-CoachPitch</v>
      </c>
      <c r="I390" s="6" t="str">
        <f>VLOOKUP('1-gameLookup'!G390,teams!B:D,3)</f>
        <v>Cardinals-E-CoachPitch</v>
      </c>
    </row>
    <row r="391" spans="1:9" x14ac:dyDescent="0.55000000000000004">
      <c r="A391" s="2">
        <v>390</v>
      </c>
      <c r="B391" s="2" t="s">
        <v>428</v>
      </c>
      <c r="C391" s="6">
        <f t="shared" si="18"/>
        <v>8</v>
      </c>
      <c r="D391" s="6" t="str">
        <f t="shared" si="19"/>
        <v>10-E-CP</v>
      </c>
      <c r="E391" s="6" t="str">
        <f t="shared" si="20"/>
        <v>3-E-CP</v>
      </c>
      <c r="F391" s="6">
        <f>VLOOKUP(D391,teams!A:G,2,FALSE)</f>
        <v>55</v>
      </c>
      <c r="G391" s="6">
        <f>VLOOKUP(E391,teams!A:G,2,FALSE)</f>
        <v>48</v>
      </c>
      <c r="H391" s="6" t="str">
        <f>VLOOKUP('1-gameLookup'!F391,teams!B:D,3)</f>
        <v>Reds-E-CoachPitch</v>
      </c>
      <c r="I391" s="6" t="str">
        <f>VLOOKUP('1-gameLookup'!G391,teams!B:D,3)</f>
        <v>Cardinals-E-CoachPitch</v>
      </c>
    </row>
    <row r="392" spans="1:9" x14ac:dyDescent="0.55000000000000004">
      <c r="A392" s="2">
        <v>391</v>
      </c>
      <c r="B392" s="2" t="s">
        <v>438</v>
      </c>
      <c r="C392" s="6">
        <f t="shared" si="18"/>
        <v>8</v>
      </c>
      <c r="D392" s="6" t="str">
        <f t="shared" si="19"/>
        <v>11-E-CP</v>
      </c>
      <c r="E392" s="6" t="str">
        <f t="shared" si="20"/>
        <v>3-E-CP</v>
      </c>
      <c r="F392" s="6">
        <f>VLOOKUP(D392,teams!A:G,2,FALSE)</f>
        <v>56</v>
      </c>
      <c r="G392" s="6">
        <f>VLOOKUP(E392,teams!A:G,2,FALSE)</f>
        <v>48</v>
      </c>
      <c r="H392" s="6" t="str">
        <f>VLOOKUP('1-gameLookup'!F392,teams!B:D,3)</f>
        <v>Rockies-E-CoachPitch</v>
      </c>
      <c r="I392" s="6" t="str">
        <f>VLOOKUP('1-gameLookup'!G392,teams!B:D,3)</f>
        <v>Cardinals-E-CoachPitch</v>
      </c>
    </row>
    <row r="393" spans="1:9" x14ac:dyDescent="0.55000000000000004">
      <c r="A393" s="2">
        <v>392</v>
      </c>
      <c r="B393" s="2" t="s">
        <v>697</v>
      </c>
      <c r="C393" s="6">
        <f t="shared" si="18"/>
        <v>8</v>
      </c>
      <c r="D393" s="6" t="str">
        <f t="shared" si="19"/>
        <v>12-E-CP</v>
      </c>
      <c r="E393" s="6" t="str">
        <f t="shared" si="20"/>
        <v>3-E-CP</v>
      </c>
      <c r="F393" s="6">
        <f>VLOOKUP(D393,teams!A:G,2,FALSE)</f>
        <v>57</v>
      </c>
      <c r="G393" s="6">
        <f>VLOOKUP(E393,teams!A:G,2,FALSE)</f>
        <v>48</v>
      </c>
      <c r="H393" s="6" t="str">
        <f>VLOOKUP('1-gameLookup'!F393,teams!B:D,3)</f>
        <v>Tigers-E-CoachPitch</v>
      </c>
      <c r="I393" s="6" t="str">
        <f>VLOOKUP('1-gameLookup'!G393,teams!B:D,3)</f>
        <v>Cardinals-E-CoachPitch</v>
      </c>
    </row>
    <row r="394" spans="1:9" x14ac:dyDescent="0.55000000000000004">
      <c r="A394" s="2">
        <v>393</v>
      </c>
      <c r="B394" s="2" t="s">
        <v>451</v>
      </c>
      <c r="C394" s="6">
        <f t="shared" si="18"/>
        <v>7</v>
      </c>
      <c r="D394" s="6" t="str">
        <f t="shared" si="19"/>
        <v>2-W-CP</v>
      </c>
      <c r="E394" s="6" t="str">
        <f t="shared" si="20"/>
        <v>3-W-CP</v>
      </c>
      <c r="F394" s="6">
        <f>VLOOKUP(D394,teams!A:G,2,FALSE)</f>
        <v>59</v>
      </c>
      <c r="G394" s="6">
        <f>VLOOKUP(E394,teams!A:G,2,FALSE)</f>
        <v>60</v>
      </c>
      <c r="H394" s="6" t="str">
        <f>VLOOKUP('1-gameLookup'!F394,teams!B:D,3)</f>
        <v>Astros-W-CoachPitch</v>
      </c>
      <c r="I394" s="6" t="str">
        <f>VLOOKUP('1-gameLookup'!G394,teams!B:D,3)</f>
        <v>D'Backs-W-CoachPitch</v>
      </c>
    </row>
    <row r="395" spans="1:9" x14ac:dyDescent="0.55000000000000004">
      <c r="A395" s="2">
        <v>394</v>
      </c>
      <c r="B395" s="2" t="s">
        <v>465</v>
      </c>
      <c r="C395" s="6">
        <f t="shared" si="18"/>
        <v>7</v>
      </c>
      <c r="D395" s="6" t="str">
        <f t="shared" si="19"/>
        <v>4-W-CP</v>
      </c>
      <c r="E395" s="6" t="str">
        <f t="shared" si="20"/>
        <v>3-W-CP</v>
      </c>
      <c r="F395" s="6">
        <f>VLOOKUP(D395,teams!A:G,2,FALSE)</f>
        <v>61</v>
      </c>
      <c r="G395" s="6">
        <f>VLOOKUP(E395,teams!A:G,2,FALSE)</f>
        <v>60</v>
      </c>
      <c r="H395" s="6" t="str">
        <f>VLOOKUP('1-gameLookup'!F395,teams!B:D,3)</f>
        <v>Indians-W-CoachPitch</v>
      </c>
      <c r="I395" s="6" t="str">
        <f>VLOOKUP('1-gameLookup'!G395,teams!B:D,3)</f>
        <v>D'Backs-W-CoachPitch</v>
      </c>
    </row>
    <row r="396" spans="1:9" x14ac:dyDescent="0.55000000000000004">
      <c r="A396" s="2">
        <v>395</v>
      </c>
      <c r="B396" s="2" t="s">
        <v>474</v>
      </c>
      <c r="C396" s="6">
        <f t="shared" si="18"/>
        <v>7</v>
      </c>
      <c r="D396" s="6" t="str">
        <f t="shared" si="19"/>
        <v>5-W-CP</v>
      </c>
      <c r="E396" s="6" t="str">
        <f t="shared" si="20"/>
        <v>3-W-CP</v>
      </c>
      <c r="F396" s="6">
        <f>VLOOKUP(D396,teams!A:G,2,FALSE)</f>
        <v>62</v>
      </c>
      <c r="G396" s="6">
        <f>VLOOKUP(E396,teams!A:G,2,FALSE)</f>
        <v>60</v>
      </c>
      <c r="H396" s="6" t="str">
        <f>VLOOKUP('1-gameLookup'!F396,teams!B:D,3)</f>
        <v>Mets-W-CoachPitch</v>
      </c>
      <c r="I396" s="6" t="str">
        <f>VLOOKUP('1-gameLookup'!G396,teams!B:D,3)</f>
        <v>D'Backs-W-CoachPitch</v>
      </c>
    </row>
    <row r="397" spans="1:9" x14ac:dyDescent="0.55000000000000004">
      <c r="A397" s="2">
        <v>396</v>
      </c>
      <c r="B397" s="2" t="s">
        <v>485</v>
      </c>
      <c r="C397" s="6">
        <f t="shared" si="18"/>
        <v>7</v>
      </c>
      <c r="D397" s="6" t="str">
        <f t="shared" si="19"/>
        <v>6-W-CP</v>
      </c>
      <c r="E397" s="6" t="str">
        <f t="shared" si="20"/>
        <v>3-W-CP</v>
      </c>
      <c r="F397" s="6">
        <f>VLOOKUP(D397,teams!A:G,2,FALSE)</f>
        <v>63</v>
      </c>
      <c r="G397" s="6">
        <f>VLOOKUP(E397,teams!A:G,2,FALSE)</f>
        <v>60</v>
      </c>
      <c r="H397" s="6" t="str">
        <f>VLOOKUP('1-gameLookup'!F397,teams!B:D,3)</f>
        <v>Nationals-W-CoachPitch</v>
      </c>
      <c r="I397" s="6" t="str">
        <f>VLOOKUP('1-gameLookup'!G397,teams!B:D,3)</f>
        <v>D'Backs-W-CoachPitch</v>
      </c>
    </row>
    <row r="398" spans="1:9" x14ac:dyDescent="0.55000000000000004">
      <c r="A398" s="2">
        <v>397</v>
      </c>
      <c r="B398" s="2" t="s">
        <v>499</v>
      </c>
      <c r="C398" s="6">
        <f t="shared" si="18"/>
        <v>7</v>
      </c>
      <c r="D398" s="6" t="str">
        <f t="shared" si="19"/>
        <v>7-W-CP</v>
      </c>
      <c r="E398" s="6" t="str">
        <f t="shared" si="20"/>
        <v>3-W-CP</v>
      </c>
      <c r="F398" s="6">
        <f>VLOOKUP(D398,teams!A:G,2,FALSE)</f>
        <v>64</v>
      </c>
      <c r="G398" s="6">
        <f>VLOOKUP(E398,teams!A:G,2,FALSE)</f>
        <v>60</v>
      </c>
      <c r="H398" s="6" t="str">
        <f>VLOOKUP('1-gameLookup'!F398,teams!B:D,3)</f>
        <v>Rangers-W-CoachPitch</v>
      </c>
      <c r="I398" s="6" t="str">
        <f>VLOOKUP('1-gameLookup'!G398,teams!B:D,3)</f>
        <v>D'Backs-W-CoachPitch</v>
      </c>
    </row>
    <row r="399" spans="1:9" x14ac:dyDescent="0.55000000000000004">
      <c r="A399" s="2">
        <v>398</v>
      </c>
      <c r="B399" s="2" t="s">
        <v>515</v>
      </c>
      <c r="C399" s="6">
        <f t="shared" si="18"/>
        <v>7</v>
      </c>
      <c r="D399" s="6" t="str">
        <f t="shared" si="19"/>
        <v>8-W-CP</v>
      </c>
      <c r="E399" s="6" t="str">
        <f t="shared" si="20"/>
        <v>3-W-CP</v>
      </c>
      <c r="F399" s="6">
        <f>VLOOKUP(D399,teams!A:G,2,FALSE)</f>
        <v>65</v>
      </c>
      <c r="G399" s="6">
        <f>VLOOKUP(E399,teams!A:G,2,FALSE)</f>
        <v>60</v>
      </c>
      <c r="H399" s="6" t="str">
        <f>VLOOKUP('1-gameLookup'!F399,teams!B:D,3)</f>
        <v>Red Sox-W-CoachPitch</v>
      </c>
      <c r="I399" s="6" t="str">
        <f>VLOOKUP('1-gameLookup'!G399,teams!B:D,3)</f>
        <v>D'Backs-W-CoachPitch</v>
      </c>
    </row>
    <row r="400" spans="1:9" x14ac:dyDescent="0.55000000000000004">
      <c r="A400" s="2">
        <v>399</v>
      </c>
      <c r="B400" s="2" t="s">
        <v>533</v>
      </c>
      <c r="C400" s="6">
        <f t="shared" si="18"/>
        <v>7</v>
      </c>
      <c r="D400" s="6" t="str">
        <f t="shared" si="19"/>
        <v>9-W-CP</v>
      </c>
      <c r="E400" s="6" t="str">
        <f t="shared" si="20"/>
        <v>3-W-CP</v>
      </c>
      <c r="F400" s="6">
        <f>VLOOKUP(D400,teams!A:G,2,FALSE)</f>
        <v>66</v>
      </c>
      <c r="G400" s="6">
        <f>VLOOKUP(E400,teams!A:G,2,FALSE)</f>
        <v>60</v>
      </c>
      <c r="H400" s="6" t="str">
        <f>VLOOKUP('1-gameLookup'!F400,teams!B:D,3)</f>
        <v>Yankees-W-CoachPitch</v>
      </c>
      <c r="I400" s="6" t="str">
        <f>VLOOKUP('1-gameLookup'!G400,teams!B:D,3)</f>
        <v>D'Backs-W-CoachPitch</v>
      </c>
    </row>
    <row r="401" spans="1:9" x14ac:dyDescent="0.55000000000000004">
      <c r="A401" s="2">
        <v>400</v>
      </c>
      <c r="B401" s="2" t="s">
        <v>450</v>
      </c>
      <c r="C401" s="6">
        <f t="shared" si="18"/>
        <v>7</v>
      </c>
      <c r="D401" s="6" t="str">
        <f t="shared" si="19"/>
        <v>2-W-CP</v>
      </c>
      <c r="E401" s="6" t="str">
        <f t="shared" si="20"/>
        <v>3-E-CP</v>
      </c>
      <c r="F401" s="6">
        <f>VLOOKUP(D401,teams!A:G,2,FALSE)</f>
        <v>59</v>
      </c>
      <c r="G401" s="6">
        <f>VLOOKUP(E401,teams!A:G,2,FALSE)</f>
        <v>48</v>
      </c>
      <c r="H401" s="6" t="str">
        <f>VLOOKUP('1-gameLookup'!F401,teams!B:D,3)</f>
        <v>Astros-W-CoachPitch</v>
      </c>
      <c r="I401" s="6" t="str">
        <f>VLOOKUP('1-gameLookup'!G401,teams!B:D,3)</f>
        <v>Cardinals-E-CoachPitch</v>
      </c>
    </row>
    <row r="402" spans="1:9" x14ac:dyDescent="0.55000000000000004">
      <c r="A402" s="2">
        <v>401</v>
      </c>
      <c r="B402" s="2" t="s">
        <v>700</v>
      </c>
      <c r="C402" s="6">
        <f t="shared" si="18"/>
        <v>7</v>
      </c>
      <c r="D402" s="6" t="str">
        <f t="shared" si="19"/>
        <v>5-W-CP</v>
      </c>
      <c r="E402" s="6" t="str">
        <f t="shared" si="20"/>
        <v>3-E-CP</v>
      </c>
      <c r="F402" s="6">
        <f>VLOOKUP(D402,teams!A:G,2,FALSE)</f>
        <v>62</v>
      </c>
      <c r="G402" s="6">
        <f>VLOOKUP(E402,teams!A:G,2,FALSE)</f>
        <v>48</v>
      </c>
      <c r="H402" s="6" t="str">
        <f>VLOOKUP('1-gameLookup'!F402,teams!B:D,3)</f>
        <v>Mets-W-CoachPitch</v>
      </c>
      <c r="I402" s="6" t="str">
        <f>VLOOKUP('1-gameLookup'!G402,teams!B:D,3)</f>
        <v>Cardinals-E-CoachPitch</v>
      </c>
    </row>
    <row r="403" spans="1:9" x14ac:dyDescent="0.55000000000000004">
      <c r="A403" s="2">
        <v>402</v>
      </c>
      <c r="B403" s="2" t="s">
        <v>514</v>
      </c>
      <c r="C403" s="6">
        <f t="shared" si="18"/>
        <v>7</v>
      </c>
      <c r="D403" s="6" t="str">
        <f t="shared" si="19"/>
        <v>8-W-CP</v>
      </c>
      <c r="E403" s="6" t="str">
        <f t="shared" si="20"/>
        <v>3-E-CP</v>
      </c>
      <c r="F403" s="6">
        <f>VLOOKUP(D403,teams!A:G,2,FALSE)</f>
        <v>65</v>
      </c>
      <c r="G403" s="6">
        <f>VLOOKUP(E403,teams!A:G,2,FALSE)</f>
        <v>48</v>
      </c>
      <c r="H403" s="6" t="str">
        <f>VLOOKUP('1-gameLookup'!F403,teams!B:D,3)</f>
        <v>Red Sox-W-CoachPitch</v>
      </c>
      <c r="I403" s="6" t="str">
        <f>VLOOKUP('1-gameLookup'!G403,teams!B:D,3)</f>
        <v>Cardinals-E-CoachPitch</v>
      </c>
    </row>
    <row r="404" spans="1:9" x14ac:dyDescent="0.55000000000000004">
      <c r="A404" s="2">
        <v>403</v>
      </c>
      <c r="B404" s="2" t="s">
        <v>471</v>
      </c>
      <c r="C404" s="6">
        <f t="shared" si="18"/>
        <v>7</v>
      </c>
      <c r="D404" s="6" t="str">
        <f t="shared" si="19"/>
        <v>5-E-CP</v>
      </c>
      <c r="E404" s="6" t="str">
        <f t="shared" si="20"/>
        <v>4-E-CP</v>
      </c>
      <c r="F404" s="6">
        <f>VLOOKUP(D404,teams!A:G,2,FALSE)</f>
        <v>50</v>
      </c>
      <c r="G404" s="6">
        <f>VLOOKUP(E404,teams!A:G,2,FALSE)</f>
        <v>49</v>
      </c>
      <c r="H404" s="6" t="str">
        <f>VLOOKUP('1-gameLookup'!F404,teams!B:D,3)</f>
        <v>Dodgers-E-CoachPitch</v>
      </c>
      <c r="I404" s="6" t="str">
        <f>VLOOKUP('1-gameLookup'!G404,teams!B:D,3)</f>
        <v>Cubs-E-CoachPitch</v>
      </c>
    </row>
    <row r="405" spans="1:9" x14ac:dyDescent="0.55000000000000004">
      <c r="A405" s="2">
        <v>404</v>
      </c>
      <c r="B405" s="2" t="s">
        <v>480</v>
      </c>
      <c r="C405" s="6">
        <f t="shared" si="18"/>
        <v>7</v>
      </c>
      <c r="D405" s="6" t="str">
        <f t="shared" si="19"/>
        <v>6-E-CP</v>
      </c>
      <c r="E405" s="6" t="str">
        <f t="shared" si="20"/>
        <v>4-E-CP</v>
      </c>
      <c r="F405" s="6">
        <f>VLOOKUP(D405,teams!A:G,2,FALSE)</f>
        <v>51</v>
      </c>
      <c r="G405" s="6">
        <f>VLOOKUP(E405,teams!A:G,2,FALSE)</f>
        <v>49</v>
      </c>
      <c r="H405" s="6" t="str">
        <f>VLOOKUP('1-gameLookup'!F405,teams!B:D,3)</f>
        <v>Giants-E-CoachPitch</v>
      </c>
      <c r="I405" s="6" t="str">
        <f>VLOOKUP('1-gameLookup'!G405,teams!B:D,3)</f>
        <v>Cubs-E-CoachPitch</v>
      </c>
    </row>
    <row r="406" spans="1:9" x14ac:dyDescent="0.55000000000000004">
      <c r="A406" s="2">
        <v>405</v>
      </c>
      <c r="B406" s="2" t="s">
        <v>493</v>
      </c>
      <c r="C406" s="6">
        <f t="shared" si="18"/>
        <v>7</v>
      </c>
      <c r="D406" s="6" t="str">
        <f t="shared" si="19"/>
        <v>7-E-CP</v>
      </c>
      <c r="E406" s="6" t="str">
        <f t="shared" si="20"/>
        <v>4-E-CP</v>
      </c>
      <c r="F406" s="6">
        <f>VLOOKUP(D406,teams!A:G,2,FALSE)</f>
        <v>52</v>
      </c>
      <c r="G406" s="6">
        <f>VLOOKUP(E406,teams!A:G,2,FALSE)</f>
        <v>49</v>
      </c>
      <c r="H406" s="6" t="str">
        <f>VLOOKUP('1-gameLookup'!F406,teams!B:D,3)</f>
        <v>Marlins-E-CoachPitch</v>
      </c>
      <c r="I406" s="6" t="str">
        <f>VLOOKUP('1-gameLookup'!G406,teams!B:D,3)</f>
        <v>Cubs-E-CoachPitch</v>
      </c>
    </row>
    <row r="407" spans="1:9" x14ac:dyDescent="0.55000000000000004">
      <c r="A407" s="2">
        <v>406</v>
      </c>
      <c r="B407" s="2" t="s">
        <v>508</v>
      </c>
      <c r="C407" s="6">
        <f t="shared" si="18"/>
        <v>7</v>
      </c>
      <c r="D407" s="6" t="str">
        <f t="shared" si="19"/>
        <v>8-E-CP</v>
      </c>
      <c r="E407" s="6" t="str">
        <f t="shared" si="20"/>
        <v>4-E-CP</v>
      </c>
      <c r="F407" s="6">
        <f>VLOOKUP(D407,teams!A:G,2,FALSE)</f>
        <v>53</v>
      </c>
      <c r="G407" s="6">
        <f>VLOOKUP(E407,teams!A:G,2,FALSE)</f>
        <v>49</v>
      </c>
      <c r="H407" s="6" t="str">
        <f>VLOOKUP('1-gameLookup'!F407,teams!B:D,3)</f>
        <v>Orioles-E-CoachPitch</v>
      </c>
      <c r="I407" s="6" t="str">
        <f>VLOOKUP('1-gameLookup'!G407,teams!B:D,3)</f>
        <v>Cubs-E-CoachPitch</v>
      </c>
    </row>
    <row r="408" spans="1:9" x14ac:dyDescent="0.55000000000000004">
      <c r="A408" s="2">
        <v>407</v>
      </c>
      <c r="B408" s="2" t="s">
        <v>525</v>
      </c>
      <c r="C408" s="6">
        <f t="shared" si="18"/>
        <v>7</v>
      </c>
      <c r="D408" s="6" t="str">
        <f t="shared" si="19"/>
        <v>9-E-CP</v>
      </c>
      <c r="E408" s="6" t="str">
        <f t="shared" si="20"/>
        <v>4-E-CP</v>
      </c>
      <c r="F408" s="6">
        <f>VLOOKUP(D408,teams!A:G,2,FALSE)</f>
        <v>54</v>
      </c>
      <c r="G408" s="6">
        <f>VLOOKUP(E408,teams!A:G,2,FALSE)</f>
        <v>49</v>
      </c>
      <c r="H408" s="6" t="str">
        <f>VLOOKUP('1-gameLookup'!F408,teams!B:D,3)</f>
        <v>Phillies-E-CoachPitch</v>
      </c>
      <c r="I408" s="6" t="str">
        <f>VLOOKUP('1-gameLookup'!G408,teams!B:D,3)</f>
        <v>Cubs-E-CoachPitch</v>
      </c>
    </row>
    <row r="409" spans="1:9" x14ac:dyDescent="0.55000000000000004">
      <c r="A409" s="2">
        <v>408</v>
      </c>
      <c r="B409" s="2" t="s">
        <v>429</v>
      </c>
      <c r="C409" s="6">
        <f t="shared" si="18"/>
        <v>8</v>
      </c>
      <c r="D409" s="6" t="str">
        <f t="shared" si="19"/>
        <v>10-E-CP</v>
      </c>
      <c r="E409" s="6" t="str">
        <f t="shared" si="20"/>
        <v>4-E-CP</v>
      </c>
      <c r="F409" s="6">
        <f>VLOOKUP(D409,teams!A:G,2,FALSE)</f>
        <v>55</v>
      </c>
      <c r="G409" s="6">
        <f>VLOOKUP(E409,teams!A:G,2,FALSE)</f>
        <v>49</v>
      </c>
      <c r="H409" s="6" t="str">
        <f>VLOOKUP('1-gameLookup'!F409,teams!B:D,3)</f>
        <v>Reds-E-CoachPitch</v>
      </c>
      <c r="I409" s="6" t="str">
        <f>VLOOKUP('1-gameLookup'!G409,teams!B:D,3)</f>
        <v>Cubs-E-CoachPitch</v>
      </c>
    </row>
    <row r="410" spans="1:9" x14ac:dyDescent="0.55000000000000004">
      <c r="A410" s="2">
        <v>409</v>
      </c>
      <c r="B410" s="2" t="s">
        <v>439</v>
      </c>
      <c r="C410" s="6">
        <f t="shared" si="18"/>
        <v>8</v>
      </c>
      <c r="D410" s="6" t="str">
        <f t="shared" si="19"/>
        <v>11-E-CP</v>
      </c>
      <c r="E410" s="6" t="str">
        <f t="shared" si="20"/>
        <v>4-E-CP</v>
      </c>
      <c r="F410" s="6">
        <f>VLOOKUP(D410,teams!A:G,2,FALSE)</f>
        <v>56</v>
      </c>
      <c r="G410" s="6">
        <f>VLOOKUP(E410,teams!A:G,2,FALSE)</f>
        <v>49</v>
      </c>
      <c r="H410" s="6" t="str">
        <f>VLOOKUP('1-gameLookup'!F410,teams!B:D,3)</f>
        <v>Rockies-E-CoachPitch</v>
      </c>
      <c r="I410" s="6" t="str">
        <f>VLOOKUP('1-gameLookup'!G410,teams!B:D,3)</f>
        <v>Cubs-E-CoachPitch</v>
      </c>
    </row>
    <row r="411" spans="1:9" x14ac:dyDescent="0.55000000000000004">
      <c r="A411" s="2">
        <v>410</v>
      </c>
      <c r="B411" s="2" t="s">
        <v>703</v>
      </c>
      <c r="C411" s="6">
        <f t="shared" si="18"/>
        <v>8</v>
      </c>
      <c r="D411" s="6" t="str">
        <f t="shared" si="19"/>
        <v>12-E-CP</v>
      </c>
      <c r="E411" s="6" t="str">
        <f t="shared" si="20"/>
        <v>4-E-CP</v>
      </c>
      <c r="F411" s="6">
        <f>VLOOKUP(D411,teams!A:G,2,FALSE)</f>
        <v>57</v>
      </c>
      <c r="G411" s="6">
        <f>VLOOKUP(E411,teams!A:G,2,FALSE)</f>
        <v>49</v>
      </c>
      <c r="H411" s="6" t="str">
        <f>VLOOKUP('1-gameLookup'!F411,teams!B:D,3)</f>
        <v>Tigers-E-CoachPitch</v>
      </c>
      <c r="I411" s="6" t="str">
        <f>VLOOKUP('1-gameLookup'!G411,teams!B:D,3)</f>
        <v>Cubs-E-CoachPitch</v>
      </c>
    </row>
    <row r="412" spans="1:9" x14ac:dyDescent="0.55000000000000004">
      <c r="A412" s="2">
        <v>411</v>
      </c>
      <c r="B412" s="2" t="s">
        <v>704</v>
      </c>
      <c r="C412" s="6">
        <f t="shared" si="18"/>
        <v>7</v>
      </c>
      <c r="D412" s="6" t="str">
        <f t="shared" si="19"/>
        <v>3-W-CP</v>
      </c>
      <c r="E412" s="6" t="str">
        <f t="shared" si="20"/>
        <v>4-W-CP</v>
      </c>
      <c r="F412" s="6">
        <f>VLOOKUP(D412,teams!A:G,2,FALSE)</f>
        <v>60</v>
      </c>
      <c r="G412" s="6">
        <f>VLOOKUP(E412,teams!A:G,2,FALSE)</f>
        <v>61</v>
      </c>
      <c r="H412" s="6" t="str">
        <f>VLOOKUP('1-gameLookup'!F412,teams!B:D,3)</f>
        <v>D'Backs-W-CoachPitch</v>
      </c>
      <c r="I412" s="6" t="str">
        <f>VLOOKUP('1-gameLookup'!G412,teams!B:D,3)</f>
        <v>Indians-W-CoachPitch</v>
      </c>
    </row>
    <row r="413" spans="1:9" x14ac:dyDescent="0.55000000000000004">
      <c r="A413" s="2">
        <v>412</v>
      </c>
      <c r="B413" s="2" t="s">
        <v>475</v>
      </c>
      <c r="C413" s="6">
        <f t="shared" si="18"/>
        <v>7</v>
      </c>
      <c r="D413" s="6" t="str">
        <f t="shared" si="19"/>
        <v>5-W-CP</v>
      </c>
      <c r="E413" s="6" t="str">
        <f t="shared" si="20"/>
        <v>4-W-CP</v>
      </c>
      <c r="F413" s="6">
        <f>VLOOKUP(D413,teams!A:G,2,FALSE)</f>
        <v>62</v>
      </c>
      <c r="G413" s="6">
        <f>VLOOKUP(E413,teams!A:G,2,FALSE)</f>
        <v>61</v>
      </c>
      <c r="H413" s="6" t="str">
        <f>VLOOKUP('1-gameLookup'!F413,teams!B:D,3)</f>
        <v>Mets-W-CoachPitch</v>
      </c>
      <c r="I413" s="6" t="str">
        <f>VLOOKUP('1-gameLookup'!G413,teams!B:D,3)</f>
        <v>Indians-W-CoachPitch</v>
      </c>
    </row>
    <row r="414" spans="1:9" x14ac:dyDescent="0.55000000000000004">
      <c r="A414" s="2">
        <v>413</v>
      </c>
      <c r="B414" s="2" t="s">
        <v>486</v>
      </c>
      <c r="C414" s="6">
        <f t="shared" si="18"/>
        <v>7</v>
      </c>
      <c r="D414" s="6" t="str">
        <f t="shared" si="19"/>
        <v>6-W-CP</v>
      </c>
      <c r="E414" s="6" t="str">
        <f t="shared" si="20"/>
        <v>4-W-CP</v>
      </c>
      <c r="F414" s="6">
        <f>VLOOKUP(D414,teams!A:G,2,FALSE)</f>
        <v>63</v>
      </c>
      <c r="G414" s="6">
        <f>VLOOKUP(E414,teams!A:G,2,FALSE)</f>
        <v>61</v>
      </c>
      <c r="H414" s="6" t="str">
        <f>VLOOKUP('1-gameLookup'!F414,teams!B:D,3)</f>
        <v>Nationals-W-CoachPitch</v>
      </c>
      <c r="I414" s="6" t="str">
        <f>VLOOKUP('1-gameLookup'!G414,teams!B:D,3)</f>
        <v>Indians-W-CoachPitch</v>
      </c>
    </row>
    <row r="415" spans="1:9" x14ac:dyDescent="0.55000000000000004">
      <c r="A415" s="2">
        <v>414</v>
      </c>
      <c r="B415" s="2" t="s">
        <v>501</v>
      </c>
      <c r="C415" s="6">
        <f t="shared" si="18"/>
        <v>7</v>
      </c>
      <c r="D415" s="6" t="str">
        <f t="shared" si="19"/>
        <v>7-W-CP</v>
      </c>
      <c r="E415" s="6" t="str">
        <f t="shared" si="20"/>
        <v>4-W-CP</v>
      </c>
      <c r="F415" s="6">
        <f>VLOOKUP(D415,teams!A:G,2,FALSE)</f>
        <v>64</v>
      </c>
      <c r="G415" s="6">
        <f>VLOOKUP(E415,teams!A:G,2,FALSE)</f>
        <v>61</v>
      </c>
      <c r="H415" s="6" t="str">
        <f>VLOOKUP('1-gameLookup'!F415,teams!B:D,3)</f>
        <v>Rangers-W-CoachPitch</v>
      </c>
      <c r="I415" s="6" t="str">
        <f>VLOOKUP('1-gameLookup'!G415,teams!B:D,3)</f>
        <v>Indians-W-CoachPitch</v>
      </c>
    </row>
    <row r="416" spans="1:9" x14ac:dyDescent="0.55000000000000004">
      <c r="A416" s="2">
        <v>415</v>
      </c>
      <c r="B416" s="2" t="s">
        <v>516</v>
      </c>
      <c r="C416" s="6">
        <f t="shared" si="18"/>
        <v>7</v>
      </c>
      <c r="D416" s="6" t="str">
        <f t="shared" si="19"/>
        <v>8-W-CP</v>
      </c>
      <c r="E416" s="6" t="str">
        <f t="shared" si="20"/>
        <v>4-W-CP</v>
      </c>
      <c r="F416" s="6">
        <f>VLOOKUP(D416,teams!A:G,2,FALSE)</f>
        <v>65</v>
      </c>
      <c r="G416" s="6">
        <f>VLOOKUP(E416,teams!A:G,2,FALSE)</f>
        <v>61</v>
      </c>
      <c r="H416" s="6" t="str">
        <f>VLOOKUP('1-gameLookup'!F416,teams!B:D,3)</f>
        <v>Red Sox-W-CoachPitch</v>
      </c>
      <c r="I416" s="6" t="str">
        <f>VLOOKUP('1-gameLookup'!G416,teams!B:D,3)</f>
        <v>Indians-W-CoachPitch</v>
      </c>
    </row>
    <row r="417" spans="1:9" x14ac:dyDescent="0.55000000000000004">
      <c r="A417" s="2">
        <v>416</v>
      </c>
      <c r="B417" s="2" t="s">
        <v>534</v>
      </c>
      <c r="C417" s="6">
        <f t="shared" si="18"/>
        <v>7</v>
      </c>
      <c r="D417" s="6" t="str">
        <f t="shared" si="19"/>
        <v>9-W-CP</v>
      </c>
      <c r="E417" s="6" t="str">
        <f t="shared" si="20"/>
        <v>4-W-CP</v>
      </c>
      <c r="F417" s="6">
        <f>VLOOKUP(D417,teams!A:G,2,FALSE)</f>
        <v>66</v>
      </c>
      <c r="G417" s="6">
        <f>VLOOKUP(E417,teams!A:G,2,FALSE)</f>
        <v>61</v>
      </c>
      <c r="H417" s="6" t="str">
        <f>VLOOKUP('1-gameLookup'!F417,teams!B:D,3)</f>
        <v>Yankees-W-CoachPitch</v>
      </c>
      <c r="I417" s="6" t="str">
        <f>VLOOKUP('1-gameLookup'!G417,teams!B:D,3)</f>
        <v>Indians-W-CoachPitch</v>
      </c>
    </row>
    <row r="418" spans="1:9" x14ac:dyDescent="0.55000000000000004">
      <c r="A418" s="2">
        <v>417</v>
      </c>
      <c r="B418" s="2" t="s">
        <v>447</v>
      </c>
      <c r="C418" s="6">
        <f t="shared" si="18"/>
        <v>7</v>
      </c>
      <c r="D418" s="6" t="str">
        <f t="shared" si="19"/>
        <v>1-W-CP</v>
      </c>
      <c r="E418" s="6" t="str">
        <f t="shared" si="20"/>
        <v>4-E-CP</v>
      </c>
      <c r="F418" s="6">
        <f>VLOOKUP(D418,teams!A:G,2,FALSE)</f>
        <v>58</v>
      </c>
      <c r="G418" s="6">
        <f>VLOOKUP(E418,teams!A:G,2,FALSE)</f>
        <v>49</v>
      </c>
      <c r="H418" s="6" t="str">
        <f>VLOOKUP('1-gameLookup'!F418,teams!B:D,3)</f>
        <v>A's-W-CoachPitch</v>
      </c>
      <c r="I418" s="6" t="str">
        <f>VLOOKUP('1-gameLookup'!G418,teams!B:D,3)</f>
        <v>Cubs-E-CoachPitch</v>
      </c>
    </row>
    <row r="419" spans="1:9" x14ac:dyDescent="0.55000000000000004">
      <c r="A419" s="2">
        <v>418</v>
      </c>
      <c r="B419" s="2" t="s">
        <v>707</v>
      </c>
      <c r="C419" s="6">
        <f t="shared" si="18"/>
        <v>7</v>
      </c>
      <c r="D419" s="6" t="str">
        <f t="shared" si="19"/>
        <v>4-W-CP</v>
      </c>
      <c r="E419" s="6" t="str">
        <f t="shared" si="20"/>
        <v>4-E-CP</v>
      </c>
      <c r="F419" s="6">
        <f>VLOOKUP(D419,teams!A:G,2,FALSE)</f>
        <v>61</v>
      </c>
      <c r="G419" s="6">
        <f>VLOOKUP(E419,teams!A:G,2,FALSE)</f>
        <v>49</v>
      </c>
      <c r="H419" s="6" t="str">
        <f>VLOOKUP('1-gameLookup'!F419,teams!B:D,3)</f>
        <v>Indians-W-CoachPitch</v>
      </c>
      <c r="I419" s="6" t="str">
        <f>VLOOKUP('1-gameLookup'!G419,teams!B:D,3)</f>
        <v>Cubs-E-CoachPitch</v>
      </c>
    </row>
    <row r="420" spans="1:9" x14ac:dyDescent="0.55000000000000004">
      <c r="A420" s="2">
        <v>419</v>
      </c>
      <c r="B420" s="2" t="s">
        <v>500</v>
      </c>
      <c r="C420" s="6">
        <f t="shared" si="18"/>
        <v>7</v>
      </c>
      <c r="D420" s="6" t="str">
        <f t="shared" si="19"/>
        <v>7-W-CP</v>
      </c>
      <c r="E420" s="6" t="str">
        <f t="shared" si="20"/>
        <v>4-E-CP</v>
      </c>
      <c r="F420" s="6">
        <f>VLOOKUP(D420,teams!A:G,2,FALSE)</f>
        <v>64</v>
      </c>
      <c r="G420" s="6">
        <f>VLOOKUP(E420,teams!A:G,2,FALSE)</f>
        <v>49</v>
      </c>
      <c r="H420" s="6" t="str">
        <f>VLOOKUP('1-gameLookup'!F420,teams!B:D,3)</f>
        <v>Rangers-W-CoachPitch</v>
      </c>
      <c r="I420" s="6" t="str">
        <f>VLOOKUP('1-gameLookup'!G420,teams!B:D,3)</f>
        <v>Cubs-E-CoachPitch</v>
      </c>
    </row>
    <row r="421" spans="1:9" x14ac:dyDescent="0.55000000000000004">
      <c r="A421" s="2">
        <v>420</v>
      </c>
      <c r="B421" s="2" t="s">
        <v>481</v>
      </c>
      <c r="C421" s="6">
        <f t="shared" si="18"/>
        <v>7</v>
      </c>
      <c r="D421" s="6" t="str">
        <f t="shared" si="19"/>
        <v>6-E-CP</v>
      </c>
      <c r="E421" s="6" t="str">
        <f t="shared" si="20"/>
        <v>5-E-CP</v>
      </c>
      <c r="F421" s="6">
        <f>VLOOKUP(D421,teams!A:G,2,FALSE)</f>
        <v>51</v>
      </c>
      <c r="G421" s="6">
        <f>VLOOKUP(E421,teams!A:G,2,FALSE)</f>
        <v>50</v>
      </c>
      <c r="H421" s="6" t="str">
        <f>VLOOKUP('1-gameLookup'!F421,teams!B:D,3)</f>
        <v>Giants-E-CoachPitch</v>
      </c>
      <c r="I421" s="6" t="str">
        <f>VLOOKUP('1-gameLookup'!G421,teams!B:D,3)</f>
        <v>Dodgers-E-CoachPitch</v>
      </c>
    </row>
    <row r="422" spans="1:9" x14ac:dyDescent="0.55000000000000004">
      <c r="A422" s="2">
        <v>421</v>
      </c>
      <c r="B422" s="2" t="s">
        <v>494</v>
      </c>
      <c r="C422" s="6">
        <f t="shared" si="18"/>
        <v>7</v>
      </c>
      <c r="D422" s="6" t="str">
        <f t="shared" si="19"/>
        <v>7-E-CP</v>
      </c>
      <c r="E422" s="6" t="str">
        <f t="shared" si="20"/>
        <v>5-E-CP</v>
      </c>
      <c r="F422" s="6">
        <f>VLOOKUP(D422,teams!A:G,2,FALSE)</f>
        <v>52</v>
      </c>
      <c r="G422" s="6">
        <f>VLOOKUP(E422,teams!A:G,2,FALSE)</f>
        <v>50</v>
      </c>
      <c r="H422" s="6" t="str">
        <f>VLOOKUP('1-gameLookup'!F422,teams!B:D,3)</f>
        <v>Marlins-E-CoachPitch</v>
      </c>
      <c r="I422" s="6" t="str">
        <f>VLOOKUP('1-gameLookup'!G422,teams!B:D,3)</f>
        <v>Dodgers-E-CoachPitch</v>
      </c>
    </row>
    <row r="423" spans="1:9" x14ac:dyDescent="0.55000000000000004">
      <c r="A423" s="2">
        <v>422</v>
      </c>
      <c r="B423" s="2" t="s">
        <v>509</v>
      </c>
      <c r="C423" s="6">
        <f t="shared" si="18"/>
        <v>7</v>
      </c>
      <c r="D423" s="6" t="str">
        <f t="shared" si="19"/>
        <v>8-E-CP</v>
      </c>
      <c r="E423" s="6" t="str">
        <f t="shared" si="20"/>
        <v>5-E-CP</v>
      </c>
      <c r="F423" s="6">
        <f>VLOOKUP(D423,teams!A:G,2,FALSE)</f>
        <v>53</v>
      </c>
      <c r="G423" s="6">
        <f>VLOOKUP(E423,teams!A:G,2,FALSE)</f>
        <v>50</v>
      </c>
      <c r="H423" s="6" t="str">
        <f>VLOOKUP('1-gameLookup'!F423,teams!B:D,3)</f>
        <v>Orioles-E-CoachPitch</v>
      </c>
      <c r="I423" s="6" t="str">
        <f>VLOOKUP('1-gameLookup'!G423,teams!B:D,3)</f>
        <v>Dodgers-E-CoachPitch</v>
      </c>
    </row>
    <row r="424" spans="1:9" x14ac:dyDescent="0.55000000000000004">
      <c r="A424" s="2">
        <v>423</v>
      </c>
      <c r="B424" s="2" t="s">
        <v>526</v>
      </c>
      <c r="C424" s="6">
        <f t="shared" si="18"/>
        <v>7</v>
      </c>
      <c r="D424" s="6" t="str">
        <f t="shared" si="19"/>
        <v>9-E-CP</v>
      </c>
      <c r="E424" s="6" t="str">
        <f t="shared" si="20"/>
        <v>5-E-CP</v>
      </c>
      <c r="F424" s="6">
        <f>VLOOKUP(D424,teams!A:G,2,FALSE)</f>
        <v>54</v>
      </c>
      <c r="G424" s="6">
        <f>VLOOKUP(E424,teams!A:G,2,FALSE)</f>
        <v>50</v>
      </c>
      <c r="H424" s="6" t="str">
        <f>VLOOKUP('1-gameLookup'!F424,teams!B:D,3)</f>
        <v>Phillies-E-CoachPitch</v>
      </c>
      <c r="I424" s="6" t="str">
        <f>VLOOKUP('1-gameLookup'!G424,teams!B:D,3)</f>
        <v>Dodgers-E-CoachPitch</v>
      </c>
    </row>
    <row r="425" spans="1:9" x14ac:dyDescent="0.55000000000000004">
      <c r="A425" s="2">
        <v>424</v>
      </c>
      <c r="B425" s="2" t="s">
        <v>430</v>
      </c>
      <c r="C425" s="6">
        <f t="shared" si="18"/>
        <v>8</v>
      </c>
      <c r="D425" s="6" t="str">
        <f t="shared" si="19"/>
        <v>10-E-CP</v>
      </c>
      <c r="E425" s="6" t="str">
        <f t="shared" si="20"/>
        <v>5-E-CP</v>
      </c>
      <c r="F425" s="6">
        <f>VLOOKUP(D425,teams!A:G,2,FALSE)</f>
        <v>55</v>
      </c>
      <c r="G425" s="6">
        <f>VLOOKUP(E425,teams!A:G,2,FALSE)</f>
        <v>50</v>
      </c>
      <c r="H425" s="6" t="str">
        <f>VLOOKUP('1-gameLookup'!F425,teams!B:D,3)</f>
        <v>Reds-E-CoachPitch</v>
      </c>
      <c r="I425" s="6" t="str">
        <f>VLOOKUP('1-gameLookup'!G425,teams!B:D,3)</f>
        <v>Dodgers-E-CoachPitch</v>
      </c>
    </row>
    <row r="426" spans="1:9" x14ac:dyDescent="0.55000000000000004">
      <c r="A426" s="2">
        <v>425</v>
      </c>
      <c r="B426" s="2" t="s">
        <v>440</v>
      </c>
      <c r="C426" s="6">
        <f t="shared" si="18"/>
        <v>8</v>
      </c>
      <c r="D426" s="6" t="str">
        <f t="shared" si="19"/>
        <v>11-E-CP</v>
      </c>
      <c r="E426" s="6" t="str">
        <f t="shared" si="20"/>
        <v>5-E-CP</v>
      </c>
      <c r="F426" s="6">
        <f>VLOOKUP(D426,teams!A:G,2,FALSE)</f>
        <v>56</v>
      </c>
      <c r="G426" s="6">
        <f>VLOOKUP(E426,teams!A:G,2,FALSE)</f>
        <v>50</v>
      </c>
      <c r="H426" s="6" t="str">
        <f>VLOOKUP('1-gameLookup'!F426,teams!B:D,3)</f>
        <v>Rockies-E-CoachPitch</v>
      </c>
      <c r="I426" s="6" t="str">
        <f>VLOOKUP('1-gameLookup'!G426,teams!B:D,3)</f>
        <v>Dodgers-E-CoachPitch</v>
      </c>
    </row>
    <row r="427" spans="1:9" x14ac:dyDescent="0.55000000000000004">
      <c r="A427" s="2">
        <v>426</v>
      </c>
      <c r="B427" s="2" t="s">
        <v>710</v>
      </c>
      <c r="C427" s="6">
        <f t="shared" si="18"/>
        <v>8</v>
      </c>
      <c r="D427" s="6" t="str">
        <f t="shared" si="19"/>
        <v>12-E-CP</v>
      </c>
      <c r="E427" s="6" t="str">
        <f t="shared" si="20"/>
        <v>5-E-CP</v>
      </c>
      <c r="F427" s="6">
        <f>VLOOKUP(D427,teams!A:G,2,FALSE)</f>
        <v>57</v>
      </c>
      <c r="G427" s="6">
        <f>VLOOKUP(E427,teams!A:G,2,FALSE)</f>
        <v>50</v>
      </c>
      <c r="H427" s="6" t="str">
        <f>VLOOKUP('1-gameLookup'!F427,teams!B:D,3)</f>
        <v>Tigers-E-CoachPitch</v>
      </c>
      <c r="I427" s="6" t="str">
        <f>VLOOKUP('1-gameLookup'!G427,teams!B:D,3)</f>
        <v>Dodgers-E-CoachPitch</v>
      </c>
    </row>
    <row r="428" spans="1:9" x14ac:dyDescent="0.55000000000000004">
      <c r="A428" s="2">
        <v>427</v>
      </c>
      <c r="B428" s="2" t="s">
        <v>466</v>
      </c>
      <c r="C428" s="6">
        <f t="shared" si="18"/>
        <v>7</v>
      </c>
      <c r="D428" s="6" t="str">
        <f t="shared" si="19"/>
        <v>4-W-CP</v>
      </c>
      <c r="E428" s="6" t="str">
        <f t="shared" si="20"/>
        <v>5-W-CP</v>
      </c>
      <c r="F428" s="6">
        <f>VLOOKUP(D428,teams!A:G,2,FALSE)</f>
        <v>61</v>
      </c>
      <c r="G428" s="6">
        <f>VLOOKUP(E428,teams!A:G,2,FALSE)</f>
        <v>62</v>
      </c>
      <c r="H428" s="6" t="str">
        <f>VLOOKUP('1-gameLookup'!F428,teams!B:D,3)</f>
        <v>Indians-W-CoachPitch</v>
      </c>
      <c r="I428" s="6" t="str">
        <f>VLOOKUP('1-gameLookup'!G428,teams!B:D,3)</f>
        <v>Mets-W-CoachPitch</v>
      </c>
    </row>
    <row r="429" spans="1:9" x14ac:dyDescent="0.55000000000000004">
      <c r="A429" s="2">
        <v>428</v>
      </c>
      <c r="B429" s="2" t="s">
        <v>488</v>
      </c>
      <c r="C429" s="6">
        <f t="shared" si="18"/>
        <v>7</v>
      </c>
      <c r="D429" s="6" t="str">
        <f t="shared" si="19"/>
        <v>6-W-CP</v>
      </c>
      <c r="E429" s="6" t="str">
        <f t="shared" si="20"/>
        <v>5-W-CP</v>
      </c>
      <c r="F429" s="6">
        <f>VLOOKUP(D429,teams!A:G,2,FALSE)</f>
        <v>63</v>
      </c>
      <c r="G429" s="6">
        <f>VLOOKUP(E429,teams!A:G,2,FALSE)</f>
        <v>62</v>
      </c>
      <c r="H429" s="6" t="str">
        <f>VLOOKUP('1-gameLookup'!F429,teams!B:D,3)</f>
        <v>Nationals-W-CoachPitch</v>
      </c>
      <c r="I429" s="6" t="str">
        <f>VLOOKUP('1-gameLookup'!G429,teams!B:D,3)</f>
        <v>Mets-W-CoachPitch</v>
      </c>
    </row>
    <row r="430" spans="1:9" x14ac:dyDescent="0.55000000000000004">
      <c r="A430" s="2">
        <v>429</v>
      </c>
      <c r="B430" s="2" t="s">
        <v>502</v>
      </c>
      <c r="C430" s="6">
        <f t="shared" si="18"/>
        <v>7</v>
      </c>
      <c r="D430" s="6" t="str">
        <f t="shared" si="19"/>
        <v>7-W-CP</v>
      </c>
      <c r="E430" s="6" t="str">
        <f t="shared" si="20"/>
        <v>5-W-CP</v>
      </c>
      <c r="F430" s="6">
        <f>VLOOKUP(D430,teams!A:G,2,FALSE)</f>
        <v>64</v>
      </c>
      <c r="G430" s="6">
        <f>VLOOKUP(E430,teams!A:G,2,FALSE)</f>
        <v>62</v>
      </c>
      <c r="H430" s="6" t="str">
        <f>VLOOKUP('1-gameLookup'!F430,teams!B:D,3)</f>
        <v>Rangers-W-CoachPitch</v>
      </c>
      <c r="I430" s="6" t="str">
        <f>VLOOKUP('1-gameLookup'!G430,teams!B:D,3)</f>
        <v>Mets-W-CoachPitch</v>
      </c>
    </row>
    <row r="431" spans="1:9" x14ac:dyDescent="0.55000000000000004">
      <c r="A431" s="2">
        <v>430</v>
      </c>
      <c r="B431" s="2" t="s">
        <v>517</v>
      </c>
      <c r="C431" s="6">
        <f t="shared" si="18"/>
        <v>7</v>
      </c>
      <c r="D431" s="6" t="str">
        <f t="shared" si="19"/>
        <v>8-W-CP</v>
      </c>
      <c r="E431" s="6" t="str">
        <f t="shared" si="20"/>
        <v>5-W-CP</v>
      </c>
      <c r="F431" s="6">
        <f>VLOOKUP(D431,teams!A:G,2,FALSE)</f>
        <v>65</v>
      </c>
      <c r="G431" s="6">
        <f>VLOOKUP(E431,teams!A:G,2,FALSE)</f>
        <v>62</v>
      </c>
      <c r="H431" s="6" t="str">
        <f>VLOOKUP('1-gameLookup'!F431,teams!B:D,3)</f>
        <v>Red Sox-W-CoachPitch</v>
      </c>
      <c r="I431" s="6" t="str">
        <f>VLOOKUP('1-gameLookup'!G431,teams!B:D,3)</f>
        <v>Mets-W-CoachPitch</v>
      </c>
    </row>
    <row r="432" spans="1:9" x14ac:dyDescent="0.55000000000000004">
      <c r="A432" s="2">
        <v>431</v>
      </c>
      <c r="B432" s="2" t="s">
        <v>535</v>
      </c>
      <c r="C432" s="6">
        <f t="shared" si="18"/>
        <v>7</v>
      </c>
      <c r="D432" s="6" t="str">
        <f t="shared" si="19"/>
        <v>9-W-CP</v>
      </c>
      <c r="E432" s="6" t="str">
        <f t="shared" si="20"/>
        <v>5-W-CP</v>
      </c>
      <c r="F432" s="6">
        <f>VLOOKUP(D432,teams!A:G,2,FALSE)</f>
        <v>66</v>
      </c>
      <c r="G432" s="6">
        <f>VLOOKUP(E432,teams!A:G,2,FALSE)</f>
        <v>62</v>
      </c>
      <c r="H432" s="6" t="str">
        <f>VLOOKUP('1-gameLookup'!F432,teams!B:D,3)</f>
        <v>Yankees-W-CoachPitch</v>
      </c>
      <c r="I432" s="6" t="str">
        <f>VLOOKUP('1-gameLookup'!G432,teams!B:D,3)</f>
        <v>Mets-W-CoachPitch</v>
      </c>
    </row>
    <row r="433" spans="1:9" x14ac:dyDescent="0.55000000000000004">
      <c r="A433" s="2">
        <v>432</v>
      </c>
      <c r="B433" s="2" t="s">
        <v>713</v>
      </c>
      <c r="C433" s="6">
        <f t="shared" si="18"/>
        <v>7</v>
      </c>
      <c r="D433" s="6" t="str">
        <f t="shared" si="19"/>
        <v>3-W-CP</v>
      </c>
      <c r="E433" s="6" t="str">
        <f t="shared" si="20"/>
        <v>5-E-CP</v>
      </c>
      <c r="F433" s="6">
        <f>VLOOKUP(D433,teams!A:G,2,FALSE)</f>
        <v>60</v>
      </c>
      <c r="G433" s="6">
        <f>VLOOKUP(E433,teams!A:G,2,FALSE)</f>
        <v>50</v>
      </c>
      <c r="H433" s="6" t="str">
        <f>VLOOKUP('1-gameLookup'!F433,teams!B:D,3)</f>
        <v>D'Backs-W-CoachPitch</v>
      </c>
      <c r="I433" s="6" t="str">
        <f>VLOOKUP('1-gameLookup'!G433,teams!B:D,3)</f>
        <v>Dodgers-E-CoachPitch</v>
      </c>
    </row>
    <row r="434" spans="1:9" x14ac:dyDescent="0.55000000000000004">
      <c r="A434" s="2">
        <v>433</v>
      </c>
      <c r="B434" s="2" t="s">
        <v>487</v>
      </c>
      <c r="C434" s="6">
        <f t="shared" si="18"/>
        <v>7</v>
      </c>
      <c r="D434" s="6" t="str">
        <f t="shared" si="19"/>
        <v>6-W-CP</v>
      </c>
      <c r="E434" s="6" t="str">
        <f t="shared" si="20"/>
        <v>5-E-CP</v>
      </c>
      <c r="F434" s="6">
        <f>VLOOKUP(D434,teams!A:G,2,FALSE)</f>
        <v>63</v>
      </c>
      <c r="G434" s="6">
        <f>VLOOKUP(E434,teams!A:G,2,FALSE)</f>
        <v>50</v>
      </c>
      <c r="H434" s="6" t="str">
        <f>VLOOKUP('1-gameLookup'!F434,teams!B:D,3)</f>
        <v>Nationals-W-CoachPitch</v>
      </c>
      <c r="I434" s="6" t="str">
        <f>VLOOKUP('1-gameLookup'!G434,teams!B:D,3)</f>
        <v>Dodgers-E-CoachPitch</v>
      </c>
    </row>
    <row r="435" spans="1:9" x14ac:dyDescent="0.55000000000000004">
      <c r="A435" s="2">
        <v>434</v>
      </c>
      <c r="B435" s="2" t="s">
        <v>714</v>
      </c>
      <c r="C435" s="6">
        <f t="shared" si="18"/>
        <v>7</v>
      </c>
      <c r="D435" s="6" t="str">
        <f t="shared" si="19"/>
        <v>9-W-CP</v>
      </c>
      <c r="E435" s="6" t="str">
        <f t="shared" si="20"/>
        <v>5-E-CP</v>
      </c>
      <c r="F435" s="6">
        <f>VLOOKUP(D435,teams!A:G,2,FALSE)</f>
        <v>66</v>
      </c>
      <c r="G435" s="6">
        <f>VLOOKUP(E435,teams!A:G,2,FALSE)</f>
        <v>50</v>
      </c>
      <c r="H435" s="6" t="str">
        <f>VLOOKUP('1-gameLookup'!F435,teams!B:D,3)</f>
        <v>Yankees-W-CoachPitch</v>
      </c>
      <c r="I435" s="6" t="str">
        <f>VLOOKUP('1-gameLookup'!G435,teams!B:D,3)</f>
        <v>Dodgers-E-CoachPitch</v>
      </c>
    </row>
    <row r="436" spans="1:9" x14ac:dyDescent="0.55000000000000004">
      <c r="A436" s="2">
        <v>435</v>
      </c>
      <c r="B436" s="2" t="s">
        <v>495</v>
      </c>
      <c r="C436" s="6">
        <f t="shared" si="18"/>
        <v>7</v>
      </c>
      <c r="D436" s="6" t="str">
        <f t="shared" si="19"/>
        <v>7-E-CP</v>
      </c>
      <c r="E436" s="6" t="str">
        <f t="shared" si="20"/>
        <v>6-E-CP</v>
      </c>
      <c r="F436" s="6">
        <f>VLOOKUP(D436,teams!A:G,2,FALSE)</f>
        <v>52</v>
      </c>
      <c r="G436" s="6">
        <f>VLOOKUP(E436,teams!A:G,2,FALSE)</f>
        <v>51</v>
      </c>
      <c r="H436" s="6" t="str">
        <f>VLOOKUP('1-gameLookup'!F436,teams!B:D,3)</f>
        <v>Marlins-E-CoachPitch</v>
      </c>
      <c r="I436" s="6" t="str">
        <f>VLOOKUP('1-gameLookup'!G436,teams!B:D,3)</f>
        <v>Giants-E-CoachPitch</v>
      </c>
    </row>
    <row r="437" spans="1:9" x14ac:dyDescent="0.55000000000000004">
      <c r="A437" s="2">
        <v>436</v>
      </c>
      <c r="B437" s="2" t="s">
        <v>510</v>
      </c>
      <c r="C437" s="6">
        <f t="shared" si="18"/>
        <v>7</v>
      </c>
      <c r="D437" s="6" t="str">
        <f t="shared" si="19"/>
        <v>8-E-CP</v>
      </c>
      <c r="E437" s="6" t="str">
        <f t="shared" si="20"/>
        <v>6-E-CP</v>
      </c>
      <c r="F437" s="6">
        <f>VLOOKUP(D437,teams!A:G,2,FALSE)</f>
        <v>53</v>
      </c>
      <c r="G437" s="6">
        <f>VLOOKUP(E437,teams!A:G,2,FALSE)</f>
        <v>51</v>
      </c>
      <c r="H437" s="6" t="str">
        <f>VLOOKUP('1-gameLookup'!F437,teams!B:D,3)</f>
        <v>Orioles-E-CoachPitch</v>
      </c>
      <c r="I437" s="6" t="str">
        <f>VLOOKUP('1-gameLookup'!G437,teams!B:D,3)</f>
        <v>Giants-E-CoachPitch</v>
      </c>
    </row>
    <row r="438" spans="1:9" x14ac:dyDescent="0.55000000000000004">
      <c r="A438" s="2">
        <v>437</v>
      </c>
      <c r="B438" s="2" t="s">
        <v>527</v>
      </c>
      <c r="C438" s="6">
        <f t="shared" si="18"/>
        <v>7</v>
      </c>
      <c r="D438" s="6" t="str">
        <f t="shared" si="19"/>
        <v>9-E-CP</v>
      </c>
      <c r="E438" s="6" t="str">
        <f t="shared" si="20"/>
        <v>6-E-CP</v>
      </c>
      <c r="F438" s="6">
        <f>VLOOKUP(D438,teams!A:G,2,FALSE)</f>
        <v>54</v>
      </c>
      <c r="G438" s="6">
        <f>VLOOKUP(E438,teams!A:G,2,FALSE)</f>
        <v>51</v>
      </c>
      <c r="H438" s="6" t="str">
        <f>VLOOKUP('1-gameLookup'!F438,teams!B:D,3)</f>
        <v>Phillies-E-CoachPitch</v>
      </c>
      <c r="I438" s="6" t="str">
        <f>VLOOKUP('1-gameLookup'!G438,teams!B:D,3)</f>
        <v>Giants-E-CoachPitch</v>
      </c>
    </row>
    <row r="439" spans="1:9" x14ac:dyDescent="0.55000000000000004">
      <c r="A439" s="2">
        <v>438</v>
      </c>
      <c r="B439" s="2" t="s">
        <v>431</v>
      </c>
      <c r="C439" s="6">
        <f t="shared" si="18"/>
        <v>8</v>
      </c>
      <c r="D439" s="6" t="str">
        <f t="shared" si="19"/>
        <v>10-E-CP</v>
      </c>
      <c r="E439" s="6" t="str">
        <f t="shared" si="20"/>
        <v>6-E-CP</v>
      </c>
      <c r="F439" s="6">
        <f>VLOOKUP(D439,teams!A:G,2,FALSE)</f>
        <v>55</v>
      </c>
      <c r="G439" s="6">
        <f>VLOOKUP(E439,teams!A:G,2,FALSE)</f>
        <v>51</v>
      </c>
      <c r="H439" s="6" t="str">
        <f>VLOOKUP('1-gameLookup'!F439,teams!B:D,3)</f>
        <v>Reds-E-CoachPitch</v>
      </c>
      <c r="I439" s="6" t="str">
        <f>VLOOKUP('1-gameLookup'!G439,teams!B:D,3)</f>
        <v>Giants-E-CoachPitch</v>
      </c>
    </row>
    <row r="440" spans="1:9" x14ac:dyDescent="0.55000000000000004">
      <c r="A440" s="2">
        <v>439</v>
      </c>
      <c r="B440" s="2" t="s">
        <v>441</v>
      </c>
      <c r="C440" s="6">
        <f t="shared" si="18"/>
        <v>8</v>
      </c>
      <c r="D440" s="6" t="str">
        <f t="shared" si="19"/>
        <v>11-E-CP</v>
      </c>
      <c r="E440" s="6" t="str">
        <f t="shared" si="20"/>
        <v>6-E-CP</v>
      </c>
      <c r="F440" s="6">
        <f>VLOOKUP(D440,teams!A:G,2,FALSE)</f>
        <v>56</v>
      </c>
      <c r="G440" s="6">
        <f>VLOOKUP(E440,teams!A:G,2,FALSE)</f>
        <v>51</v>
      </c>
      <c r="H440" s="6" t="str">
        <f>VLOOKUP('1-gameLookup'!F440,teams!B:D,3)</f>
        <v>Rockies-E-CoachPitch</v>
      </c>
      <c r="I440" s="6" t="str">
        <f>VLOOKUP('1-gameLookup'!G440,teams!B:D,3)</f>
        <v>Giants-E-CoachPitch</v>
      </c>
    </row>
    <row r="441" spans="1:9" x14ac:dyDescent="0.55000000000000004">
      <c r="A441" s="2">
        <v>440</v>
      </c>
      <c r="B441" s="2" t="s">
        <v>717</v>
      </c>
      <c r="C441" s="6">
        <f t="shared" si="18"/>
        <v>8</v>
      </c>
      <c r="D441" s="6" t="str">
        <f t="shared" si="19"/>
        <v>12-E-CP</v>
      </c>
      <c r="E441" s="6" t="str">
        <f t="shared" si="20"/>
        <v>6-E-CP</v>
      </c>
      <c r="F441" s="6">
        <f>VLOOKUP(D441,teams!A:G,2,FALSE)</f>
        <v>57</v>
      </c>
      <c r="G441" s="6">
        <f>VLOOKUP(E441,teams!A:G,2,FALSE)</f>
        <v>51</v>
      </c>
      <c r="H441" s="6" t="str">
        <f>VLOOKUP('1-gameLookup'!F441,teams!B:D,3)</f>
        <v>Tigers-E-CoachPitch</v>
      </c>
      <c r="I441" s="6" t="str">
        <f>VLOOKUP('1-gameLookup'!G441,teams!B:D,3)</f>
        <v>Giants-E-CoachPitch</v>
      </c>
    </row>
    <row r="442" spans="1:9" x14ac:dyDescent="0.55000000000000004">
      <c r="A442" s="2">
        <v>441</v>
      </c>
      <c r="B442" s="2" t="s">
        <v>718</v>
      </c>
      <c r="C442" s="6">
        <f t="shared" si="18"/>
        <v>7</v>
      </c>
      <c r="D442" s="6" t="str">
        <f t="shared" si="19"/>
        <v>5-W-CP</v>
      </c>
      <c r="E442" s="6" t="str">
        <f t="shared" si="20"/>
        <v>6-W-CP</v>
      </c>
      <c r="F442" s="6">
        <f>VLOOKUP(D442,teams!A:G,2,FALSE)</f>
        <v>62</v>
      </c>
      <c r="G442" s="6">
        <f>VLOOKUP(E442,teams!A:G,2,FALSE)</f>
        <v>63</v>
      </c>
      <c r="H442" s="6" t="str">
        <f>VLOOKUP('1-gameLookup'!F442,teams!B:D,3)</f>
        <v>Mets-W-CoachPitch</v>
      </c>
      <c r="I442" s="6" t="str">
        <f>VLOOKUP('1-gameLookup'!G442,teams!B:D,3)</f>
        <v>Nationals-W-CoachPitch</v>
      </c>
    </row>
    <row r="443" spans="1:9" x14ac:dyDescent="0.55000000000000004">
      <c r="A443" s="2">
        <v>442</v>
      </c>
      <c r="B443" s="2" t="s">
        <v>503</v>
      </c>
      <c r="C443" s="6">
        <f t="shared" si="18"/>
        <v>7</v>
      </c>
      <c r="D443" s="6" t="str">
        <f t="shared" si="19"/>
        <v>7-W-CP</v>
      </c>
      <c r="E443" s="6" t="str">
        <f t="shared" si="20"/>
        <v>6-W-CP</v>
      </c>
      <c r="F443" s="6">
        <f>VLOOKUP(D443,teams!A:G,2,FALSE)</f>
        <v>64</v>
      </c>
      <c r="G443" s="6">
        <f>VLOOKUP(E443,teams!A:G,2,FALSE)</f>
        <v>63</v>
      </c>
      <c r="H443" s="6" t="str">
        <f>VLOOKUP('1-gameLookup'!F443,teams!B:D,3)</f>
        <v>Rangers-W-CoachPitch</v>
      </c>
      <c r="I443" s="6" t="str">
        <f>VLOOKUP('1-gameLookup'!G443,teams!B:D,3)</f>
        <v>Nationals-W-CoachPitch</v>
      </c>
    </row>
    <row r="444" spans="1:9" x14ac:dyDescent="0.55000000000000004">
      <c r="A444" s="2">
        <v>443</v>
      </c>
      <c r="B444" s="2" t="s">
        <v>518</v>
      </c>
      <c r="C444" s="6">
        <f t="shared" si="18"/>
        <v>7</v>
      </c>
      <c r="D444" s="6" t="str">
        <f t="shared" si="19"/>
        <v>8-W-CP</v>
      </c>
      <c r="E444" s="6" t="str">
        <f t="shared" si="20"/>
        <v>6-W-CP</v>
      </c>
      <c r="F444" s="6">
        <f>VLOOKUP(D444,teams!A:G,2,FALSE)</f>
        <v>65</v>
      </c>
      <c r="G444" s="6">
        <f>VLOOKUP(E444,teams!A:G,2,FALSE)</f>
        <v>63</v>
      </c>
      <c r="H444" s="6" t="str">
        <f>VLOOKUP('1-gameLookup'!F444,teams!B:D,3)</f>
        <v>Red Sox-W-CoachPitch</v>
      </c>
      <c r="I444" s="6" t="str">
        <f>VLOOKUP('1-gameLookup'!G444,teams!B:D,3)</f>
        <v>Nationals-W-CoachPitch</v>
      </c>
    </row>
    <row r="445" spans="1:9" x14ac:dyDescent="0.55000000000000004">
      <c r="A445" s="2">
        <v>444</v>
      </c>
      <c r="B445" s="2" t="s">
        <v>536</v>
      </c>
      <c r="C445" s="6">
        <f t="shared" si="18"/>
        <v>7</v>
      </c>
      <c r="D445" s="6" t="str">
        <f t="shared" si="19"/>
        <v>9-W-CP</v>
      </c>
      <c r="E445" s="6" t="str">
        <f t="shared" si="20"/>
        <v>6-W-CP</v>
      </c>
      <c r="F445" s="6">
        <f>VLOOKUP(D445,teams!A:G,2,FALSE)</f>
        <v>66</v>
      </c>
      <c r="G445" s="6">
        <f>VLOOKUP(E445,teams!A:G,2,FALSE)</f>
        <v>63</v>
      </c>
      <c r="H445" s="6" t="str">
        <f>VLOOKUP('1-gameLookup'!F445,teams!B:D,3)</f>
        <v>Yankees-W-CoachPitch</v>
      </c>
      <c r="I445" s="6" t="str">
        <f>VLOOKUP('1-gameLookup'!G445,teams!B:D,3)</f>
        <v>Nationals-W-CoachPitch</v>
      </c>
    </row>
    <row r="446" spans="1:9" x14ac:dyDescent="0.55000000000000004">
      <c r="A446" s="2">
        <v>445</v>
      </c>
      <c r="B446" s="2" t="s">
        <v>721</v>
      </c>
      <c r="C446" s="6">
        <f t="shared" si="18"/>
        <v>7</v>
      </c>
      <c r="D446" s="6" t="str">
        <f t="shared" si="19"/>
        <v>2-W-CP</v>
      </c>
      <c r="E446" s="6" t="str">
        <f t="shared" si="20"/>
        <v>6-E-CP</v>
      </c>
      <c r="F446" s="6">
        <f>VLOOKUP(D446,teams!A:G,2,FALSE)</f>
        <v>59</v>
      </c>
      <c r="G446" s="6">
        <f>VLOOKUP(E446,teams!A:G,2,FALSE)</f>
        <v>51</v>
      </c>
      <c r="H446" s="6" t="str">
        <f>VLOOKUP('1-gameLookup'!F446,teams!B:D,3)</f>
        <v>Astros-W-CoachPitch</v>
      </c>
      <c r="I446" s="6" t="str">
        <f>VLOOKUP('1-gameLookup'!G446,teams!B:D,3)</f>
        <v>Giants-E-CoachPitch</v>
      </c>
    </row>
    <row r="447" spans="1:9" x14ac:dyDescent="0.55000000000000004">
      <c r="A447" s="2">
        <v>446</v>
      </c>
      <c r="B447" s="2" t="s">
        <v>476</v>
      </c>
      <c r="C447" s="6">
        <f t="shared" si="18"/>
        <v>7</v>
      </c>
      <c r="D447" s="6" t="str">
        <f t="shared" si="19"/>
        <v>5-W-CP</v>
      </c>
      <c r="E447" s="6" t="str">
        <f t="shared" si="20"/>
        <v>6-E-CP</v>
      </c>
      <c r="F447" s="6">
        <f>VLOOKUP(D447,teams!A:G,2,FALSE)</f>
        <v>62</v>
      </c>
      <c r="G447" s="6">
        <f>VLOOKUP(E447,teams!A:G,2,FALSE)</f>
        <v>51</v>
      </c>
      <c r="H447" s="6" t="str">
        <f>VLOOKUP('1-gameLookup'!F447,teams!B:D,3)</f>
        <v>Mets-W-CoachPitch</v>
      </c>
      <c r="I447" s="6" t="str">
        <f>VLOOKUP('1-gameLookup'!G447,teams!B:D,3)</f>
        <v>Giants-E-CoachPitch</v>
      </c>
    </row>
    <row r="448" spans="1:9" x14ac:dyDescent="0.55000000000000004">
      <c r="A448" s="2">
        <v>447</v>
      </c>
      <c r="B448" s="2" t="s">
        <v>722</v>
      </c>
      <c r="C448" s="6">
        <f t="shared" si="18"/>
        <v>7</v>
      </c>
      <c r="D448" s="6" t="str">
        <f t="shared" si="19"/>
        <v>8-W-CP</v>
      </c>
      <c r="E448" s="6" t="str">
        <f t="shared" si="20"/>
        <v>6-E-CP</v>
      </c>
      <c r="F448" s="6">
        <f>VLOOKUP(D448,teams!A:G,2,FALSE)</f>
        <v>65</v>
      </c>
      <c r="G448" s="6">
        <f>VLOOKUP(E448,teams!A:G,2,FALSE)</f>
        <v>51</v>
      </c>
      <c r="H448" s="6" t="str">
        <f>VLOOKUP('1-gameLookup'!F448,teams!B:D,3)</f>
        <v>Red Sox-W-CoachPitch</v>
      </c>
      <c r="I448" s="6" t="str">
        <f>VLOOKUP('1-gameLookup'!G448,teams!B:D,3)</f>
        <v>Giants-E-CoachPitch</v>
      </c>
    </row>
    <row r="449" spans="1:9" x14ac:dyDescent="0.55000000000000004">
      <c r="A449" s="2">
        <v>448</v>
      </c>
      <c r="B449" s="2" t="s">
        <v>511</v>
      </c>
      <c r="C449" s="6">
        <f t="shared" si="18"/>
        <v>7</v>
      </c>
      <c r="D449" s="6" t="str">
        <f t="shared" si="19"/>
        <v>8-E-CP</v>
      </c>
      <c r="E449" s="6" t="str">
        <f t="shared" si="20"/>
        <v>7-E-CP</v>
      </c>
      <c r="F449" s="6">
        <f>VLOOKUP(D449,teams!A:G,2,FALSE)</f>
        <v>53</v>
      </c>
      <c r="G449" s="6">
        <f>VLOOKUP(E449,teams!A:G,2,FALSE)</f>
        <v>52</v>
      </c>
      <c r="H449" s="6" t="str">
        <f>VLOOKUP('1-gameLookup'!F449,teams!B:D,3)</f>
        <v>Orioles-E-CoachPitch</v>
      </c>
      <c r="I449" s="6" t="str">
        <f>VLOOKUP('1-gameLookup'!G449,teams!B:D,3)</f>
        <v>Marlins-E-CoachPitch</v>
      </c>
    </row>
    <row r="450" spans="1:9" x14ac:dyDescent="0.55000000000000004">
      <c r="A450" s="2">
        <v>449</v>
      </c>
      <c r="B450" s="2" t="s">
        <v>528</v>
      </c>
      <c r="C450" s="6">
        <f t="shared" si="18"/>
        <v>7</v>
      </c>
      <c r="D450" s="6" t="str">
        <f t="shared" si="19"/>
        <v>9-E-CP</v>
      </c>
      <c r="E450" s="6" t="str">
        <f t="shared" si="20"/>
        <v>7-E-CP</v>
      </c>
      <c r="F450" s="6">
        <f>VLOOKUP(D450,teams!A:G,2,FALSE)</f>
        <v>54</v>
      </c>
      <c r="G450" s="6">
        <f>VLOOKUP(E450,teams!A:G,2,FALSE)</f>
        <v>52</v>
      </c>
      <c r="H450" s="6" t="str">
        <f>VLOOKUP('1-gameLookup'!F450,teams!B:D,3)</f>
        <v>Phillies-E-CoachPitch</v>
      </c>
      <c r="I450" s="6" t="str">
        <f>VLOOKUP('1-gameLookup'!G450,teams!B:D,3)</f>
        <v>Marlins-E-CoachPitch</v>
      </c>
    </row>
    <row r="451" spans="1:9" x14ac:dyDescent="0.55000000000000004">
      <c r="A451" s="2">
        <v>450</v>
      </c>
      <c r="B451" s="2" t="s">
        <v>432</v>
      </c>
      <c r="C451" s="6">
        <f t="shared" ref="C451:C514" si="21">FIND(",",B451)</f>
        <v>8</v>
      </c>
      <c r="D451" s="6" t="str">
        <f t="shared" ref="D451:D514" si="22">LEFT(B451,C451-1)</f>
        <v>10-E-CP</v>
      </c>
      <c r="E451" s="6" t="str">
        <f t="shared" ref="E451:E514" si="23">RIGHT(B451,LEN(B451)-C451)</f>
        <v>7-E-CP</v>
      </c>
      <c r="F451" s="6">
        <f>VLOOKUP(D451,teams!A:G,2,FALSE)</f>
        <v>55</v>
      </c>
      <c r="G451" s="6">
        <f>VLOOKUP(E451,teams!A:G,2,FALSE)</f>
        <v>52</v>
      </c>
      <c r="H451" s="6" t="str">
        <f>VLOOKUP('1-gameLookup'!F451,teams!B:D,3)</f>
        <v>Reds-E-CoachPitch</v>
      </c>
      <c r="I451" s="6" t="str">
        <f>VLOOKUP('1-gameLookup'!G451,teams!B:D,3)</f>
        <v>Marlins-E-CoachPitch</v>
      </c>
    </row>
    <row r="452" spans="1:9" x14ac:dyDescent="0.55000000000000004">
      <c r="A452" s="2">
        <v>451</v>
      </c>
      <c r="B452" s="2" t="s">
        <v>442</v>
      </c>
      <c r="C452" s="6">
        <f t="shared" si="21"/>
        <v>8</v>
      </c>
      <c r="D452" s="6" t="str">
        <f t="shared" si="22"/>
        <v>11-E-CP</v>
      </c>
      <c r="E452" s="6" t="str">
        <f t="shared" si="23"/>
        <v>7-E-CP</v>
      </c>
      <c r="F452" s="6">
        <f>VLOOKUP(D452,teams!A:G,2,FALSE)</f>
        <v>56</v>
      </c>
      <c r="G452" s="6">
        <f>VLOOKUP(E452,teams!A:G,2,FALSE)</f>
        <v>52</v>
      </c>
      <c r="H452" s="6" t="str">
        <f>VLOOKUP('1-gameLookup'!F452,teams!B:D,3)</f>
        <v>Rockies-E-CoachPitch</v>
      </c>
      <c r="I452" s="6" t="str">
        <f>VLOOKUP('1-gameLookup'!G452,teams!B:D,3)</f>
        <v>Marlins-E-CoachPitch</v>
      </c>
    </row>
    <row r="453" spans="1:9" x14ac:dyDescent="0.55000000000000004">
      <c r="A453" s="2">
        <v>452</v>
      </c>
      <c r="B453" s="2" t="s">
        <v>724</v>
      </c>
      <c r="C453" s="6">
        <f t="shared" si="21"/>
        <v>8</v>
      </c>
      <c r="D453" s="6" t="str">
        <f t="shared" si="22"/>
        <v>12-E-CP</v>
      </c>
      <c r="E453" s="6" t="str">
        <f t="shared" si="23"/>
        <v>7-E-CP</v>
      </c>
      <c r="F453" s="6">
        <f>VLOOKUP(D453,teams!A:G,2,FALSE)</f>
        <v>57</v>
      </c>
      <c r="G453" s="6">
        <f>VLOOKUP(E453,teams!A:G,2,FALSE)</f>
        <v>52</v>
      </c>
      <c r="H453" s="6" t="str">
        <f>VLOOKUP('1-gameLookup'!F453,teams!B:D,3)</f>
        <v>Tigers-E-CoachPitch</v>
      </c>
      <c r="I453" s="6" t="str">
        <f>VLOOKUP('1-gameLookup'!G453,teams!B:D,3)</f>
        <v>Marlins-E-CoachPitch</v>
      </c>
    </row>
    <row r="454" spans="1:9" x14ac:dyDescent="0.55000000000000004">
      <c r="A454" s="2">
        <v>453</v>
      </c>
      <c r="B454" s="2" t="s">
        <v>489</v>
      </c>
      <c r="C454" s="6">
        <f t="shared" si="21"/>
        <v>7</v>
      </c>
      <c r="D454" s="6" t="str">
        <f t="shared" si="22"/>
        <v>6-W-CP</v>
      </c>
      <c r="E454" s="6" t="str">
        <f t="shared" si="23"/>
        <v>7-W-CP</v>
      </c>
      <c r="F454" s="6">
        <f>VLOOKUP(D454,teams!A:G,2,FALSE)</f>
        <v>63</v>
      </c>
      <c r="G454" s="6">
        <f>VLOOKUP(E454,teams!A:G,2,FALSE)</f>
        <v>64</v>
      </c>
      <c r="H454" s="6" t="str">
        <f>VLOOKUP('1-gameLookup'!F454,teams!B:D,3)</f>
        <v>Nationals-W-CoachPitch</v>
      </c>
      <c r="I454" s="6" t="str">
        <f>VLOOKUP('1-gameLookup'!G454,teams!B:D,3)</f>
        <v>Rangers-W-CoachPitch</v>
      </c>
    </row>
    <row r="455" spans="1:9" x14ac:dyDescent="0.55000000000000004">
      <c r="A455" s="2">
        <v>454</v>
      </c>
      <c r="B455" s="2" t="s">
        <v>519</v>
      </c>
      <c r="C455" s="6">
        <f t="shared" si="21"/>
        <v>7</v>
      </c>
      <c r="D455" s="6" t="str">
        <f t="shared" si="22"/>
        <v>8-W-CP</v>
      </c>
      <c r="E455" s="6" t="str">
        <f t="shared" si="23"/>
        <v>7-W-CP</v>
      </c>
      <c r="F455" s="6">
        <f>VLOOKUP(D455,teams!A:G,2,FALSE)</f>
        <v>65</v>
      </c>
      <c r="G455" s="6">
        <f>VLOOKUP(E455,teams!A:G,2,FALSE)</f>
        <v>64</v>
      </c>
      <c r="H455" s="6" t="str">
        <f>VLOOKUP('1-gameLookup'!F455,teams!B:D,3)</f>
        <v>Red Sox-W-CoachPitch</v>
      </c>
      <c r="I455" s="6" t="str">
        <f>VLOOKUP('1-gameLookup'!G455,teams!B:D,3)</f>
        <v>Rangers-W-CoachPitch</v>
      </c>
    </row>
    <row r="456" spans="1:9" x14ac:dyDescent="0.55000000000000004">
      <c r="A456" s="2">
        <v>455</v>
      </c>
      <c r="B456" s="2" t="s">
        <v>537</v>
      </c>
      <c r="C456" s="6">
        <f t="shared" si="21"/>
        <v>7</v>
      </c>
      <c r="D456" s="6" t="str">
        <f t="shared" si="22"/>
        <v>9-W-CP</v>
      </c>
      <c r="E456" s="6" t="str">
        <f t="shared" si="23"/>
        <v>7-W-CP</v>
      </c>
      <c r="F456" s="6">
        <f>VLOOKUP(D456,teams!A:G,2,FALSE)</f>
        <v>66</v>
      </c>
      <c r="G456" s="6">
        <f>VLOOKUP(E456,teams!A:G,2,FALSE)</f>
        <v>64</v>
      </c>
      <c r="H456" s="6" t="str">
        <f>VLOOKUP('1-gameLookup'!F456,teams!B:D,3)</f>
        <v>Yankees-W-CoachPitch</v>
      </c>
      <c r="I456" s="6" t="str">
        <f>VLOOKUP('1-gameLookup'!G456,teams!B:D,3)</f>
        <v>Rangers-W-CoachPitch</v>
      </c>
    </row>
    <row r="457" spans="1:9" x14ac:dyDescent="0.55000000000000004">
      <c r="A457" s="2">
        <v>456</v>
      </c>
      <c r="B457" s="2" t="s">
        <v>726</v>
      </c>
      <c r="C457" s="6">
        <f t="shared" si="21"/>
        <v>7</v>
      </c>
      <c r="D457" s="6" t="str">
        <f t="shared" si="22"/>
        <v>1-W-CP</v>
      </c>
      <c r="E457" s="6" t="str">
        <f t="shared" si="23"/>
        <v>7-E-CP</v>
      </c>
      <c r="F457" s="6">
        <f>VLOOKUP(D457,teams!A:G,2,FALSE)</f>
        <v>58</v>
      </c>
      <c r="G457" s="6">
        <f>VLOOKUP(E457,teams!A:G,2,FALSE)</f>
        <v>52</v>
      </c>
      <c r="H457" s="6" t="str">
        <f>VLOOKUP('1-gameLookup'!F457,teams!B:D,3)</f>
        <v>A's-W-CoachPitch</v>
      </c>
      <c r="I457" s="6" t="str">
        <f>VLOOKUP('1-gameLookup'!G457,teams!B:D,3)</f>
        <v>Marlins-E-CoachPitch</v>
      </c>
    </row>
    <row r="458" spans="1:9" x14ac:dyDescent="0.55000000000000004">
      <c r="A458" s="2">
        <v>457</v>
      </c>
      <c r="B458" s="2" t="s">
        <v>467</v>
      </c>
      <c r="C458" s="6">
        <f t="shared" si="21"/>
        <v>7</v>
      </c>
      <c r="D458" s="6" t="str">
        <f t="shared" si="22"/>
        <v>4-W-CP</v>
      </c>
      <c r="E458" s="6" t="str">
        <f t="shared" si="23"/>
        <v>7-E-CP</v>
      </c>
      <c r="F458" s="6">
        <f>VLOOKUP(D458,teams!A:G,2,FALSE)</f>
        <v>61</v>
      </c>
      <c r="G458" s="6">
        <f>VLOOKUP(E458,teams!A:G,2,FALSE)</f>
        <v>52</v>
      </c>
      <c r="H458" s="6" t="str">
        <f>VLOOKUP('1-gameLookup'!F458,teams!B:D,3)</f>
        <v>Indians-W-CoachPitch</v>
      </c>
      <c r="I458" s="6" t="str">
        <f>VLOOKUP('1-gameLookup'!G458,teams!B:D,3)</f>
        <v>Marlins-E-CoachPitch</v>
      </c>
    </row>
    <row r="459" spans="1:9" x14ac:dyDescent="0.55000000000000004">
      <c r="A459" s="2">
        <v>458</v>
      </c>
      <c r="B459" s="2" t="s">
        <v>504</v>
      </c>
      <c r="C459" s="6">
        <f t="shared" si="21"/>
        <v>7</v>
      </c>
      <c r="D459" s="6" t="str">
        <f t="shared" si="22"/>
        <v>7-W-CP</v>
      </c>
      <c r="E459" s="6" t="str">
        <f t="shared" si="23"/>
        <v>7-E-CP</v>
      </c>
      <c r="F459" s="6">
        <f>VLOOKUP(D459,teams!A:G,2,FALSE)</f>
        <v>64</v>
      </c>
      <c r="G459" s="6">
        <f>VLOOKUP(E459,teams!A:G,2,FALSE)</f>
        <v>52</v>
      </c>
      <c r="H459" s="6" t="str">
        <f>VLOOKUP('1-gameLookup'!F459,teams!B:D,3)</f>
        <v>Rangers-W-CoachPitch</v>
      </c>
      <c r="I459" s="6" t="str">
        <f>VLOOKUP('1-gameLookup'!G459,teams!B:D,3)</f>
        <v>Marlins-E-CoachPitch</v>
      </c>
    </row>
    <row r="460" spans="1:9" x14ac:dyDescent="0.55000000000000004">
      <c r="A460" s="2">
        <v>459</v>
      </c>
      <c r="B460" s="2" t="s">
        <v>529</v>
      </c>
      <c r="C460" s="6">
        <f t="shared" si="21"/>
        <v>7</v>
      </c>
      <c r="D460" s="6" t="str">
        <f t="shared" si="22"/>
        <v>9-E-CP</v>
      </c>
      <c r="E460" s="6" t="str">
        <f t="shared" si="23"/>
        <v>8-E-CP</v>
      </c>
      <c r="F460" s="6">
        <f>VLOOKUP(D460,teams!A:G,2,FALSE)</f>
        <v>54</v>
      </c>
      <c r="G460" s="6">
        <f>VLOOKUP(E460,teams!A:G,2,FALSE)</f>
        <v>53</v>
      </c>
      <c r="H460" s="6" t="str">
        <f>VLOOKUP('1-gameLookup'!F460,teams!B:D,3)</f>
        <v>Phillies-E-CoachPitch</v>
      </c>
      <c r="I460" s="6" t="str">
        <f>VLOOKUP('1-gameLookup'!G460,teams!B:D,3)</f>
        <v>Orioles-E-CoachPitch</v>
      </c>
    </row>
    <row r="461" spans="1:9" x14ac:dyDescent="0.55000000000000004">
      <c r="A461" s="2">
        <v>460</v>
      </c>
      <c r="B461" s="2" t="s">
        <v>433</v>
      </c>
      <c r="C461" s="6">
        <f t="shared" si="21"/>
        <v>8</v>
      </c>
      <c r="D461" s="6" t="str">
        <f t="shared" si="22"/>
        <v>10-E-CP</v>
      </c>
      <c r="E461" s="6" t="str">
        <f t="shared" si="23"/>
        <v>8-E-CP</v>
      </c>
      <c r="F461" s="6">
        <f>VLOOKUP(D461,teams!A:G,2,FALSE)</f>
        <v>55</v>
      </c>
      <c r="G461" s="6">
        <f>VLOOKUP(E461,teams!A:G,2,FALSE)</f>
        <v>53</v>
      </c>
      <c r="H461" s="6" t="str">
        <f>VLOOKUP('1-gameLookup'!F461,teams!B:D,3)</f>
        <v>Reds-E-CoachPitch</v>
      </c>
      <c r="I461" s="6" t="str">
        <f>VLOOKUP('1-gameLookup'!G461,teams!B:D,3)</f>
        <v>Orioles-E-CoachPitch</v>
      </c>
    </row>
    <row r="462" spans="1:9" x14ac:dyDescent="0.55000000000000004">
      <c r="A462" s="2">
        <v>461</v>
      </c>
      <c r="B462" s="2" t="s">
        <v>443</v>
      </c>
      <c r="C462" s="6">
        <f t="shared" si="21"/>
        <v>8</v>
      </c>
      <c r="D462" s="6" t="str">
        <f t="shared" si="22"/>
        <v>11-E-CP</v>
      </c>
      <c r="E462" s="6" t="str">
        <f t="shared" si="23"/>
        <v>8-E-CP</v>
      </c>
      <c r="F462" s="6">
        <f>VLOOKUP(D462,teams!A:G,2,FALSE)</f>
        <v>56</v>
      </c>
      <c r="G462" s="6">
        <f>VLOOKUP(E462,teams!A:G,2,FALSE)</f>
        <v>53</v>
      </c>
      <c r="H462" s="6" t="str">
        <f>VLOOKUP('1-gameLookup'!F462,teams!B:D,3)</f>
        <v>Rockies-E-CoachPitch</v>
      </c>
      <c r="I462" s="6" t="str">
        <f>VLOOKUP('1-gameLookup'!G462,teams!B:D,3)</f>
        <v>Orioles-E-CoachPitch</v>
      </c>
    </row>
    <row r="463" spans="1:9" x14ac:dyDescent="0.55000000000000004">
      <c r="A463" s="2">
        <v>462</v>
      </c>
      <c r="B463" s="2" t="s">
        <v>730</v>
      </c>
      <c r="C463" s="6">
        <f t="shared" si="21"/>
        <v>8</v>
      </c>
      <c r="D463" s="6" t="str">
        <f t="shared" si="22"/>
        <v>12-E-CP</v>
      </c>
      <c r="E463" s="6" t="str">
        <f t="shared" si="23"/>
        <v>8-E-CP</v>
      </c>
      <c r="F463" s="6">
        <f>VLOOKUP(D463,teams!A:G,2,FALSE)</f>
        <v>57</v>
      </c>
      <c r="G463" s="6">
        <f>VLOOKUP(E463,teams!A:G,2,FALSE)</f>
        <v>53</v>
      </c>
      <c r="H463" s="6" t="str">
        <f>VLOOKUP('1-gameLookup'!F463,teams!B:D,3)</f>
        <v>Tigers-E-CoachPitch</v>
      </c>
      <c r="I463" s="6" t="str">
        <f>VLOOKUP('1-gameLookup'!G463,teams!B:D,3)</f>
        <v>Orioles-E-CoachPitch</v>
      </c>
    </row>
    <row r="464" spans="1:9" x14ac:dyDescent="0.55000000000000004">
      <c r="A464" s="2">
        <v>463</v>
      </c>
      <c r="B464" s="2" t="s">
        <v>731</v>
      </c>
      <c r="C464" s="6">
        <f t="shared" si="21"/>
        <v>7</v>
      </c>
      <c r="D464" s="6" t="str">
        <f t="shared" si="22"/>
        <v>7-W-CP</v>
      </c>
      <c r="E464" s="6" t="str">
        <f t="shared" si="23"/>
        <v>8-W-CP</v>
      </c>
      <c r="F464" s="6">
        <f>VLOOKUP(D464,teams!A:G,2,FALSE)</f>
        <v>64</v>
      </c>
      <c r="G464" s="6">
        <f>VLOOKUP(E464,teams!A:G,2,FALSE)</f>
        <v>65</v>
      </c>
      <c r="H464" s="6" t="str">
        <f>VLOOKUP('1-gameLookup'!F464,teams!B:D,3)</f>
        <v>Rangers-W-CoachPitch</v>
      </c>
      <c r="I464" s="6" t="str">
        <f>VLOOKUP('1-gameLookup'!G464,teams!B:D,3)</f>
        <v>Red Sox-W-CoachPitch</v>
      </c>
    </row>
    <row r="465" spans="1:9" x14ac:dyDescent="0.55000000000000004">
      <c r="A465" s="2">
        <v>464</v>
      </c>
      <c r="B465" s="2" t="s">
        <v>539</v>
      </c>
      <c r="C465" s="6">
        <f t="shared" si="21"/>
        <v>7</v>
      </c>
      <c r="D465" s="6" t="str">
        <f t="shared" si="22"/>
        <v>9-W-CP</v>
      </c>
      <c r="E465" s="6" t="str">
        <f t="shared" si="23"/>
        <v>8-W-CP</v>
      </c>
      <c r="F465" s="6">
        <f>VLOOKUP(D465,teams!A:G,2,FALSE)</f>
        <v>66</v>
      </c>
      <c r="G465" s="6">
        <f>VLOOKUP(E465,teams!A:G,2,FALSE)</f>
        <v>65</v>
      </c>
      <c r="H465" s="6" t="str">
        <f>VLOOKUP('1-gameLookup'!F465,teams!B:D,3)</f>
        <v>Yankees-W-CoachPitch</v>
      </c>
      <c r="I465" s="6" t="str">
        <f>VLOOKUP('1-gameLookup'!G465,teams!B:D,3)</f>
        <v>Red Sox-W-CoachPitch</v>
      </c>
    </row>
    <row r="466" spans="1:9" x14ac:dyDescent="0.55000000000000004">
      <c r="A466" s="2">
        <v>465</v>
      </c>
      <c r="B466" s="2" t="s">
        <v>458</v>
      </c>
      <c r="C466" s="6">
        <f t="shared" si="21"/>
        <v>7</v>
      </c>
      <c r="D466" s="6" t="str">
        <f t="shared" si="22"/>
        <v>3-W-CP</v>
      </c>
      <c r="E466" s="6" t="str">
        <f t="shared" si="23"/>
        <v>8-E-CP</v>
      </c>
      <c r="F466" s="6">
        <f>VLOOKUP(D466,teams!A:G,2,FALSE)</f>
        <v>60</v>
      </c>
      <c r="G466" s="6">
        <f>VLOOKUP(E466,teams!A:G,2,FALSE)</f>
        <v>53</v>
      </c>
      <c r="H466" s="6" t="str">
        <f>VLOOKUP('1-gameLookup'!F466,teams!B:D,3)</f>
        <v>D'Backs-W-CoachPitch</v>
      </c>
      <c r="I466" s="6" t="str">
        <f>VLOOKUP('1-gameLookup'!G466,teams!B:D,3)</f>
        <v>Orioles-E-CoachPitch</v>
      </c>
    </row>
    <row r="467" spans="1:9" x14ac:dyDescent="0.55000000000000004">
      <c r="A467" s="2">
        <v>466</v>
      </c>
      <c r="B467" s="2" t="s">
        <v>732</v>
      </c>
      <c r="C467" s="6">
        <f t="shared" si="21"/>
        <v>7</v>
      </c>
      <c r="D467" s="6" t="str">
        <f t="shared" si="22"/>
        <v>6-W-CP</v>
      </c>
      <c r="E467" s="6" t="str">
        <f t="shared" si="23"/>
        <v>8-E-CP</v>
      </c>
      <c r="F467" s="6">
        <f>VLOOKUP(D467,teams!A:G,2,FALSE)</f>
        <v>63</v>
      </c>
      <c r="G467" s="6">
        <f>VLOOKUP(E467,teams!A:G,2,FALSE)</f>
        <v>53</v>
      </c>
      <c r="H467" s="6" t="str">
        <f>VLOOKUP('1-gameLookup'!F467,teams!B:D,3)</f>
        <v>Nationals-W-CoachPitch</v>
      </c>
      <c r="I467" s="6" t="str">
        <f>VLOOKUP('1-gameLookup'!G467,teams!B:D,3)</f>
        <v>Orioles-E-CoachPitch</v>
      </c>
    </row>
    <row r="468" spans="1:9" x14ac:dyDescent="0.55000000000000004">
      <c r="A468" s="2">
        <v>467</v>
      </c>
      <c r="B468" s="2" t="s">
        <v>538</v>
      </c>
      <c r="C468" s="6">
        <f t="shared" si="21"/>
        <v>7</v>
      </c>
      <c r="D468" s="6" t="str">
        <f t="shared" si="22"/>
        <v>9-W-CP</v>
      </c>
      <c r="E468" s="6" t="str">
        <f t="shared" si="23"/>
        <v>8-E-CP</v>
      </c>
      <c r="F468" s="6">
        <f>VLOOKUP(D468,teams!A:G,2,FALSE)</f>
        <v>66</v>
      </c>
      <c r="G468" s="6">
        <f>VLOOKUP(E468,teams!A:G,2,FALSE)</f>
        <v>53</v>
      </c>
      <c r="H468" s="6" t="str">
        <f>VLOOKUP('1-gameLookup'!F468,teams!B:D,3)</f>
        <v>Yankees-W-CoachPitch</v>
      </c>
      <c r="I468" s="6" t="str">
        <f>VLOOKUP('1-gameLookup'!G468,teams!B:D,3)</f>
        <v>Orioles-E-CoachPitch</v>
      </c>
    </row>
    <row r="469" spans="1:9" x14ac:dyDescent="0.55000000000000004">
      <c r="A469" s="2">
        <v>468</v>
      </c>
      <c r="B469" s="2" t="s">
        <v>434</v>
      </c>
      <c r="C469" s="6">
        <f t="shared" si="21"/>
        <v>8</v>
      </c>
      <c r="D469" s="6" t="str">
        <f t="shared" si="22"/>
        <v>10-E-CP</v>
      </c>
      <c r="E469" s="6" t="str">
        <f t="shared" si="23"/>
        <v>9-E-CP</v>
      </c>
      <c r="F469" s="6">
        <f>VLOOKUP(D469,teams!A:G,2,FALSE)</f>
        <v>55</v>
      </c>
      <c r="G469" s="6">
        <f>VLOOKUP(E469,teams!A:G,2,FALSE)</f>
        <v>54</v>
      </c>
      <c r="H469" s="6" t="str">
        <f>VLOOKUP('1-gameLookup'!F469,teams!B:D,3)</f>
        <v>Reds-E-CoachPitch</v>
      </c>
      <c r="I469" s="6" t="str">
        <f>VLOOKUP('1-gameLookup'!G469,teams!B:D,3)</f>
        <v>Phillies-E-CoachPitch</v>
      </c>
    </row>
    <row r="470" spans="1:9" x14ac:dyDescent="0.55000000000000004">
      <c r="A470" s="2">
        <v>469</v>
      </c>
      <c r="B470" s="2" t="s">
        <v>444</v>
      </c>
      <c r="C470" s="6">
        <f t="shared" si="21"/>
        <v>8</v>
      </c>
      <c r="D470" s="6" t="str">
        <f t="shared" si="22"/>
        <v>11-E-CP</v>
      </c>
      <c r="E470" s="6" t="str">
        <f t="shared" si="23"/>
        <v>9-E-CP</v>
      </c>
      <c r="F470" s="6">
        <f>VLOOKUP(D470,teams!A:G,2,FALSE)</f>
        <v>56</v>
      </c>
      <c r="G470" s="6">
        <f>VLOOKUP(E470,teams!A:G,2,FALSE)</f>
        <v>54</v>
      </c>
      <c r="H470" s="6" t="str">
        <f>VLOOKUP('1-gameLookup'!F470,teams!B:D,3)</f>
        <v>Rockies-E-CoachPitch</v>
      </c>
      <c r="I470" s="6" t="str">
        <f>VLOOKUP('1-gameLookup'!G470,teams!B:D,3)</f>
        <v>Phillies-E-CoachPitch</v>
      </c>
    </row>
    <row r="471" spans="1:9" x14ac:dyDescent="0.55000000000000004">
      <c r="A471" s="2">
        <v>470</v>
      </c>
      <c r="B471" s="2" t="s">
        <v>733</v>
      </c>
      <c r="C471" s="6">
        <f t="shared" si="21"/>
        <v>8</v>
      </c>
      <c r="D471" s="6" t="str">
        <f t="shared" si="22"/>
        <v>12-E-CP</v>
      </c>
      <c r="E471" s="6" t="str">
        <f t="shared" si="23"/>
        <v>9-E-CP</v>
      </c>
      <c r="F471" s="6">
        <f>VLOOKUP(D471,teams!A:G,2,FALSE)</f>
        <v>57</v>
      </c>
      <c r="G471" s="6">
        <f>VLOOKUP(E471,teams!A:G,2,FALSE)</f>
        <v>54</v>
      </c>
      <c r="H471" s="6" t="str">
        <f>VLOOKUP('1-gameLookup'!F471,teams!B:D,3)</f>
        <v>Tigers-E-CoachPitch</v>
      </c>
      <c r="I471" s="6" t="str">
        <f>VLOOKUP('1-gameLookup'!G471,teams!B:D,3)</f>
        <v>Phillies-E-CoachPitch</v>
      </c>
    </row>
    <row r="472" spans="1:9" x14ac:dyDescent="0.55000000000000004">
      <c r="A472" s="2">
        <v>471</v>
      </c>
      <c r="B472" s="2" t="s">
        <v>734</v>
      </c>
      <c r="C472" s="6">
        <f t="shared" si="21"/>
        <v>7</v>
      </c>
      <c r="D472" s="6" t="str">
        <f t="shared" si="22"/>
        <v>1-W-CP</v>
      </c>
      <c r="E472" s="6" t="str">
        <f t="shared" si="23"/>
        <v>9-W-CP</v>
      </c>
      <c r="F472" s="6">
        <f>VLOOKUP(D472,teams!A:G,2,FALSE)</f>
        <v>58</v>
      </c>
      <c r="G472" s="6">
        <f>VLOOKUP(E472,teams!A:G,2,FALSE)</f>
        <v>66</v>
      </c>
      <c r="H472" s="6" t="str">
        <f>VLOOKUP('1-gameLookup'!F472,teams!B:D,3)</f>
        <v>A's-W-CoachPitch</v>
      </c>
      <c r="I472" s="6" t="str">
        <f>VLOOKUP('1-gameLookup'!G472,teams!B:D,3)</f>
        <v>Yankees-W-CoachPitch</v>
      </c>
    </row>
    <row r="473" spans="1:9" x14ac:dyDescent="0.55000000000000004">
      <c r="A473" s="2">
        <v>472</v>
      </c>
      <c r="B473" s="2" t="s">
        <v>521</v>
      </c>
      <c r="C473" s="6">
        <f t="shared" si="21"/>
        <v>7</v>
      </c>
      <c r="D473" s="6" t="str">
        <f t="shared" si="22"/>
        <v>8-W-CP</v>
      </c>
      <c r="E473" s="6" t="str">
        <f t="shared" si="23"/>
        <v>9-W-CP</v>
      </c>
      <c r="F473" s="6">
        <f>VLOOKUP(D473,teams!A:G,2,FALSE)</f>
        <v>65</v>
      </c>
      <c r="G473" s="6">
        <f>VLOOKUP(E473,teams!A:G,2,FALSE)</f>
        <v>66</v>
      </c>
      <c r="H473" s="6" t="str">
        <f>VLOOKUP('1-gameLookup'!F473,teams!B:D,3)</f>
        <v>Red Sox-W-CoachPitch</v>
      </c>
      <c r="I473" s="6" t="str">
        <f>VLOOKUP('1-gameLookup'!G473,teams!B:D,3)</f>
        <v>Yankees-W-CoachPitch</v>
      </c>
    </row>
    <row r="474" spans="1:9" x14ac:dyDescent="0.55000000000000004">
      <c r="A474" s="2">
        <v>473</v>
      </c>
      <c r="B474" s="2" t="s">
        <v>452</v>
      </c>
      <c r="C474" s="6">
        <f t="shared" si="21"/>
        <v>7</v>
      </c>
      <c r="D474" s="6" t="str">
        <f t="shared" si="22"/>
        <v>2-W-CP</v>
      </c>
      <c r="E474" s="6" t="str">
        <f t="shared" si="23"/>
        <v>9-E-CP</v>
      </c>
      <c r="F474" s="6">
        <f>VLOOKUP(D474,teams!A:G,2,FALSE)</f>
        <v>59</v>
      </c>
      <c r="G474" s="6">
        <f>VLOOKUP(E474,teams!A:G,2,FALSE)</f>
        <v>54</v>
      </c>
      <c r="H474" s="6" t="str">
        <f>VLOOKUP('1-gameLookup'!F474,teams!B:D,3)</f>
        <v>Astros-W-CoachPitch</v>
      </c>
      <c r="I474" s="6" t="str">
        <f>VLOOKUP('1-gameLookup'!G474,teams!B:D,3)</f>
        <v>Phillies-E-CoachPitch</v>
      </c>
    </row>
    <row r="475" spans="1:9" x14ac:dyDescent="0.55000000000000004">
      <c r="A475" s="2">
        <v>474</v>
      </c>
      <c r="B475" s="2" t="s">
        <v>735</v>
      </c>
      <c r="C475" s="6">
        <f t="shared" si="21"/>
        <v>7</v>
      </c>
      <c r="D475" s="6" t="str">
        <f t="shared" si="22"/>
        <v>5-W-CP</v>
      </c>
      <c r="E475" s="6" t="str">
        <f t="shared" si="23"/>
        <v>9-E-CP</v>
      </c>
      <c r="F475" s="6">
        <f>VLOOKUP(D475,teams!A:G,2,FALSE)</f>
        <v>62</v>
      </c>
      <c r="G475" s="6">
        <f>VLOOKUP(E475,teams!A:G,2,FALSE)</f>
        <v>54</v>
      </c>
      <c r="H475" s="6" t="str">
        <f>VLOOKUP('1-gameLookup'!F475,teams!B:D,3)</f>
        <v>Mets-W-CoachPitch</v>
      </c>
      <c r="I475" s="6" t="str">
        <f>VLOOKUP('1-gameLookup'!G475,teams!B:D,3)</f>
        <v>Phillies-E-CoachPitch</v>
      </c>
    </row>
    <row r="476" spans="1:9" x14ac:dyDescent="0.55000000000000004">
      <c r="A476" s="2">
        <v>475</v>
      </c>
      <c r="B476" s="2" t="s">
        <v>520</v>
      </c>
      <c r="C476" s="6">
        <f t="shared" si="21"/>
        <v>7</v>
      </c>
      <c r="D476" s="6" t="str">
        <f t="shared" si="22"/>
        <v>8-W-CP</v>
      </c>
      <c r="E476" s="6" t="str">
        <f t="shared" si="23"/>
        <v>9-E-CP</v>
      </c>
      <c r="F476" s="6">
        <f>VLOOKUP(D476,teams!A:G,2,FALSE)</f>
        <v>65</v>
      </c>
      <c r="G476" s="6">
        <f>VLOOKUP(E476,teams!A:G,2,FALSE)</f>
        <v>54</v>
      </c>
      <c r="H476" s="6" t="str">
        <f>VLOOKUP('1-gameLookup'!F476,teams!B:D,3)</f>
        <v>Red Sox-W-CoachPitch</v>
      </c>
      <c r="I476" s="6" t="str">
        <f>VLOOKUP('1-gameLookup'!G476,teams!B:D,3)</f>
        <v>Phillies-E-CoachPitch</v>
      </c>
    </row>
    <row r="477" spans="1:9" x14ac:dyDescent="0.55000000000000004">
      <c r="A477" s="2">
        <v>476</v>
      </c>
      <c r="B477" s="2" t="s">
        <v>435</v>
      </c>
      <c r="C477" s="6">
        <f t="shared" si="21"/>
        <v>8</v>
      </c>
      <c r="D477" s="6" t="str">
        <f t="shared" si="22"/>
        <v>11-E-CP</v>
      </c>
      <c r="E477" s="6" t="str">
        <f t="shared" si="23"/>
        <v>10-E-CP</v>
      </c>
      <c r="F477" s="6">
        <f>VLOOKUP(D477,teams!A:G,2,FALSE)</f>
        <v>56</v>
      </c>
      <c r="G477" s="6">
        <f>VLOOKUP(E477,teams!A:G,2,FALSE)</f>
        <v>55</v>
      </c>
      <c r="H477" s="6" t="str">
        <f>VLOOKUP('1-gameLookup'!F477,teams!B:D,3)</f>
        <v>Rockies-E-CoachPitch</v>
      </c>
      <c r="I477" s="6" t="str">
        <f>VLOOKUP('1-gameLookup'!G477,teams!B:D,3)</f>
        <v>Reds-E-CoachPitch</v>
      </c>
    </row>
    <row r="478" spans="1:9" x14ac:dyDescent="0.55000000000000004">
      <c r="A478" s="2">
        <v>477</v>
      </c>
      <c r="B478" s="2" t="s">
        <v>736</v>
      </c>
      <c r="C478" s="6">
        <f t="shared" si="21"/>
        <v>8</v>
      </c>
      <c r="D478" s="6" t="str">
        <f t="shared" si="22"/>
        <v>12-E-CP</v>
      </c>
      <c r="E478" s="6" t="str">
        <f t="shared" si="23"/>
        <v>10-E-CP</v>
      </c>
      <c r="F478" s="6">
        <f>VLOOKUP(D478,teams!A:G,2,FALSE)</f>
        <v>57</v>
      </c>
      <c r="G478" s="6">
        <f>VLOOKUP(E478,teams!A:G,2,FALSE)</f>
        <v>55</v>
      </c>
      <c r="H478" s="6" t="str">
        <f>VLOOKUP('1-gameLookup'!F478,teams!B:D,3)</f>
        <v>Tigers-E-CoachPitch</v>
      </c>
      <c r="I478" s="6" t="str">
        <f>VLOOKUP('1-gameLookup'!G478,teams!B:D,3)</f>
        <v>Reds-E-CoachPitch</v>
      </c>
    </row>
    <row r="479" spans="1:9" x14ac:dyDescent="0.55000000000000004">
      <c r="A479" s="2">
        <v>478</v>
      </c>
      <c r="B479" s="2" t="s">
        <v>445</v>
      </c>
      <c r="C479" s="6">
        <f t="shared" si="21"/>
        <v>7</v>
      </c>
      <c r="D479" s="6" t="str">
        <f t="shared" si="22"/>
        <v>1-W-CP</v>
      </c>
      <c r="E479" s="6" t="str">
        <f t="shared" si="23"/>
        <v>10-E-CP</v>
      </c>
      <c r="F479" s="6">
        <f>VLOOKUP(D479,teams!A:G,2,FALSE)</f>
        <v>58</v>
      </c>
      <c r="G479" s="6">
        <f>VLOOKUP(E479,teams!A:G,2,FALSE)</f>
        <v>55</v>
      </c>
      <c r="H479" s="6" t="str">
        <f>VLOOKUP('1-gameLookup'!F479,teams!B:D,3)</f>
        <v>A's-W-CoachPitch</v>
      </c>
      <c r="I479" s="6" t="str">
        <f>VLOOKUP('1-gameLookup'!G479,teams!B:D,3)</f>
        <v>Reds-E-CoachPitch</v>
      </c>
    </row>
    <row r="480" spans="1:9" x14ac:dyDescent="0.55000000000000004">
      <c r="A480" s="2">
        <v>479</v>
      </c>
      <c r="B480" s="2" t="s">
        <v>737</v>
      </c>
      <c r="C480" s="6">
        <f t="shared" si="21"/>
        <v>7</v>
      </c>
      <c r="D480" s="6" t="str">
        <f t="shared" si="22"/>
        <v>4-W-CP</v>
      </c>
      <c r="E480" s="6" t="str">
        <f t="shared" si="23"/>
        <v>10-E-CP</v>
      </c>
      <c r="F480" s="6">
        <f>VLOOKUP(D480,teams!A:G,2,FALSE)</f>
        <v>61</v>
      </c>
      <c r="G480" s="6">
        <f>VLOOKUP(E480,teams!A:G,2,FALSE)</f>
        <v>55</v>
      </c>
      <c r="H480" s="6" t="str">
        <f>VLOOKUP('1-gameLookup'!F480,teams!B:D,3)</f>
        <v>Indians-W-CoachPitch</v>
      </c>
      <c r="I480" s="6" t="str">
        <f>VLOOKUP('1-gameLookup'!G480,teams!B:D,3)</f>
        <v>Reds-E-CoachPitch</v>
      </c>
    </row>
    <row r="481" spans="1:9" x14ac:dyDescent="0.55000000000000004">
      <c r="A481" s="2">
        <v>480</v>
      </c>
      <c r="B481" s="2" t="s">
        <v>496</v>
      </c>
      <c r="C481" s="6">
        <f t="shared" si="21"/>
        <v>7</v>
      </c>
      <c r="D481" s="6" t="str">
        <f t="shared" si="22"/>
        <v>7-W-CP</v>
      </c>
      <c r="E481" s="6" t="str">
        <f t="shared" si="23"/>
        <v>10-E-CP</v>
      </c>
      <c r="F481" s="6">
        <f>VLOOKUP(D481,teams!A:G,2,FALSE)</f>
        <v>64</v>
      </c>
      <c r="G481" s="6">
        <f>VLOOKUP(E481,teams!A:G,2,FALSE)</f>
        <v>55</v>
      </c>
      <c r="H481" s="6" t="str">
        <f>VLOOKUP('1-gameLookup'!F481,teams!B:D,3)</f>
        <v>Rangers-W-CoachPitch</v>
      </c>
      <c r="I481" s="6" t="str">
        <f>VLOOKUP('1-gameLookup'!G481,teams!B:D,3)</f>
        <v>Reds-E-CoachPitch</v>
      </c>
    </row>
    <row r="482" spans="1:9" x14ac:dyDescent="0.55000000000000004">
      <c r="A482" s="2">
        <v>481</v>
      </c>
      <c r="B482" s="2" t="s">
        <v>738</v>
      </c>
      <c r="C482" s="6">
        <f t="shared" si="21"/>
        <v>8</v>
      </c>
      <c r="D482" s="6" t="str">
        <f t="shared" si="22"/>
        <v>12-E-CP</v>
      </c>
      <c r="E482" s="6" t="str">
        <f t="shared" si="23"/>
        <v>11-E-CP</v>
      </c>
      <c r="F482" s="6">
        <f>VLOOKUP(D482,teams!A:G,2,FALSE)</f>
        <v>57</v>
      </c>
      <c r="G482" s="6">
        <f>VLOOKUP(E482,teams!A:G,2,FALSE)</f>
        <v>56</v>
      </c>
      <c r="H482" s="6" t="str">
        <f>VLOOKUP('1-gameLookup'!F482,teams!B:D,3)</f>
        <v>Tigers-E-CoachPitch</v>
      </c>
      <c r="I482" s="6" t="str">
        <f>VLOOKUP('1-gameLookup'!G482,teams!B:D,3)</f>
        <v>Rockies-E-CoachPitch</v>
      </c>
    </row>
    <row r="483" spans="1:9" x14ac:dyDescent="0.55000000000000004">
      <c r="A483" s="2">
        <v>482</v>
      </c>
      <c r="B483" s="2" t="s">
        <v>739</v>
      </c>
      <c r="C483" s="6">
        <f t="shared" si="21"/>
        <v>7</v>
      </c>
      <c r="D483" s="6" t="str">
        <f t="shared" si="22"/>
        <v>3-W-CP</v>
      </c>
      <c r="E483" s="6" t="str">
        <f t="shared" si="23"/>
        <v>11-E-CP</v>
      </c>
      <c r="F483" s="6">
        <f>VLOOKUP(D483,teams!A:G,2,FALSE)</f>
        <v>60</v>
      </c>
      <c r="G483" s="6">
        <f>VLOOKUP(E483,teams!A:G,2,FALSE)</f>
        <v>56</v>
      </c>
      <c r="H483" s="6" t="str">
        <f>VLOOKUP('1-gameLookup'!F483,teams!B:D,3)</f>
        <v>D'Backs-W-CoachPitch</v>
      </c>
      <c r="I483" s="6" t="str">
        <f>VLOOKUP('1-gameLookup'!G483,teams!B:D,3)</f>
        <v>Rockies-E-CoachPitch</v>
      </c>
    </row>
    <row r="484" spans="1:9" x14ac:dyDescent="0.55000000000000004">
      <c r="A484" s="2">
        <v>483</v>
      </c>
      <c r="B484" s="2" t="s">
        <v>482</v>
      </c>
      <c r="C484" s="6">
        <f t="shared" si="21"/>
        <v>7</v>
      </c>
      <c r="D484" s="6" t="str">
        <f t="shared" si="22"/>
        <v>6-W-CP</v>
      </c>
      <c r="E484" s="6" t="str">
        <f t="shared" si="23"/>
        <v>11-E-CP</v>
      </c>
      <c r="F484" s="6">
        <f>VLOOKUP(D484,teams!A:G,2,FALSE)</f>
        <v>63</v>
      </c>
      <c r="G484" s="6">
        <f>VLOOKUP(E484,teams!A:G,2,FALSE)</f>
        <v>56</v>
      </c>
      <c r="H484" s="6" t="str">
        <f>VLOOKUP('1-gameLookup'!F484,teams!B:D,3)</f>
        <v>Nationals-W-CoachPitch</v>
      </c>
      <c r="I484" s="6" t="str">
        <f>VLOOKUP('1-gameLookup'!G484,teams!B:D,3)</f>
        <v>Rockies-E-CoachPitch</v>
      </c>
    </row>
    <row r="485" spans="1:9" x14ac:dyDescent="0.55000000000000004">
      <c r="A485" s="2">
        <v>484</v>
      </c>
      <c r="B485" s="2" t="s">
        <v>740</v>
      </c>
      <c r="C485" s="6">
        <f t="shared" si="21"/>
        <v>7</v>
      </c>
      <c r="D485" s="6" t="str">
        <f t="shared" si="22"/>
        <v>9-W-CP</v>
      </c>
      <c r="E485" s="6" t="str">
        <f t="shared" si="23"/>
        <v>11-E-CP</v>
      </c>
      <c r="F485" s="6">
        <f>VLOOKUP(D485,teams!A:G,2,FALSE)</f>
        <v>66</v>
      </c>
      <c r="G485" s="6">
        <f>VLOOKUP(E485,teams!A:G,2,FALSE)</f>
        <v>56</v>
      </c>
      <c r="H485" s="6" t="str">
        <f>VLOOKUP('1-gameLookup'!F485,teams!B:D,3)</f>
        <v>Yankees-W-CoachPitch</v>
      </c>
      <c r="I485" s="6" t="str">
        <f>VLOOKUP('1-gameLookup'!G485,teams!B:D,3)</f>
        <v>Rockies-E-CoachPitch</v>
      </c>
    </row>
    <row r="486" spans="1:9" x14ac:dyDescent="0.55000000000000004">
      <c r="A486" s="2">
        <v>485</v>
      </c>
      <c r="B486" s="2" t="s">
        <v>741</v>
      </c>
      <c r="C486" s="6">
        <f t="shared" si="21"/>
        <v>7</v>
      </c>
      <c r="D486" s="6" t="str">
        <f t="shared" si="22"/>
        <v>2-W-CP</v>
      </c>
      <c r="E486" s="6" t="str">
        <f t="shared" si="23"/>
        <v>12-E-CP</v>
      </c>
      <c r="F486" s="6">
        <f>VLOOKUP(D486,teams!A:G,2,FALSE)</f>
        <v>59</v>
      </c>
      <c r="G486" s="6">
        <f>VLOOKUP(E486,teams!A:G,2,FALSE)</f>
        <v>57</v>
      </c>
      <c r="H486" s="6" t="str">
        <f>VLOOKUP('1-gameLookup'!F486,teams!B:D,3)</f>
        <v>Astros-W-CoachPitch</v>
      </c>
      <c r="I486" s="6" t="str">
        <f>VLOOKUP('1-gameLookup'!G486,teams!B:D,3)</f>
        <v>Tigers-E-CoachPitch</v>
      </c>
    </row>
    <row r="487" spans="1:9" x14ac:dyDescent="0.55000000000000004">
      <c r="A487" s="2">
        <v>486</v>
      </c>
      <c r="B487" s="2" t="s">
        <v>742</v>
      </c>
      <c r="C487" s="6">
        <f t="shared" si="21"/>
        <v>7</v>
      </c>
      <c r="D487" s="6" t="str">
        <f t="shared" si="22"/>
        <v>5-W-CP</v>
      </c>
      <c r="E487" s="6" t="str">
        <f t="shared" si="23"/>
        <v>12-E-CP</v>
      </c>
      <c r="F487" s="6">
        <f>VLOOKUP(D487,teams!A:G,2,FALSE)</f>
        <v>62</v>
      </c>
      <c r="G487" s="6">
        <f>VLOOKUP(E487,teams!A:G,2,FALSE)</f>
        <v>57</v>
      </c>
      <c r="H487" s="6" t="str">
        <f>VLOOKUP('1-gameLookup'!F487,teams!B:D,3)</f>
        <v>Mets-W-CoachPitch</v>
      </c>
      <c r="I487" s="6" t="str">
        <f>VLOOKUP('1-gameLookup'!G487,teams!B:D,3)</f>
        <v>Tigers-E-CoachPitch</v>
      </c>
    </row>
    <row r="488" spans="1:9" x14ac:dyDescent="0.55000000000000004">
      <c r="A488" s="2">
        <v>487</v>
      </c>
      <c r="B488" s="2" t="s">
        <v>743</v>
      </c>
      <c r="C488" s="6">
        <f t="shared" si="21"/>
        <v>7</v>
      </c>
      <c r="D488" s="6" t="str">
        <f t="shared" si="22"/>
        <v>8-W-CP</v>
      </c>
      <c r="E488" s="6" t="str">
        <f t="shared" si="23"/>
        <v>12-E-CP</v>
      </c>
      <c r="F488" s="6">
        <f>VLOOKUP(D488,teams!A:G,2,FALSE)</f>
        <v>65</v>
      </c>
      <c r="G488" s="6">
        <f>VLOOKUP(E488,teams!A:G,2,FALSE)</f>
        <v>57</v>
      </c>
      <c r="H488" s="6" t="str">
        <f>VLOOKUP('1-gameLookup'!F488,teams!B:D,3)</f>
        <v>Red Sox-W-CoachPitch</v>
      </c>
      <c r="I488" s="6" t="str">
        <f>VLOOKUP('1-gameLookup'!G488,teams!B:D,3)</f>
        <v>Tigers-E-CoachPitch</v>
      </c>
    </row>
    <row r="489" spans="1:9" x14ac:dyDescent="0.55000000000000004">
      <c r="A489" s="2">
        <v>488</v>
      </c>
      <c r="B489" s="2" t="s">
        <v>556</v>
      </c>
      <c r="C489" s="6">
        <f t="shared" si="21"/>
        <v>10</v>
      </c>
      <c r="D489" s="6" t="str">
        <f t="shared" si="22"/>
        <v>2-E-TBALL</v>
      </c>
      <c r="E489" s="6" t="str">
        <f t="shared" si="23"/>
        <v>1-E-TBALL</v>
      </c>
      <c r="F489" s="6">
        <f>VLOOKUP(D489,teams!A:G,2,FALSE)</f>
        <v>68</v>
      </c>
      <c r="G489" s="6">
        <f>VLOOKUP(E489,teams!A:G,2,FALSE)</f>
        <v>67</v>
      </c>
      <c r="H489" s="6" t="str">
        <f>VLOOKUP('1-gameLookup'!F489,teams!B:D,3)</f>
        <v>Astros-E-TBall</v>
      </c>
      <c r="I489" s="6" t="str">
        <f>VLOOKUP('1-gameLookup'!G489,teams!B:D,3)</f>
        <v>A's-E-TBall</v>
      </c>
    </row>
    <row r="490" spans="1:9" x14ac:dyDescent="0.55000000000000004">
      <c r="A490" s="2">
        <v>489</v>
      </c>
      <c r="B490" s="2" t="s">
        <v>566</v>
      </c>
      <c r="C490" s="6">
        <f t="shared" si="21"/>
        <v>10</v>
      </c>
      <c r="D490" s="6" t="str">
        <f t="shared" si="22"/>
        <v>3-E-TBALL</v>
      </c>
      <c r="E490" s="6" t="str">
        <f t="shared" si="23"/>
        <v>1-E-TBALL</v>
      </c>
      <c r="F490" s="6">
        <f>VLOOKUP(D490,teams!A:G,2,FALSE)</f>
        <v>69</v>
      </c>
      <c r="G490" s="6">
        <f>VLOOKUP(E490,teams!A:G,2,FALSE)</f>
        <v>67</v>
      </c>
      <c r="H490" s="6" t="str">
        <f>VLOOKUP('1-gameLookup'!F490,teams!B:D,3)</f>
        <v>Cubs-E-TBall</v>
      </c>
      <c r="I490" s="6" t="str">
        <f>VLOOKUP('1-gameLookup'!G490,teams!B:D,3)</f>
        <v>A's-E-TBall</v>
      </c>
    </row>
    <row r="491" spans="1:9" x14ac:dyDescent="0.55000000000000004">
      <c r="A491" s="2">
        <v>490</v>
      </c>
      <c r="B491" s="2" t="s">
        <v>578</v>
      </c>
      <c r="C491" s="6">
        <f t="shared" si="21"/>
        <v>10</v>
      </c>
      <c r="D491" s="6" t="str">
        <f t="shared" si="22"/>
        <v>4-E-TBALL</v>
      </c>
      <c r="E491" s="6" t="str">
        <f t="shared" si="23"/>
        <v>1-E-TBALL</v>
      </c>
      <c r="F491" s="6">
        <f>VLOOKUP(D491,teams!A:G,2,FALSE)</f>
        <v>70</v>
      </c>
      <c r="G491" s="6">
        <f>VLOOKUP(E491,teams!A:G,2,FALSE)</f>
        <v>67</v>
      </c>
      <c r="H491" s="6" t="str">
        <f>VLOOKUP('1-gameLookup'!F491,teams!B:D,3)</f>
        <v>D'Backs-E-TBall</v>
      </c>
      <c r="I491" s="6" t="str">
        <f>VLOOKUP('1-gameLookup'!G491,teams!B:D,3)</f>
        <v>A's-E-TBall</v>
      </c>
    </row>
    <row r="492" spans="1:9" x14ac:dyDescent="0.55000000000000004">
      <c r="A492" s="2">
        <v>491</v>
      </c>
      <c r="B492" s="2" t="s">
        <v>593</v>
      </c>
      <c r="C492" s="6">
        <f t="shared" si="21"/>
        <v>10</v>
      </c>
      <c r="D492" s="6" t="str">
        <f t="shared" si="22"/>
        <v>5-E-TBALL</v>
      </c>
      <c r="E492" s="6" t="str">
        <f t="shared" si="23"/>
        <v>1-E-TBALL</v>
      </c>
      <c r="F492" s="6">
        <f>VLOOKUP(D492,teams!A:G,2,FALSE)</f>
        <v>71</v>
      </c>
      <c r="G492" s="6">
        <f>VLOOKUP(E492,teams!A:G,2,FALSE)</f>
        <v>67</v>
      </c>
      <c r="H492" s="6" t="str">
        <f>VLOOKUP('1-gameLookup'!F492,teams!B:D,3)</f>
        <v>Dodgers-E-TBall</v>
      </c>
      <c r="I492" s="6" t="str">
        <f>VLOOKUP('1-gameLookup'!G492,teams!B:D,3)</f>
        <v>A's-E-TBall</v>
      </c>
    </row>
    <row r="493" spans="1:9" x14ac:dyDescent="0.55000000000000004">
      <c r="A493" s="2">
        <v>492</v>
      </c>
      <c r="B493" s="2" t="s">
        <v>610</v>
      </c>
      <c r="C493" s="6">
        <f t="shared" si="21"/>
        <v>10</v>
      </c>
      <c r="D493" s="6" t="str">
        <f t="shared" si="22"/>
        <v>6-E-TBALL</v>
      </c>
      <c r="E493" s="6" t="str">
        <f t="shared" si="23"/>
        <v>1-E-TBALL</v>
      </c>
      <c r="F493" s="6">
        <f>VLOOKUP(D493,teams!A:G,2,FALSE)</f>
        <v>72</v>
      </c>
      <c r="G493" s="6">
        <f>VLOOKUP(E493,teams!A:G,2,FALSE)</f>
        <v>67</v>
      </c>
      <c r="H493" s="6" t="str">
        <f>VLOOKUP('1-gameLookup'!F493,teams!B:D,3)</f>
        <v>Giants-E-TBall</v>
      </c>
      <c r="I493" s="6" t="str">
        <f>VLOOKUP('1-gameLookup'!G493,teams!B:D,3)</f>
        <v>A's-E-TBall</v>
      </c>
    </row>
    <row r="494" spans="1:9" x14ac:dyDescent="0.55000000000000004">
      <c r="A494" s="2">
        <v>493</v>
      </c>
      <c r="B494" s="2" t="s">
        <v>629</v>
      </c>
      <c r="C494" s="6">
        <f t="shared" si="21"/>
        <v>10</v>
      </c>
      <c r="D494" s="6" t="str">
        <f t="shared" si="22"/>
        <v>7-E-TBALL</v>
      </c>
      <c r="E494" s="6" t="str">
        <f t="shared" si="23"/>
        <v>1-E-TBALL</v>
      </c>
      <c r="F494" s="6">
        <f>VLOOKUP(D494,teams!A:G,2,FALSE)</f>
        <v>73</v>
      </c>
      <c r="G494" s="6">
        <f>VLOOKUP(E494,teams!A:G,2,FALSE)</f>
        <v>67</v>
      </c>
      <c r="H494" s="6" t="str">
        <f>VLOOKUP('1-gameLookup'!F494,teams!B:D,3)</f>
        <v>Nationals-E-TBall</v>
      </c>
      <c r="I494" s="6" t="str">
        <f>VLOOKUP('1-gameLookup'!G494,teams!B:D,3)</f>
        <v>A's-E-TBall</v>
      </c>
    </row>
    <row r="495" spans="1:9" x14ac:dyDescent="0.55000000000000004">
      <c r="A495" s="2">
        <v>494</v>
      </c>
      <c r="B495" s="2" t="s">
        <v>635</v>
      </c>
      <c r="C495" s="6">
        <f t="shared" si="21"/>
        <v>10</v>
      </c>
      <c r="D495" s="6" t="str">
        <f t="shared" si="22"/>
        <v>8-E-TBALL</v>
      </c>
      <c r="E495" s="6" t="str">
        <f t="shared" si="23"/>
        <v>1-E-TBALL</v>
      </c>
      <c r="F495" s="6">
        <f>VLOOKUP(D495,teams!A:G,2,FALSE)</f>
        <v>74</v>
      </c>
      <c r="G495" s="6">
        <f>VLOOKUP(E495,teams!A:G,2,FALSE)</f>
        <v>67</v>
      </c>
      <c r="H495" s="6" t="str">
        <f>VLOOKUP('1-gameLookup'!F495,teams!B:D,3)</f>
        <v>Phillies-E-TBall</v>
      </c>
      <c r="I495" s="6" t="str">
        <f>VLOOKUP('1-gameLookup'!G495,teams!B:D,3)</f>
        <v>A's-E-TBall</v>
      </c>
    </row>
    <row r="496" spans="1:9" x14ac:dyDescent="0.55000000000000004">
      <c r="A496" s="2">
        <v>495</v>
      </c>
      <c r="B496" s="2" t="s">
        <v>642</v>
      </c>
      <c r="C496" s="6">
        <f t="shared" si="21"/>
        <v>10</v>
      </c>
      <c r="D496" s="6" t="str">
        <f t="shared" si="22"/>
        <v>9-E-TBALL</v>
      </c>
      <c r="E496" s="6" t="str">
        <f t="shared" si="23"/>
        <v>1-E-TBALL</v>
      </c>
      <c r="F496" s="6">
        <f>VLOOKUP(D496,teams!A:G,2,FALSE)</f>
        <v>75</v>
      </c>
      <c r="G496" s="6">
        <f>VLOOKUP(E496,teams!A:G,2,FALSE)</f>
        <v>67</v>
      </c>
      <c r="H496" s="6" t="str">
        <f>VLOOKUP('1-gameLookup'!F496,teams!B:D,3)</f>
        <v>Rockies-E-TBall</v>
      </c>
      <c r="I496" s="6" t="str">
        <f>VLOOKUP('1-gameLookup'!G496,teams!B:D,3)</f>
        <v>A's-E-TBall</v>
      </c>
    </row>
    <row r="497" spans="1:9" x14ac:dyDescent="0.55000000000000004">
      <c r="A497" s="2">
        <v>496</v>
      </c>
      <c r="B497" s="2" t="s">
        <v>540</v>
      </c>
      <c r="C497" s="6">
        <f t="shared" si="21"/>
        <v>11</v>
      </c>
      <c r="D497" s="6" t="str">
        <f t="shared" si="22"/>
        <v>10-E-TBALL</v>
      </c>
      <c r="E497" s="6" t="str">
        <f t="shared" si="23"/>
        <v>1-E-TBALL</v>
      </c>
      <c r="F497" s="6">
        <f>VLOOKUP(D497,teams!A:G,2,FALSE)</f>
        <v>76</v>
      </c>
      <c r="G497" s="6">
        <f>VLOOKUP(E497,teams!A:G,2,FALSE)</f>
        <v>67</v>
      </c>
      <c r="H497" s="6" t="str">
        <f>VLOOKUP('1-gameLookup'!F497,teams!B:D,3)</f>
        <v>Royals-E-TBall</v>
      </c>
      <c r="I497" s="6" t="str">
        <f>VLOOKUP('1-gameLookup'!G497,teams!B:D,3)</f>
        <v>A's-E-TBall</v>
      </c>
    </row>
    <row r="498" spans="1:9" x14ac:dyDescent="0.55000000000000004">
      <c r="A498" s="2">
        <v>497</v>
      </c>
      <c r="B498" s="2" t="s">
        <v>679</v>
      </c>
      <c r="C498" s="6">
        <f t="shared" si="21"/>
        <v>10</v>
      </c>
      <c r="D498" s="6" t="str">
        <f t="shared" si="22"/>
        <v>1-W-TBALL</v>
      </c>
      <c r="E498" s="6" t="str">
        <f t="shared" si="23"/>
        <v>1-E-TBALL</v>
      </c>
      <c r="F498" s="6">
        <f>VLOOKUP(D498,teams!A:G,2,FALSE)</f>
        <v>77</v>
      </c>
      <c r="G498" s="6">
        <f>VLOOKUP(E498,teams!A:G,2,FALSE)</f>
        <v>67</v>
      </c>
      <c r="H498" s="6" t="str">
        <f>VLOOKUP('1-gameLookup'!F498,teams!B:D,3)</f>
        <v>Blue Jays-W-TBall</v>
      </c>
      <c r="I498" s="6" t="str">
        <f>VLOOKUP('1-gameLookup'!G498,teams!B:D,3)</f>
        <v>A's-E-TBall</v>
      </c>
    </row>
    <row r="499" spans="1:9" x14ac:dyDescent="0.55000000000000004">
      <c r="A499" s="2">
        <v>498</v>
      </c>
      <c r="B499" s="2" t="s">
        <v>558</v>
      </c>
      <c r="C499" s="6">
        <f t="shared" si="21"/>
        <v>10</v>
      </c>
      <c r="D499" s="6" t="str">
        <f t="shared" si="22"/>
        <v>2-W-TBALL</v>
      </c>
      <c r="E499" s="6" t="str">
        <f t="shared" si="23"/>
        <v>1-E-TBALL</v>
      </c>
      <c r="F499" s="6">
        <f>VLOOKUP(D499,teams!A:G,2,FALSE)</f>
        <v>78</v>
      </c>
      <c r="G499" s="6">
        <f>VLOOKUP(E499,teams!A:G,2,FALSE)</f>
        <v>67</v>
      </c>
      <c r="H499" s="6" t="str">
        <f>VLOOKUP('1-gameLookup'!F499,teams!B:D,3)</f>
        <v>Cardinals-W-TBall</v>
      </c>
      <c r="I499" s="6" t="str">
        <f>VLOOKUP('1-gameLookup'!G499,teams!B:D,3)</f>
        <v>A's-E-TBall</v>
      </c>
    </row>
    <row r="500" spans="1:9" x14ac:dyDescent="0.55000000000000004">
      <c r="A500" s="2">
        <v>499</v>
      </c>
      <c r="B500" s="2" t="s">
        <v>568</v>
      </c>
      <c r="C500" s="6">
        <f t="shared" si="21"/>
        <v>10</v>
      </c>
      <c r="D500" s="6" t="str">
        <f t="shared" si="22"/>
        <v>3-W-TBALL</v>
      </c>
      <c r="E500" s="6" t="str">
        <f t="shared" si="23"/>
        <v>1-E-TBALL</v>
      </c>
      <c r="F500" s="6">
        <f>VLOOKUP(D500,teams!A:G,2,FALSE)</f>
        <v>79</v>
      </c>
      <c r="G500" s="6">
        <f>VLOOKUP(E500,teams!A:G,2,FALSE)</f>
        <v>67</v>
      </c>
      <c r="H500" s="6" t="str">
        <f>VLOOKUP('1-gameLookup'!F500,teams!B:D,3)</f>
        <v>Marlins-W-TBall</v>
      </c>
      <c r="I500" s="6" t="str">
        <f>VLOOKUP('1-gameLookup'!G500,teams!B:D,3)</f>
        <v>A's-E-TBall</v>
      </c>
    </row>
    <row r="501" spans="1:9" x14ac:dyDescent="0.55000000000000004">
      <c r="A501" s="2">
        <v>500</v>
      </c>
      <c r="B501" s="2" t="s">
        <v>582</v>
      </c>
      <c r="C501" s="6">
        <f t="shared" si="21"/>
        <v>10</v>
      </c>
      <c r="D501" s="6" t="str">
        <f t="shared" si="22"/>
        <v>4-W-TBALL</v>
      </c>
      <c r="E501" s="6" t="str">
        <f t="shared" si="23"/>
        <v>1-E-TBALL</v>
      </c>
      <c r="F501" s="6">
        <f>VLOOKUP(D501,teams!A:G,2,FALSE)</f>
        <v>80</v>
      </c>
      <c r="G501" s="6">
        <f>VLOOKUP(E501,teams!A:G,2,FALSE)</f>
        <v>67</v>
      </c>
      <c r="H501" s="6" t="str">
        <f>VLOOKUP('1-gameLookup'!F501,teams!B:D,3)</f>
        <v>Orioles-W-TBall</v>
      </c>
      <c r="I501" s="6" t="str">
        <f>VLOOKUP('1-gameLookup'!G501,teams!B:D,3)</f>
        <v>A's-E-TBall</v>
      </c>
    </row>
    <row r="502" spans="1:9" x14ac:dyDescent="0.55000000000000004">
      <c r="A502" s="2">
        <v>501</v>
      </c>
      <c r="B502" s="2" t="s">
        <v>598</v>
      </c>
      <c r="C502" s="6">
        <f t="shared" si="21"/>
        <v>10</v>
      </c>
      <c r="D502" s="6" t="str">
        <f t="shared" si="22"/>
        <v>5-W-TBALL</v>
      </c>
      <c r="E502" s="6" t="str">
        <f t="shared" si="23"/>
        <v>1-E-TBALL</v>
      </c>
      <c r="F502" s="6">
        <f>VLOOKUP(D502,teams!A:G,2,FALSE)</f>
        <v>81</v>
      </c>
      <c r="G502" s="6">
        <f>VLOOKUP(E502,teams!A:G,2,FALSE)</f>
        <v>67</v>
      </c>
      <c r="H502" s="6" t="str">
        <f>VLOOKUP('1-gameLookup'!F502,teams!B:D,3)</f>
        <v>Rangers-W-TBall</v>
      </c>
      <c r="I502" s="6" t="str">
        <f>VLOOKUP('1-gameLookup'!G502,teams!B:D,3)</f>
        <v>A's-E-TBall</v>
      </c>
    </row>
    <row r="503" spans="1:9" x14ac:dyDescent="0.55000000000000004">
      <c r="A503" s="2">
        <v>502</v>
      </c>
      <c r="B503" s="2" t="s">
        <v>616</v>
      </c>
      <c r="C503" s="6">
        <f t="shared" si="21"/>
        <v>10</v>
      </c>
      <c r="D503" s="6" t="str">
        <f t="shared" si="22"/>
        <v>6-W-TBALL</v>
      </c>
      <c r="E503" s="6" t="str">
        <f t="shared" si="23"/>
        <v>1-E-TBALL</v>
      </c>
      <c r="F503" s="6">
        <f>VLOOKUP(D503,teams!A:G,2,FALSE)</f>
        <v>82</v>
      </c>
      <c r="G503" s="6">
        <f>VLOOKUP(E503,teams!A:G,2,FALSE)</f>
        <v>67</v>
      </c>
      <c r="H503" s="6" t="str">
        <f>VLOOKUP('1-gameLookup'!F503,teams!B:D,3)</f>
        <v>Tigers-W-TBall</v>
      </c>
      <c r="I503" s="6" t="str">
        <f>VLOOKUP('1-gameLookup'!G503,teams!B:D,3)</f>
        <v>A's-E-TBall</v>
      </c>
    </row>
    <row r="504" spans="1:9" x14ac:dyDescent="0.55000000000000004">
      <c r="A504" s="2">
        <v>503</v>
      </c>
      <c r="B504" s="2" t="s">
        <v>567</v>
      </c>
      <c r="C504" s="6">
        <f t="shared" si="21"/>
        <v>10</v>
      </c>
      <c r="D504" s="6" t="str">
        <f t="shared" si="22"/>
        <v>3-E-TBALL</v>
      </c>
      <c r="E504" s="6" t="str">
        <f t="shared" si="23"/>
        <v>2-E-TBALL</v>
      </c>
      <c r="F504" s="6">
        <f>VLOOKUP(D504,teams!A:G,2,FALSE)</f>
        <v>69</v>
      </c>
      <c r="G504" s="6">
        <f>VLOOKUP(E504,teams!A:G,2,FALSE)</f>
        <v>68</v>
      </c>
      <c r="H504" s="6" t="str">
        <f>VLOOKUP('1-gameLookup'!F504,teams!B:D,3)</f>
        <v>Cubs-E-TBall</v>
      </c>
      <c r="I504" s="6" t="str">
        <f>VLOOKUP('1-gameLookup'!G504,teams!B:D,3)</f>
        <v>Astros-E-TBall</v>
      </c>
    </row>
    <row r="505" spans="1:9" x14ac:dyDescent="0.55000000000000004">
      <c r="A505" s="2">
        <v>504</v>
      </c>
      <c r="B505" s="2" t="s">
        <v>579</v>
      </c>
      <c r="C505" s="6">
        <f t="shared" si="21"/>
        <v>10</v>
      </c>
      <c r="D505" s="6" t="str">
        <f t="shared" si="22"/>
        <v>4-E-TBALL</v>
      </c>
      <c r="E505" s="6" t="str">
        <f t="shared" si="23"/>
        <v>2-E-TBALL</v>
      </c>
      <c r="F505" s="6">
        <f>VLOOKUP(D505,teams!A:G,2,FALSE)</f>
        <v>70</v>
      </c>
      <c r="G505" s="6">
        <f>VLOOKUP(E505,teams!A:G,2,FALSE)</f>
        <v>68</v>
      </c>
      <c r="H505" s="6" t="str">
        <f>VLOOKUP('1-gameLookup'!F505,teams!B:D,3)</f>
        <v>D'Backs-E-TBall</v>
      </c>
      <c r="I505" s="6" t="str">
        <f>VLOOKUP('1-gameLookup'!G505,teams!B:D,3)</f>
        <v>Astros-E-TBall</v>
      </c>
    </row>
    <row r="506" spans="1:9" x14ac:dyDescent="0.55000000000000004">
      <c r="A506" s="2">
        <v>505</v>
      </c>
      <c r="B506" s="2" t="s">
        <v>594</v>
      </c>
      <c r="C506" s="6">
        <f t="shared" si="21"/>
        <v>10</v>
      </c>
      <c r="D506" s="6" t="str">
        <f t="shared" si="22"/>
        <v>5-E-TBALL</v>
      </c>
      <c r="E506" s="6" t="str">
        <f t="shared" si="23"/>
        <v>2-E-TBALL</v>
      </c>
      <c r="F506" s="6">
        <f>VLOOKUP(D506,teams!A:G,2,FALSE)</f>
        <v>71</v>
      </c>
      <c r="G506" s="6">
        <f>VLOOKUP(E506,teams!A:G,2,FALSE)</f>
        <v>68</v>
      </c>
      <c r="H506" s="6" t="str">
        <f>VLOOKUP('1-gameLookup'!F506,teams!B:D,3)</f>
        <v>Dodgers-E-TBall</v>
      </c>
      <c r="I506" s="6" t="str">
        <f>VLOOKUP('1-gameLookup'!G506,teams!B:D,3)</f>
        <v>Astros-E-TBall</v>
      </c>
    </row>
    <row r="507" spans="1:9" x14ac:dyDescent="0.55000000000000004">
      <c r="A507" s="2">
        <v>506</v>
      </c>
      <c r="B507" s="2" t="s">
        <v>611</v>
      </c>
      <c r="C507" s="6">
        <f t="shared" si="21"/>
        <v>10</v>
      </c>
      <c r="D507" s="6" t="str">
        <f t="shared" si="22"/>
        <v>6-E-TBALL</v>
      </c>
      <c r="E507" s="6" t="str">
        <f t="shared" si="23"/>
        <v>2-E-TBALL</v>
      </c>
      <c r="F507" s="6">
        <f>VLOOKUP(D507,teams!A:G,2,FALSE)</f>
        <v>72</v>
      </c>
      <c r="G507" s="6">
        <f>VLOOKUP(E507,teams!A:G,2,FALSE)</f>
        <v>68</v>
      </c>
      <c r="H507" s="6" t="str">
        <f>VLOOKUP('1-gameLookup'!F507,teams!B:D,3)</f>
        <v>Giants-E-TBall</v>
      </c>
      <c r="I507" s="6" t="str">
        <f>VLOOKUP('1-gameLookup'!G507,teams!B:D,3)</f>
        <v>Astros-E-TBall</v>
      </c>
    </row>
    <row r="508" spans="1:9" x14ac:dyDescent="0.55000000000000004">
      <c r="A508" s="2">
        <v>507</v>
      </c>
      <c r="B508" s="2" t="s">
        <v>630</v>
      </c>
      <c r="C508" s="6">
        <f t="shared" si="21"/>
        <v>10</v>
      </c>
      <c r="D508" s="6" t="str">
        <f t="shared" si="22"/>
        <v>7-E-TBALL</v>
      </c>
      <c r="E508" s="6" t="str">
        <f t="shared" si="23"/>
        <v>2-E-TBALL</v>
      </c>
      <c r="F508" s="6">
        <f>VLOOKUP(D508,teams!A:G,2,FALSE)</f>
        <v>73</v>
      </c>
      <c r="G508" s="6">
        <f>VLOOKUP(E508,teams!A:G,2,FALSE)</f>
        <v>68</v>
      </c>
      <c r="H508" s="6" t="str">
        <f>VLOOKUP('1-gameLookup'!F508,teams!B:D,3)</f>
        <v>Nationals-E-TBall</v>
      </c>
      <c r="I508" s="6" t="str">
        <f>VLOOKUP('1-gameLookup'!G508,teams!B:D,3)</f>
        <v>Astros-E-TBall</v>
      </c>
    </row>
    <row r="509" spans="1:9" x14ac:dyDescent="0.55000000000000004">
      <c r="A509" s="2">
        <v>508</v>
      </c>
      <c r="B509" s="2" t="s">
        <v>636</v>
      </c>
      <c r="C509" s="6">
        <f t="shared" si="21"/>
        <v>10</v>
      </c>
      <c r="D509" s="6" t="str">
        <f t="shared" si="22"/>
        <v>8-E-TBALL</v>
      </c>
      <c r="E509" s="6" t="str">
        <f t="shared" si="23"/>
        <v>2-E-TBALL</v>
      </c>
      <c r="F509" s="6">
        <f>VLOOKUP(D509,teams!A:G,2,FALSE)</f>
        <v>74</v>
      </c>
      <c r="G509" s="6">
        <f>VLOOKUP(E509,teams!A:G,2,FALSE)</f>
        <v>68</v>
      </c>
      <c r="H509" s="6" t="str">
        <f>VLOOKUP('1-gameLookup'!F509,teams!B:D,3)</f>
        <v>Phillies-E-TBall</v>
      </c>
      <c r="I509" s="6" t="str">
        <f>VLOOKUP('1-gameLookup'!G509,teams!B:D,3)</f>
        <v>Astros-E-TBall</v>
      </c>
    </row>
    <row r="510" spans="1:9" x14ac:dyDescent="0.55000000000000004">
      <c r="A510" s="2">
        <v>509</v>
      </c>
      <c r="B510" s="2" t="s">
        <v>643</v>
      </c>
      <c r="C510" s="6">
        <f t="shared" si="21"/>
        <v>10</v>
      </c>
      <c r="D510" s="6" t="str">
        <f t="shared" si="22"/>
        <v>9-E-TBALL</v>
      </c>
      <c r="E510" s="6" t="str">
        <f t="shared" si="23"/>
        <v>2-E-TBALL</v>
      </c>
      <c r="F510" s="6">
        <f>VLOOKUP(D510,teams!A:G,2,FALSE)</f>
        <v>75</v>
      </c>
      <c r="G510" s="6">
        <f>VLOOKUP(E510,teams!A:G,2,FALSE)</f>
        <v>68</v>
      </c>
      <c r="H510" s="6" t="str">
        <f>VLOOKUP('1-gameLookup'!F510,teams!B:D,3)</f>
        <v>Rockies-E-TBall</v>
      </c>
      <c r="I510" s="6" t="str">
        <f>VLOOKUP('1-gameLookup'!G510,teams!B:D,3)</f>
        <v>Astros-E-TBall</v>
      </c>
    </row>
    <row r="511" spans="1:9" x14ac:dyDescent="0.55000000000000004">
      <c r="A511" s="2">
        <v>510</v>
      </c>
      <c r="B511" s="2" t="s">
        <v>541</v>
      </c>
      <c r="C511" s="6">
        <f t="shared" si="21"/>
        <v>11</v>
      </c>
      <c r="D511" s="6" t="str">
        <f t="shared" si="22"/>
        <v>10-E-TBALL</v>
      </c>
      <c r="E511" s="6" t="str">
        <f t="shared" si="23"/>
        <v>2-E-TBALL</v>
      </c>
      <c r="F511" s="6">
        <f>VLOOKUP(D511,teams!A:G,2,FALSE)</f>
        <v>76</v>
      </c>
      <c r="G511" s="6">
        <f>VLOOKUP(E511,teams!A:G,2,FALSE)</f>
        <v>68</v>
      </c>
      <c r="H511" s="6" t="str">
        <f>VLOOKUP('1-gameLookup'!F511,teams!B:D,3)</f>
        <v>Royals-E-TBall</v>
      </c>
      <c r="I511" s="6" t="str">
        <f>VLOOKUP('1-gameLookup'!G511,teams!B:D,3)</f>
        <v>Astros-E-TBall</v>
      </c>
    </row>
    <row r="512" spans="1:9" x14ac:dyDescent="0.55000000000000004">
      <c r="A512" s="2">
        <v>511</v>
      </c>
      <c r="B512" s="2" t="s">
        <v>550</v>
      </c>
      <c r="C512" s="6">
        <f t="shared" si="21"/>
        <v>10</v>
      </c>
      <c r="D512" s="6" t="str">
        <f t="shared" si="22"/>
        <v>1-W-TBALL</v>
      </c>
      <c r="E512" s="6" t="str">
        <f t="shared" si="23"/>
        <v>2-E-TBALL</v>
      </c>
      <c r="F512" s="6">
        <f>VLOOKUP(D512,teams!A:G,2,FALSE)</f>
        <v>77</v>
      </c>
      <c r="G512" s="6">
        <f>VLOOKUP(E512,teams!A:G,2,FALSE)</f>
        <v>68</v>
      </c>
      <c r="H512" s="6" t="str">
        <f>VLOOKUP('1-gameLookup'!F512,teams!B:D,3)</f>
        <v>Blue Jays-W-TBall</v>
      </c>
      <c r="I512" s="6" t="str">
        <f>VLOOKUP('1-gameLookup'!G512,teams!B:D,3)</f>
        <v>Astros-E-TBall</v>
      </c>
    </row>
    <row r="513" spans="1:9" x14ac:dyDescent="0.55000000000000004">
      <c r="A513" s="2">
        <v>512</v>
      </c>
      <c r="B513" s="2" t="s">
        <v>685</v>
      </c>
      <c r="C513" s="6">
        <f t="shared" si="21"/>
        <v>10</v>
      </c>
      <c r="D513" s="6" t="str">
        <f t="shared" si="22"/>
        <v>2-W-TBALL</v>
      </c>
      <c r="E513" s="6" t="str">
        <f t="shared" si="23"/>
        <v>2-E-TBALL</v>
      </c>
      <c r="F513" s="6">
        <f>VLOOKUP(D513,teams!A:G,2,FALSE)</f>
        <v>78</v>
      </c>
      <c r="G513" s="6">
        <f>VLOOKUP(E513,teams!A:G,2,FALSE)</f>
        <v>68</v>
      </c>
      <c r="H513" s="6" t="str">
        <f>VLOOKUP('1-gameLookup'!F513,teams!B:D,3)</f>
        <v>Cardinals-W-TBall</v>
      </c>
      <c r="I513" s="6" t="str">
        <f>VLOOKUP('1-gameLookup'!G513,teams!B:D,3)</f>
        <v>Astros-E-TBall</v>
      </c>
    </row>
    <row r="514" spans="1:9" x14ac:dyDescent="0.55000000000000004">
      <c r="A514" s="2">
        <v>513</v>
      </c>
      <c r="B514" s="2" t="s">
        <v>570</v>
      </c>
      <c r="C514" s="6">
        <f t="shared" si="21"/>
        <v>10</v>
      </c>
      <c r="D514" s="6" t="str">
        <f t="shared" si="22"/>
        <v>3-W-TBALL</v>
      </c>
      <c r="E514" s="6" t="str">
        <f t="shared" si="23"/>
        <v>2-E-TBALL</v>
      </c>
      <c r="F514" s="6">
        <f>VLOOKUP(D514,teams!A:G,2,FALSE)</f>
        <v>79</v>
      </c>
      <c r="G514" s="6">
        <f>VLOOKUP(E514,teams!A:G,2,FALSE)</f>
        <v>68</v>
      </c>
      <c r="H514" s="6" t="str">
        <f>VLOOKUP('1-gameLookup'!F514,teams!B:D,3)</f>
        <v>Marlins-W-TBall</v>
      </c>
      <c r="I514" s="6" t="str">
        <f>VLOOKUP('1-gameLookup'!G514,teams!B:D,3)</f>
        <v>Astros-E-TBall</v>
      </c>
    </row>
    <row r="515" spans="1:9" x14ac:dyDescent="0.55000000000000004">
      <c r="A515" s="2">
        <v>514</v>
      </c>
      <c r="B515" s="2" t="s">
        <v>584</v>
      </c>
      <c r="C515" s="6">
        <f t="shared" ref="C515:C578" si="24">FIND(",",B515)</f>
        <v>10</v>
      </c>
      <c r="D515" s="6" t="str">
        <f t="shared" ref="D515:D578" si="25">LEFT(B515,C515-1)</f>
        <v>4-W-TBALL</v>
      </c>
      <c r="E515" s="6" t="str">
        <f t="shared" ref="E515:E578" si="26">RIGHT(B515,LEN(B515)-C515)</f>
        <v>2-E-TBALL</v>
      </c>
      <c r="F515" s="6">
        <f>VLOOKUP(D515,teams!A:G,2,FALSE)</f>
        <v>80</v>
      </c>
      <c r="G515" s="6">
        <f>VLOOKUP(E515,teams!A:G,2,FALSE)</f>
        <v>68</v>
      </c>
      <c r="H515" s="6" t="str">
        <f>VLOOKUP('1-gameLookup'!F515,teams!B:D,3)</f>
        <v>Orioles-W-TBall</v>
      </c>
      <c r="I515" s="6" t="str">
        <f>VLOOKUP('1-gameLookup'!G515,teams!B:D,3)</f>
        <v>Astros-E-TBall</v>
      </c>
    </row>
    <row r="516" spans="1:9" x14ac:dyDescent="0.55000000000000004">
      <c r="A516" s="2">
        <v>515</v>
      </c>
      <c r="B516" s="2" t="s">
        <v>600</v>
      </c>
      <c r="C516" s="6">
        <f t="shared" si="24"/>
        <v>10</v>
      </c>
      <c r="D516" s="6" t="str">
        <f t="shared" si="25"/>
        <v>5-W-TBALL</v>
      </c>
      <c r="E516" s="6" t="str">
        <f t="shared" si="26"/>
        <v>2-E-TBALL</v>
      </c>
      <c r="F516" s="6">
        <f>VLOOKUP(D516,teams!A:G,2,FALSE)</f>
        <v>81</v>
      </c>
      <c r="G516" s="6">
        <f>VLOOKUP(E516,teams!A:G,2,FALSE)</f>
        <v>68</v>
      </c>
      <c r="H516" s="6" t="str">
        <f>VLOOKUP('1-gameLookup'!F516,teams!B:D,3)</f>
        <v>Rangers-W-TBall</v>
      </c>
      <c r="I516" s="6" t="str">
        <f>VLOOKUP('1-gameLookup'!G516,teams!B:D,3)</f>
        <v>Astros-E-TBall</v>
      </c>
    </row>
    <row r="517" spans="1:9" x14ac:dyDescent="0.55000000000000004">
      <c r="A517" s="2">
        <v>516</v>
      </c>
      <c r="B517" s="2" t="s">
        <v>618</v>
      </c>
      <c r="C517" s="6">
        <f t="shared" si="24"/>
        <v>10</v>
      </c>
      <c r="D517" s="6" t="str">
        <f t="shared" si="25"/>
        <v>6-W-TBALL</v>
      </c>
      <c r="E517" s="6" t="str">
        <f t="shared" si="26"/>
        <v>2-E-TBALL</v>
      </c>
      <c r="F517" s="6">
        <f>VLOOKUP(D517,teams!A:G,2,FALSE)</f>
        <v>82</v>
      </c>
      <c r="G517" s="6">
        <f>VLOOKUP(E517,teams!A:G,2,FALSE)</f>
        <v>68</v>
      </c>
      <c r="H517" s="6" t="str">
        <f>VLOOKUP('1-gameLookup'!F517,teams!B:D,3)</f>
        <v>Tigers-W-TBall</v>
      </c>
      <c r="I517" s="6" t="str">
        <f>VLOOKUP('1-gameLookup'!G517,teams!B:D,3)</f>
        <v>Astros-E-TBall</v>
      </c>
    </row>
    <row r="518" spans="1:9" x14ac:dyDescent="0.55000000000000004">
      <c r="A518" s="2">
        <v>517</v>
      </c>
      <c r="B518" s="2" t="s">
        <v>580</v>
      </c>
      <c r="C518" s="6">
        <f t="shared" si="24"/>
        <v>10</v>
      </c>
      <c r="D518" s="6" t="str">
        <f t="shared" si="25"/>
        <v>4-E-TBALL</v>
      </c>
      <c r="E518" s="6" t="str">
        <f t="shared" si="26"/>
        <v>3-E-TBALL</v>
      </c>
      <c r="F518" s="6">
        <f>VLOOKUP(D518,teams!A:G,2,FALSE)</f>
        <v>70</v>
      </c>
      <c r="G518" s="6">
        <f>VLOOKUP(E518,teams!A:G,2,FALSE)</f>
        <v>69</v>
      </c>
      <c r="H518" s="6" t="str">
        <f>VLOOKUP('1-gameLookup'!F518,teams!B:D,3)</f>
        <v>D'Backs-E-TBall</v>
      </c>
      <c r="I518" s="6" t="str">
        <f>VLOOKUP('1-gameLookup'!G518,teams!B:D,3)</f>
        <v>Cubs-E-TBall</v>
      </c>
    </row>
    <row r="519" spans="1:9" x14ac:dyDescent="0.55000000000000004">
      <c r="A519" s="2">
        <v>518</v>
      </c>
      <c r="B519" s="2" t="s">
        <v>595</v>
      </c>
      <c r="C519" s="6">
        <f t="shared" si="24"/>
        <v>10</v>
      </c>
      <c r="D519" s="6" t="str">
        <f t="shared" si="25"/>
        <v>5-E-TBALL</v>
      </c>
      <c r="E519" s="6" t="str">
        <f t="shared" si="26"/>
        <v>3-E-TBALL</v>
      </c>
      <c r="F519" s="6">
        <f>VLOOKUP(D519,teams!A:G,2,FALSE)</f>
        <v>71</v>
      </c>
      <c r="G519" s="6">
        <f>VLOOKUP(E519,teams!A:G,2,FALSE)</f>
        <v>69</v>
      </c>
      <c r="H519" s="6" t="str">
        <f>VLOOKUP('1-gameLookup'!F519,teams!B:D,3)</f>
        <v>Dodgers-E-TBall</v>
      </c>
      <c r="I519" s="6" t="str">
        <f>VLOOKUP('1-gameLookup'!G519,teams!B:D,3)</f>
        <v>Cubs-E-TBall</v>
      </c>
    </row>
    <row r="520" spans="1:9" x14ac:dyDescent="0.55000000000000004">
      <c r="A520" s="2">
        <v>519</v>
      </c>
      <c r="B520" s="2" t="s">
        <v>612</v>
      </c>
      <c r="C520" s="6">
        <f t="shared" si="24"/>
        <v>10</v>
      </c>
      <c r="D520" s="6" t="str">
        <f t="shared" si="25"/>
        <v>6-E-TBALL</v>
      </c>
      <c r="E520" s="6" t="str">
        <f t="shared" si="26"/>
        <v>3-E-TBALL</v>
      </c>
      <c r="F520" s="6">
        <f>VLOOKUP(D520,teams!A:G,2,FALSE)</f>
        <v>72</v>
      </c>
      <c r="G520" s="6">
        <f>VLOOKUP(E520,teams!A:G,2,FALSE)</f>
        <v>69</v>
      </c>
      <c r="H520" s="6" t="str">
        <f>VLOOKUP('1-gameLookup'!F520,teams!B:D,3)</f>
        <v>Giants-E-TBall</v>
      </c>
      <c r="I520" s="6" t="str">
        <f>VLOOKUP('1-gameLookup'!G520,teams!B:D,3)</f>
        <v>Cubs-E-TBall</v>
      </c>
    </row>
    <row r="521" spans="1:9" x14ac:dyDescent="0.55000000000000004">
      <c r="A521" s="2">
        <v>520</v>
      </c>
      <c r="B521" s="2" t="s">
        <v>631</v>
      </c>
      <c r="C521" s="6">
        <f t="shared" si="24"/>
        <v>10</v>
      </c>
      <c r="D521" s="6" t="str">
        <f t="shared" si="25"/>
        <v>7-E-TBALL</v>
      </c>
      <c r="E521" s="6" t="str">
        <f t="shared" si="26"/>
        <v>3-E-TBALL</v>
      </c>
      <c r="F521" s="6">
        <f>VLOOKUP(D521,teams!A:G,2,FALSE)</f>
        <v>73</v>
      </c>
      <c r="G521" s="6">
        <f>VLOOKUP(E521,teams!A:G,2,FALSE)</f>
        <v>69</v>
      </c>
      <c r="H521" s="6" t="str">
        <f>VLOOKUP('1-gameLookup'!F521,teams!B:D,3)</f>
        <v>Nationals-E-TBall</v>
      </c>
      <c r="I521" s="6" t="str">
        <f>VLOOKUP('1-gameLookup'!G521,teams!B:D,3)</f>
        <v>Cubs-E-TBall</v>
      </c>
    </row>
    <row r="522" spans="1:9" x14ac:dyDescent="0.55000000000000004">
      <c r="A522" s="2">
        <v>521</v>
      </c>
      <c r="B522" s="2" t="s">
        <v>637</v>
      </c>
      <c r="C522" s="6">
        <f t="shared" si="24"/>
        <v>10</v>
      </c>
      <c r="D522" s="6" t="str">
        <f t="shared" si="25"/>
        <v>8-E-TBALL</v>
      </c>
      <c r="E522" s="6" t="str">
        <f t="shared" si="26"/>
        <v>3-E-TBALL</v>
      </c>
      <c r="F522" s="6">
        <f>VLOOKUP(D522,teams!A:G,2,FALSE)</f>
        <v>74</v>
      </c>
      <c r="G522" s="6">
        <f>VLOOKUP(E522,teams!A:G,2,FALSE)</f>
        <v>69</v>
      </c>
      <c r="H522" s="6" t="str">
        <f>VLOOKUP('1-gameLookup'!F522,teams!B:D,3)</f>
        <v>Phillies-E-TBall</v>
      </c>
      <c r="I522" s="6" t="str">
        <f>VLOOKUP('1-gameLookup'!G522,teams!B:D,3)</f>
        <v>Cubs-E-TBall</v>
      </c>
    </row>
    <row r="523" spans="1:9" x14ac:dyDescent="0.55000000000000004">
      <c r="A523" s="2">
        <v>522</v>
      </c>
      <c r="B523" s="2" t="s">
        <v>644</v>
      </c>
      <c r="C523" s="6">
        <f t="shared" si="24"/>
        <v>10</v>
      </c>
      <c r="D523" s="6" t="str">
        <f t="shared" si="25"/>
        <v>9-E-TBALL</v>
      </c>
      <c r="E523" s="6" t="str">
        <f t="shared" si="26"/>
        <v>3-E-TBALL</v>
      </c>
      <c r="F523" s="6">
        <f>VLOOKUP(D523,teams!A:G,2,FALSE)</f>
        <v>75</v>
      </c>
      <c r="G523" s="6">
        <f>VLOOKUP(E523,teams!A:G,2,FALSE)</f>
        <v>69</v>
      </c>
      <c r="H523" s="6" t="str">
        <f>VLOOKUP('1-gameLookup'!F523,teams!B:D,3)</f>
        <v>Rockies-E-TBall</v>
      </c>
      <c r="I523" s="6" t="str">
        <f>VLOOKUP('1-gameLookup'!G523,teams!B:D,3)</f>
        <v>Cubs-E-TBall</v>
      </c>
    </row>
    <row r="524" spans="1:9" x14ac:dyDescent="0.55000000000000004">
      <c r="A524" s="2">
        <v>523</v>
      </c>
      <c r="B524" s="2" t="s">
        <v>542</v>
      </c>
      <c r="C524" s="6">
        <f t="shared" si="24"/>
        <v>11</v>
      </c>
      <c r="D524" s="6" t="str">
        <f t="shared" si="25"/>
        <v>10-E-TBALL</v>
      </c>
      <c r="E524" s="6" t="str">
        <f t="shared" si="26"/>
        <v>3-E-TBALL</v>
      </c>
      <c r="F524" s="6">
        <f>VLOOKUP(D524,teams!A:G,2,FALSE)</f>
        <v>76</v>
      </c>
      <c r="G524" s="6">
        <f>VLOOKUP(E524,teams!A:G,2,FALSE)</f>
        <v>69</v>
      </c>
      <c r="H524" s="6" t="str">
        <f>VLOOKUP('1-gameLookup'!F524,teams!B:D,3)</f>
        <v>Royals-E-TBall</v>
      </c>
      <c r="I524" s="6" t="str">
        <f>VLOOKUP('1-gameLookup'!G524,teams!B:D,3)</f>
        <v>Cubs-E-TBall</v>
      </c>
    </row>
    <row r="525" spans="1:9" x14ac:dyDescent="0.55000000000000004">
      <c r="A525" s="2">
        <v>524</v>
      </c>
      <c r="B525" s="2" t="s">
        <v>551</v>
      </c>
      <c r="C525" s="6">
        <f t="shared" si="24"/>
        <v>10</v>
      </c>
      <c r="D525" s="6" t="str">
        <f t="shared" si="25"/>
        <v>1-W-TBALL</v>
      </c>
      <c r="E525" s="6" t="str">
        <f t="shared" si="26"/>
        <v>3-E-TBALL</v>
      </c>
      <c r="F525" s="6">
        <f>VLOOKUP(D525,teams!A:G,2,FALSE)</f>
        <v>77</v>
      </c>
      <c r="G525" s="6">
        <f>VLOOKUP(E525,teams!A:G,2,FALSE)</f>
        <v>69</v>
      </c>
      <c r="H525" s="6" t="str">
        <f>VLOOKUP('1-gameLookup'!F525,teams!B:D,3)</f>
        <v>Blue Jays-W-TBall</v>
      </c>
      <c r="I525" s="6" t="str">
        <f>VLOOKUP('1-gameLookup'!G525,teams!B:D,3)</f>
        <v>Cubs-E-TBall</v>
      </c>
    </row>
    <row r="526" spans="1:9" x14ac:dyDescent="0.55000000000000004">
      <c r="A526" s="2">
        <v>525</v>
      </c>
      <c r="B526" s="2" t="s">
        <v>560</v>
      </c>
      <c r="C526" s="6">
        <f t="shared" si="24"/>
        <v>10</v>
      </c>
      <c r="D526" s="6" t="str">
        <f t="shared" si="25"/>
        <v>2-W-TBALL</v>
      </c>
      <c r="E526" s="6" t="str">
        <f t="shared" si="26"/>
        <v>3-E-TBALL</v>
      </c>
      <c r="F526" s="6">
        <f>VLOOKUP(D526,teams!A:G,2,FALSE)</f>
        <v>78</v>
      </c>
      <c r="G526" s="6">
        <f>VLOOKUP(E526,teams!A:G,2,FALSE)</f>
        <v>69</v>
      </c>
      <c r="H526" s="6" t="str">
        <f>VLOOKUP('1-gameLookup'!F526,teams!B:D,3)</f>
        <v>Cardinals-W-TBall</v>
      </c>
      <c r="I526" s="6" t="str">
        <f>VLOOKUP('1-gameLookup'!G526,teams!B:D,3)</f>
        <v>Cubs-E-TBall</v>
      </c>
    </row>
    <row r="527" spans="1:9" x14ac:dyDescent="0.55000000000000004">
      <c r="A527" s="2">
        <v>526</v>
      </c>
      <c r="B527" s="2" t="s">
        <v>694</v>
      </c>
      <c r="C527" s="6">
        <f t="shared" si="24"/>
        <v>10</v>
      </c>
      <c r="D527" s="6" t="str">
        <f t="shared" si="25"/>
        <v>3-W-TBALL</v>
      </c>
      <c r="E527" s="6" t="str">
        <f t="shared" si="26"/>
        <v>3-E-TBALL</v>
      </c>
      <c r="F527" s="6">
        <f>VLOOKUP(D527,teams!A:G,2,FALSE)</f>
        <v>79</v>
      </c>
      <c r="G527" s="6">
        <f>VLOOKUP(E527,teams!A:G,2,FALSE)</f>
        <v>69</v>
      </c>
      <c r="H527" s="6" t="str">
        <f>VLOOKUP('1-gameLookup'!F527,teams!B:D,3)</f>
        <v>Marlins-W-TBall</v>
      </c>
      <c r="I527" s="6" t="str">
        <f>VLOOKUP('1-gameLookup'!G527,teams!B:D,3)</f>
        <v>Cubs-E-TBall</v>
      </c>
    </row>
    <row r="528" spans="1:9" x14ac:dyDescent="0.55000000000000004">
      <c r="A528" s="2">
        <v>527</v>
      </c>
      <c r="B528" s="2" t="s">
        <v>586</v>
      </c>
      <c r="C528" s="6">
        <f t="shared" si="24"/>
        <v>10</v>
      </c>
      <c r="D528" s="6" t="str">
        <f t="shared" si="25"/>
        <v>4-W-TBALL</v>
      </c>
      <c r="E528" s="6" t="str">
        <f t="shared" si="26"/>
        <v>3-E-TBALL</v>
      </c>
      <c r="F528" s="6">
        <f>VLOOKUP(D528,teams!A:G,2,FALSE)</f>
        <v>80</v>
      </c>
      <c r="G528" s="6">
        <f>VLOOKUP(E528,teams!A:G,2,FALSE)</f>
        <v>69</v>
      </c>
      <c r="H528" s="6" t="str">
        <f>VLOOKUP('1-gameLookup'!F528,teams!B:D,3)</f>
        <v>Orioles-W-TBall</v>
      </c>
      <c r="I528" s="6" t="str">
        <f>VLOOKUP('1-gameLookup'!G528,teams!B:D,3)</f>
        <v>Cubs-E-TBall</v>
      </c>
    </row>
    <row r="529" spans="1:9" x14ac:dyDescent="0.55000000000000004">
      <c r="A529" s="2">
        <v>528</v>
      </c>
      <c r="B529" s="2" t="s">
        <v>602</v>
      </c>
      <c r="C529" s="6">
        <f t="shared" si="24"/>
        <v>10</v>
      </c>
      <c r="D529" s="6" t="str">
        <f t="shared" si="25"/>
        <v>5-W-TBALL</v>
      </c>
      <c r="E529" s="6" t="str">
        <f t="shared" si="26"/>
        <v>3-E-TBALL</v>
      </c>
      <c r="F529" s="6">
        <f>VLOOKUP(D529,teams!A:G,2,FALSE)</f>
        <v>81</v>
      </c>
      <c r="G529" s="6">
        <f>VLOOKUP(E529,teams!A:G,2,FALSE)</f>
        <v>69</v>
      </c>
      <c r="H529" s="6" t="str">
        <f>VLOOKUP('1-gameLookup'!F529,teams!B:D,3)</f>
        <v>Rangers-W-TBall</v>
      </c>
      <c r="I529" s="6" t="str">
        <f>VLOOKUP('1-gameLookup'!G529,teams!B:D,3)</f>
        <v>Cubs-E-TBall</v>
      </c>
    </row>
    <row r="530" spans="1:9" x14ac:dyDescent="0.55000000000000004">
      <c r="A530" s="2">
        <v>529</v>
      </c>
      <c r="B530" s="2" t="s">
        <v>620</v>
      </c>
      <c r="C530" s="6">
        <f t="shared" si="24"/>
        <v>10</v>
      </c>
      <c r="D530" s="6" t="str">
        <f t="shared" si="25"/>
        <v>6-W-TBALL</v>
      </c>
      <c r="E530" s="6" t="str">
        <f t="shared" si="26"/>
        <v>3-E-TBALL</v>
      </c>
      <c r="F530" s="6">
        <f>VLOOKUP(D530,teams!A:G,2,FALSE)</f>
        <v>82</v>
      </c>
      <c r="G530" s="6">
        <f>VLOOKUP(E530,teams!A:G,2,FALSE)</f>
        <v>69</v>
      </c>
      <c r="H530" s="6" t="str">
        <f>VLOOKUP('1-gameLookup'!F530,teams!B:D,3)</f>
        <v>Tigers-W-TBall</v>
      </c>
      <c r="I530" s="6" t="str">
        <f>VLOOKUP('1-gameLookup'!G530,teams!B:D,3)</f>
        <v>Cubs-E-TBall</v>
      </c>
    </row>
    <row r="531" spans="1:9" x14ac:dyDescent="0.55000000000000004">
      <c r="A531" s="2">
        <v>530</v>
      </c>
      <c r="B531" s="2" t="s">
        <v>596</v>
      </c>
      <c r="C531" s="6">
        <f t="shared" si="24"/>
        <v>10</v>
      </c>
      <c r="D531" s="6" t="str">
        <f t="shared" si="25"/>
        <v>5-E-TBALL</v>
      </c>
      <c r="E531" s="6" t="str">
        <f t="shared" si="26"/>
        <v>4-E-TBALL</v>
      </c>
      <c r="F531" s="6">
        <f>VLOOKUP(D531,teams!A:G,2,FALSE)</f>
        <v>71</v>
      </c>
      <c r="G531" s="6">
        <f>VLOOKUP(E531,teams!A:G,2,FALSE)</f>
        <v>70</v>
      </c>
      <c r="H531" s="6" t="str">
        <f>VLOOKUP('1-gameLookup'!F531,teams!B:D,3)</f>
        <v>Dodgers-E-TBall</v>
      </c>
      <c r="I531" s="6" t="str">
        <f>VLOOKUP('1-gameLookup'!G531,teams!B:D,3)</f>
        <v>D'Backs-E-TBall</v>
      </c>
    </row>
    <row r="532" spans="1:9" x14ac:dyDescent="0.55000000000000004">
      <c r="A532" s="2">
        <v>531</v>
      </c>
      <c r="B532" s="2" t="s">
        <v>613</v>
      </c>
      <c r="C532" s="6">
        <f t="shared" si="24"/>
        <v>10</v>
      </c>
      <c r="D532" s="6" t="str">
        <f t="shared" si="25"/>
        <v>6-E-TBALL</v>
      </c>
      <c r="E532" s="6" t="str">
        <f t="shared" si="26"/>
        <v>4-E-TBALL</v>
      </c>
      <c r="F532" s="6">
        <f>VLOOKUP(D532,teams!A:G,2,FALSE)</f>
        <v>72</v>
      </c>
      <c r="G532" s="6">
        <f>VLOOKUP(E532,teams!A:G,2,FALSE)</f>
        <v>70</v>
      </c>
      <c r="H532" s="6" t="str">
        <f>VLOOKUP('1-gameLookup'!F532,teams!B:D,3)</f>
        <v>Giants-E-TBall</v>
      </c>
      <c r="I532" s="6" t="str">
        <f>VLOOKUP('1-gameLookup'!G532,teams!B:D,3)</f>
        <v>D'Backs-E-TBall</v>
      </c>
    </row>
    <row r="533" spans="1:9" x14ac:dyDescent="0.55000000000000004">
      <c r="A533" s="2">
        <v>532</v>
      </c>
      <c r="B533" s="2" t="s">
        <v>632</v>
      </c>
      <c r="C533" s="6">
        <f t="shared" si="24"/>
        <v>10</v>
      </c>
      <c r="D533" s="6" t="str">
        <f t="shared" si="25"/>
        <v>7-E-TBALL</v>
      </c>
      <c r="E533" s="6" t="str">
        <f t="shared" si="26"/>
        <v>4-E-TBALL</v>
      </c>
      <c r="F533" s="6">
        <f>VLOOKUP(D533,teams!A:G,2,FALSE)</f>
        <v>73</v>
      </c>
      <c r="G533" s="6">
        <f>VLOOKUP(E533,teams!A:G,2,FALSE)</f>
        <v>70</v>
      </c>
      <c r="H533" s="6" t="str">
        <f>VLOOKUP('1-gameLookup'!F533,teams!B:D,3)</f>
        <v>Nationals-E-TBall</v>
      </c>
      <c r="I533" s="6" t="str">
        <f>VLOOKUP('1-gameLookup'!G533,teams!B:D,3)</f>
        <v>D'Backs-E-TBall</v>
      </c>
    </row>
    <row r="534" spans="1:9" x14ac:dyDescent="0.55000000000000004">
      <c r="A534" s="2">
        <v>533</v>
      </c>
      <c r="B534" s="2" t="s">
        <v>638</v>
      </c>
      <c r="C534" s="6">
        <f t="shared" si="24"/>
        <v>10</v>
      </c>
      <c r="D534" s="6" t="str">
        <f t="shared" si="25"/>
        <v>8-E-TBALL</v>
      </c>
      <c r="E534" s="6" t="str">
        <f t="shared" si="26"/>
        <v>4-E-TBALL</v>
      </c>
      <c r="F534" s="6">
        <f>VLOOKUP(D534,teams!A:G,2,FALSE)</f>
        <v>74</v>
      </c>
      <c r="G534" s="6">
        <f>VLOOKUP(E534,teams!A:G,2,FALSE)</f>
        <v>70</v>
      </c>
      <c r="H534" s="6" t="str">
        <f>VLOOKUP('1-gameLookup'!F534,teams!B:D,3)</f>
        <v>Phillies-E-TBall</v>
      </c>
      <c r="I534" s="6" t="str">
        <f>VLOOKUP('1-gameLookup'!G534,teams!B:D,3)</f>
        <v>D'Backs-E-TBall</v>
      </c>
    </row>
    <row r="535" spans="1:9" x14ac:dyDescent="0.55000000000000004">
      <c r="A535" s="2">
        <v>534</v>
      </c>
      <c r="B535" s="2" t="s">
        <v>645</v>
      </c>
      <c r="C535" s="6">
        <f t="shared" si="24"/>
        <v>10</v>
      </c>
      <c r="D535" s="6" t="str">
        <f t="shared" si="25"/>
        <v>9-E-TBALL</v>
      </c>
      <c r="E535" s="6" t="str">
        <f t="shared" si="26"/>
        <v>4-E-TBALL</v>
      </c>
      <c r="F535" s="6">
        <f>VLOOKUP(D535,teams!A:G,2,FALSE)</f>
        <v>75</v>
      </c>
      <c r="G535" s="6">
        <f>VLOOKUP(E535,teams!A:G,2,FALSE)</f>
        <v>70</v>
      </c>
      <c r="H535" s="6" t="str">
        <f>VLOOKUP('1-gameLookup'!F535,teams!B:D,3)</f>
        <v>Rockies-E-TBall</v>
      </c>
      <c r="I535" s="6" t="str">
        <f>VLOOKUP('1-gameLookup'!G535,teams!B:D,3)</f>
        <v>D'Backs-E-TBall</v>
      </c>
    </row>
    <row r="536" spans="1:9" x14ac:dyDescent="0.55000000000000004">
      <c r="A536" s="2">
        <v>535</v>
      </c>
      <c r="B536" s="2" t="s">
        <v>543</v>
      </c>
      <c r="C536" s="6">
        <f t="shared" si="24"/>
        <v>11</v>
      </c>
      <c r="D536" s="6" t="str">
        <f t="shared" si="25"/>
        <v>10-E-TBALL</v>
      </c>
      <c r="E536" s="6" t="str">
        <f t="shared" si="26"/>
        <v>4-E-TBALL</v>
      </c>
      <c r="F536" s="6">
        <f>VLOOKUP(D536,teams!A:G,2,FALSE)</f>
        <v>76</v>
      </c>
      <c r="G536" s="6">
        <f>VLOOKUP(E536,teams!A:G,2,FALSE)</f>
        <v>70</v>
      </c>
      <c r="H536" s="6" t="str">
        <f>VLOOKUP('1-gameLookup'!F536,teams!B:D,3)</f>
        <v>Royals-E-TBall</v>
      </c>
      <c r="I536" s="6" t="str">
        <f>VLOOKUP('1-gameLookup'!G536,teams!B:D,3)</f>
        <v>D'Backs-E-TBall</v>
      </c>
    </row>
    <row r="537" spans="1:9" x14ac:dyDescent="0.55000000000000004">
      <c r="A537" s="2">
        <v>536</v>
      </c>
      <c r="B537" s="2" t="s">
        <v>552</v>
      </c>
      <c r="C537" s="6">
        <f t="shared" si="24"/>
        <v>10</v>
      </c>
      <c r="D537" s="6" t="str">
        <f t="shared" si="25"/>
        <v>1-W-TBALL</v>
      </c>
      <c r="E537" s="6" t="str">
        <f t="shared" si="26"/>
        <v>4-E-TBALL</v>
      </c>
      <c r="F537" s="6">
        <f>VLOOKUP(D537,teams!A:G,2,FALSE)</f>
        <v>77</v>
      </c>
      <c r="G537" s="6">
        <f>VLOOKUP(E537,teams!A:G,2,FALSE)</f>
        <v>70</v>
      </c>
      <c r="H537" s="6" t="str">
        <f>VLOOKUP('1-gameLookup'!F537,teams!B:D,3)</f>
        <v>Blue Jays-W-TBall</v>
      </c>
      <c r="I537" s="6" t="str">
        <f>VLOOKUP('1-gameLookup'!G537,teams!B:D,3)</f>
        <v>D'Backs-E-TBall</v>
      </c>
    </row>
    <row r="538" spans="1:9" x14ac:dyDescent="0.55000000000000004">
      <c r="A538" s="2">
        <v>537</v>
      </c>
      <c r="B538" s="2" t="s">
        <v>561</v>
      </c>
      <c r="C538" s="6">
        <f t="shared" si="24"/>
        <v>10</v>
      </c>
      <c r="D538" s="6" t="str">
        <f t="shared" si="25"/>
        <v>2-W-TBALL</v>
      </c>
      <c r="E538" s="6" t="str">
        <f t="shared" si="26"/>
        <v>4-E-TBALL</v>
      </c>
      <c r="F538" s="6">
        <f>VLOOKUP(D538,teams!A:G,2,FALSE)</f>
        <v>78</v>
      </c>
      <c r="G538" s="6">
        <f>VLOOKUP(E538,teams!A:G,2,FALSE)</f>
        <v>70</v>
      </c>
      <c r="H538" s="6" t="str">
        <f>VLOOKUP('1-gameLookup'!F538,teams!B:D,3)</f>
        <v>Cardinals-W-TBall</v>
      </c>
      <c r="I538" s="6" t="str">
        <f>VLOOKUP('1-gameLookup'!G538,teams!B:D,3)</f>
        <v>D'Backs-E-TBall</v>
      </c>
    </row>
    <row r="539" spans="1:9" x14ac:dyDescent="0.55000000000000004">
      <c r="A539" s="2">
        <v>538</v>
      </c>
      <c r="B539" s="2" t="s">
        <v>572</v>
      </c>
      <c r="C539" s="6">
        <f t="shared" si="24"/>
        <v>10</v>
      </c>
      <c r="D539" s="6" t="str">
        <f t="shared" si="25"/>
        <v>3-W-TBALL</v>
      </c>
      <c r="E539" s="6" t="str">
        <f t="shared" si="26"/>
        <v>4-E-TBALL</v>
      </c>
      <c r="F539" s="6">
        <f>VLOOKUP(D539,teams!A:G,2,FALSE)</f>
        <v>79</v>
      </c>
      <c r="G539" s="6">
        <f>VLOOKUP(E539,teams!A:G,2,FALSE)</f>
        <v>70</v>
      </c>
      <c r="H539" s="6" t="str">
        <f>VLOOKUP('1-gameLookup'!F539,teams!B:D,3)</f>
        <v>Marlins-W-TBall</v>
      </c>
      <c r="I539" s="6" t="str">
        <f>VLOOKUP('1-gameLookup'!G539,teams!B:D,3)</f>
        <v>D'Backs-E-TBall</v>
      </c>
    </row>
    <row r="540" spans="1:9" x14ac:dyDescent="0.55000000000000004">
      <c r="A540" s="2">
        <v>539</v>
      </c>
      <c r="B540" s="2" t="s">
        <v>698</v>
      </c>
      <c r="C540" s="6">
        <f t="shared" si="24"/>
        <v>10</v>
      </c>
      <c r="D540" s="6" t="str">
        <f t="shared" si="25"/>
        <v>4-W-TBALL</v>
      </c>
      <c r="E540" s="6" t="str">
        <f t="shared" si="26"/>
        <v>4-E-TBALL</v>
      </c>
      <c r="F540" s="6">
        <f>VLOOKUP(D540,teams!A:G,2,FALSE)</f>
        <v>80</v>
      </c>
      <c r="G540" s="6">
        <f>VLOOKUP(E540,teams!A:G,2,FALSE)</f>
        <v>70</v>
      </c>
      <c r="H540" s="6" t="str">
        <f>VLOOKUP('1-gameLookup'!F540,teams!B:D,3)</f>
        <v>Orioles-W-TBall</v>
      </c>
      <c r="I540" s="6" t="str">
        <f>VLOOKUP('1-gameLookup'!G540,teams!B:D,3)</f>
        <v>D'Backs-E-TBall</v>
      </c>
    </row>
    <row r="541" spans="1:9" x14ac:dyDescent="0.55000000000000004">
      <c r="A541" s="2">
        <v>540</v>
      </c>
      <c r="B541" s="2" t="s">
        <v>604</v>
      </c>
      <c r="C541" s="6">
        <f t="shared" si="24"/>
        <v>10</v>
      </c>
      <c r="D541" s="6" t="str">
        <f t="shared" si="25"/>
        <v>5-W-TBALL</v>
      </c>
      <c r="E541" s="6" t="str">
        <f t="shared" si="26"/>
        <v>4-E-TBALL</v>
      </c>
      <c r="F541" s="6">
        <f>VLOOKUP(D541,teams!A:G,2,FALSE)</f>
        <v>81</v>
      </c>
      <c r="G541" s="6">
        <f>VLOOKUP(E541,teams!A:G,2,FALSE)</f>
        <v>70</v>
      </c>
      <c r="H541" s="6" t="str">
        <f>VLOOKUP('1-gameLookup'!F541,teams!B:D,3)</f>
        <v>Rangers-W-TBall</v>
      </c>
      <c r="I541" s="6" t="str">
        <f>VLOOKUP('1-gameLookup'!G541,teams!B:D,3)</f>
        <v>D'Backs-E-TBall</v>
      </c>
    </row>
    <row r="542" spans="1:9" x14ac:dyDescent="0.55000000000000004">
      <c r="A542" s="2">
        <v>541</v>
      </c>
      <c r="B542" s="2" t="s">
        <v>622</v>
      </c>
      <c r="C542" s="6">
        <f t="shared" si="24"/>
        <v>10</v>
      </c>
      <c r="D542" s="6" t="str">
        <f t="shared" si="25"/>
        <v>6-W-TBALL</v>
      </c>
      <c r="E542" s="6" t="str">
        <f t="shared" si="26"/>
        <v>4-E-TBALL</v>
      </c>
      <c r="F542" s="6">
        <f>VLOOKUP(D542,teams!A:G,2,FALSE)</f>
        <v>82</v>
      </c>
      <c r="G542" s="6">
        <f>VLOOKUP(E542,teams!A:G,2,FALSE)</f>
        <v>70</v>
      </c>
      <c r="H542" s="6" t="str">
        <f>VLOOKUP('1-gameLookup'!F542,teams!B:D,3)</f>
        <v>Tigers-W-TBall</v>
      </c>
      <c r="I542" s="6" t="str">
        <f>VLOOKUP('1-gameLookup'!G542,teams!B:D,3)</f>
        <v>D'Backs-E-TBall</v>
      </c>
    </row>
    <row r="543" spans="1:9" x14ac:dyDescent="0.55000000000000004">
      <c r="A543" s="2">
        <v>542</v>
      </c>
      <c r="B543" s="2" t="s">
        <v>614</v>
      </c>
      <c r="C543" s="6">
        <f t="shared" si="24"/>
        <v>10</v>
      </c>
      <c r="D543" s="6" t="str">
        <f t="shared" si="25"/>
        <v>6-E-TBALL</v>
      </c>
      <c r="E543" s="6" t="str">
        <f t="shared" si="26"/>
        <v>5-E-TBALL</v>
      </c>
      <c r="F543" s="6">
        <f>VLOOKUP(D543,teams!A:G,2,FALSE)</f>
        <v>72</v>
      </c>
      <c r="G543" s="6">
        <f>VLOOKUP(E543,teams!A:G,2,FALSE)</f>
        <v>71</v>
      </c>
      <c r="H543" s="6" t="str">
        <f>VLOOKUP('1-gameLookup'!F543,teams!B:D,3)</f>
        <v>Giants-E-TBall</v>
      </c>
      <c r="I543" s="6" t="str">
        <f>VLOOKUP('1-gameLookup'!G543,teams!B:D,3)</f>
        <v>Dodgers-E-TBall</v>
      </c>
    </row>
    <row r="544" spans="1:9" x14ac:dyDescent="0.55000000000000004">
      <c r="A544" s="2">
        <v>543</v>
      </c>
      <c r="B544" s="2" t="s">
        <v>633</v>
      </c>
      <c r="C544" s="6">
        <f t="shared" si="24"/>
        <v>10</v>
      </c>
      <c r="D544" s="6" t="str">
        <f t="shared" si="25"/>
        <v>7-E-TBALL</v>
      </c>
      <c r="E544" s="6" t="str">
        <f t="shared" si="26"/>
        <v>5-E-TBALL</v>
      </c>
      <c r="F544" s="6">
        <f>VLOOKUP(D544,teams!A:G,2,FALSE)</f>
        <v>73</v>
      </c>
      <c r="G544" s="6">
        <f>VLOOKUP(E544,teams!A:G,2,FALSE)</f>
        <v>71</v>
      </c>
      <c r="H544" s="6" t="str">
        <f>VLOOKUP('1-gameLookup'!F544,teams!B:D,3)</f>
        <v>Nationals-E-TBall</v>
      </c>
      <c r="I544" s="6" t="str">
        <f>VLOOKUP('1-gameLookup'!G544,teams!B:D,3)</f>
        <v>Dodgers-E-TBall</v>
      </c>
    </row>
    <row r="545" spans="1:9" x14ac:dyDescent="0.55000000000000004">
      <c r="A545" s="2">
        <v>544</v>
      </c>
      <c r="B545" s="2" t="s">
        <v>639</v>
      </c>
      <c r="C545" s="6">
        <f t="shared" si="24"/>
        <v>10</v>
      </c>
      <c r="D545" s="6" t="str">
        <f t="shared" si="25"/>
        <v>8-E-TBALL</v>
      </c>
      <c r="E545" s="6" t="str">
        <f t="shared" si="26"/>
        <v>5-E-TBALL</v>
      </c>
      <c r="F545" s="6">
        <f>VLOOKUP(D545,teams!A:G,2,FALSE)</f>
        <v>74</v>
      </c>
      <c r="G545" s="6">
        <f>VLOOKUP(E545,teams!A:G,2,FALSE)</f>
        <v>71</v>
      </c>
      <c r="H545" s="6" t="str">
        <f>VLOOKUP('1-gameLookup'!F545,teams!B:D,3)</f>
        <v>Phillies-E-TBall</v>
      </c>
      <c r="I545" s="6" t="str">
        <f>VLOOKUP('1-gameLookup'!G545,teams!B:D,3)</f>
        <v>Dodgers-E-TBall</v>
      </c>
    </row>
    <row r="546" spans="1:9" x14ac:dyDescent="0.55000000000000004">
      <c r="A546" s="2">
        <v>545</v>
      </c>
      <c r="B546" s="2" t="s">
        <v>646</v>
      </c>
      <c r="C546" s="6">
        <f t="shared" si="24"/>
        <v>10</v>
      </c>
      <c r="D546" s="6" t="str">
        <f t="shared" si="25"/>
        <v>9-E-TBALL</v>
      </c>
      <c r="E546" s="6" t="str">
        <f t="shared" si="26"/>
        <v>5-E-TBALL</v>
      </c>
      <c r="F546" s="6">
        <f>VLOOKUP(D546,teams!A:G,2,FALSE)</f>
        <v>75</v>
      </c>
      <c r="G546" s="6">
        <f>VLOOKUP(E546,teams!A:G,2,FALSE)</f>
        <v>71</v>
      </c>
      <c r="H546" s="6" t="str">
        <f>VLOOKUP('1-gameLookup'!F546,teams!B:D,3)</f>
        <v>Rockies-E-TBall</v>
      </c>
      <c r="I546" s="6" t="str">
        <f>VLOOKUP('1-gameLookup'!G546,teams!B:D,3)</f>
        <v>Dodgers-E-TBall</v>
      </c>
    </row>
    <row r="547" spans="1:9" x14ac:dyDescent="0.55000000000000004">
      <c r="A547" s="2">
        <v>546</v>
      </c>
      <c r="B547" s="2" t="s">
        <v>544</v>
      </c>
      <c r="C547" s="6">
        <f t="shared" si="24"/>
        <v>11</v>
      </c>
      <c r="D547" s="6" t="str">
        <f t="shared" si="25"/>
        <v>10-E-TBALL</v>
      </c>
      <c r="E547" s="6" t="str">
        <f t="shared" si="26"/>
        <v>5-E-TBALL</v>
      </c>
      <c r="F547" s="6">
        <f>VLOOKUP(D547,teams!A:G,2,FALSE)</f>
        <v>76</v>
      </c>
      <c r="G547" s="6">
        <f>VLOOKUP(E547,teams!A:G,2,FALSE)</f>
        <v>71</v>
      </c>
      <c r="H547" s="6" t="str">
        <f>VLOOKUP('1-gameLookup'!F547,teams!B:D,3)</f>
        <v>Royals-E-TBall</v>
      </c>
      <c r="I547" s="6" t="str">
        <f>VLOOKUP('1-gameLookup'!G547,teams!B:D,3)</f>
        <v>Dodgers-E-TBall</v>
      </c>
    </row>
    <row r="548" spans="1:9" x14ac:dyDescent="0.55000000000000004">
      <c r="A548" s="2">
        <v>547</v>
      </c>
      <c r="B548" s="2" t="s">
        <v>553</v>
      </c>
      <c r="C548" s="6">
        <f t="shared" si="24"/>
        <v>10</v>
      </c>
      <c r="D548" s="6" t="str">
        <f t="shared" si="25"/>
        <v>1-W-TBALL</v>
      </c>
      <c r="E548" s="6" t="str">
        <f t="shared" si="26"/>
        <v>5-E-TBALL</v>
      </c>
      <c r="F548" s="6">
        <f>VLOOKUP(D548,teams!A:G,2,FALSE)</f>
        <v>77</v>
      </c>
      <c r="G548" s="6">
        <f>VLOOKUP(E548,teams!A:G,2,FALSE)</f>
        <v>71</v>
      </c>
      <c r="H548" s="6" t="str">
        <f>VLOOKUP('1-gameLookup'!F548,teams!B:D,3)</f>
        <v>Blue Jays-W-TBall</v>
      </c>
      <c r="I548" s="6" t="str">
        <f>VLOOKUP('1-gameLookup'!G548,teams!B:D,3)</f>
        <v>Dodgers-E-TBall</v>
      </c>
    </row>
    <row r="549" spans="1:9" x14ac:dyDescent="0.55000000000000004">
      <c r="A549" s="2">
        <v>548</v>
      </c>
      <c r="B549" s="2" t="s">
        <v>562</v>
      </c>
      <c r="C549" s="6">
        <f t="shared" si="24"/>
        <v>10</v>
      </c>
      <c r="D549" s="6" t="str">
        <f t="shared" si="25"/>
        <v>2-W-TBALL</v>
      </c>
      <c r="E549" s="6" t="str">
        <f t="shared" si="26"/>
        <v>5-E-TBALL</v>
      </c>
      <c r="F549" s="6">
        <f>VLOOKUP(D549,teams!A:G,2,FALSE)</f>
        <v>78</v>
      </c>
      <c r="G549" s="6">
        <f>VLOOKUP(E549,teams!A:G,2,FALSE)</f>
        <v>71</v>
      </c>
      <c r="H549" s="6" t="str">
        <f>VLOOKUP('1-gameLookup'!F549,teams!B:D,3)</f>
        <v>Cardinals-W-TBall</v>
      </c>
      <c r="I549" s="6" t="str">
        <f>VLOOKUP('1-gameLookup'!G549,teams!B:D,3)</f>
        <v>Dodgers-E-TBall</v>
      </c>
    </row>
    <row r="550" spans="1:9" x14ac:dyDescent="0.55000000000000004">
      <c r="A550" s="2">
        <v>549</v>
      </c>
      <c r="B550" s="2" t="s">
        <v>573</v>
      </c>
      <c r="C550" s="6">
        <f t="shared" si="24"/>
        <v>10</v>
      </c>
      <c r="D550" s="6" t="str">
        <f t="shared" si="25"/>
        <v>3-W-TBALL</v>
      </c>
      <c r="E550" s="6" t="str">
        <f t="shared" si="26"/>
        <v>5-E-TBALL</v>
      </c>
      <c r="F550" s="6">
        <f>VLOOKUP(D550,teams!A:G,2,FALSE)</f>
        <v>79</v>
      </c>
      <c r="G550" s="6">
        <f>VLOOKUP(E550,teams!A:G,2,FALSE)</f>
        <v>71</v>
      </c>
      <c r="H550" s="6" t="str">
        <f>VLOOKUP('1-gameLookup'!F550,teams!B:D,3)</f>
        <v>Marlins-W-TBall</v>
      </c>
      <c r="I550" s="6" t="str">
        <f>VLOOKUP('1-gameLookup'!G550,teams!B:D,3)</f>
        <v>Dodgers-E-TBall</v>
      </c>
    </row>
    <row r="551" spans="1:9" x14ac:dyDescent="0.55000000000000004">
      <c r="A551" s="2">
        <v>550</v>
      </c>
      <c r="B551" s="2" t="s">
        <v>588</v>
      </c>
      <c r="C551" s="6">
        <f t="shared" si="24"/>
        <v>10</v>
      </c>
      <c r="D551" s="6" t="str">
        <f t="shared" si="25"/>
        <v>4-W-TBALL</v>
      </c>
      <c r="E551" s="6" t="str">
        <f t="shared" si="26"/>
        <v>5-E-TBALL</v>
      </c>
      <c r="F551" s="6">
        <f>VLOOKUP(D551,teams!A:G,2,FALSE)</f>
        <v>80</v>
      </c>
      <c r="G551" s="6">
        <f>VLOOKUP(E551,teams!A:G,2,FALSE)</f>
        <v>71</v>
      </c>
      <c r="H551" s="6" t="str">
        <f>VLOOKUP('1-gameLookup'!F551,teams!B:D,3)</f>
        <v>Orioles-W-TBall</v>
      </c>
      <c r="I551" s="6" t="str">
        <f>VLOOKUP('1-gameLookup'!G551,teams!B:D,3)</f>
        <v>Dodgers-E-TBall</v>
      </c>
    </row>
    <row r="552" spans="1:9" x14ac:dyDescent="0.55000000000000004">
      <c r="A552" s="2">
        <v>551</v>
      </c>
      <c r="B552" s="2" t="s">
        <v>701</v>
      </c>
      <c r="C552" s="6">
        <f t="shared" si="24"/>
        <v>10</v>
      </c>
      <c r="D552" s="6" t="str">
        <f t="shared" si="25"/>
        <v>5-W-TBALL</v>
      </c>
      <c r="E552" s="6" t="str">
        <f t="shared" si="26"/>
        <v>5-E-TBALL</v>
      </c>
      <c r="F552" s="6">
        <f>VLOOKUP(D552,teams!A:G,2,FALSE)</f>
        <v>81</v>
      </c>
      <c r="G552" s="6">
        <f>VLOOKUP(E552,teams!A:G,2,FALSE)</f>
        <v>71</v>
      </c>
      <c r="H552" s="6" t="str">
        <f>VLOOKUP('1-gameLookup'!F552,teams!B:D,3)</f>
        <v>Rangers-W-TBall</v>
      </c>
      <c r="I552" s="6" t="str">
        <f>VLOOKUP('1-gameLookup'!G552,teams!B:D,3)</f>
        <v>Dodgers-E-TBall</v>
      </c>
    </row>
    <row r="553" spans="1:9" x14ac:dyDescent="0.55000000000000004">
      <c r="A553" s="2">
        <v>552</v>
      </c>
      <c r="B553" s="2" t="s">
        <v>624</v>
      </c>
      <c r="C553" s="6">
        <f t="shared" si="24"/>
        <v>10</v>
      </c>
      <c r="D553" s="6" t="str">
        <f t="shared" si="25"/>
        <v>6-W-TBALL</v>
      </c>
      <c r="E553" s="6" t="str">
        <f t="shared" si="26"/>
        <v>5-E-TBALL</v>
      </c>
      <c r="F553" s="6">
        <f>VLOOKUP(D553,teams!A:G,2,FALSE)</f>
        <v>82</v>
      </c>
      <c r="G553" s="6">
        <f>VLOOKUP(E553,teams!A:G,2,FALSE)</f>
        <v>71</v>
      </c>
      <c r="H553" s="6" t="str">
        <f>VLOOKUP('1-gameLookup'!F553,teams!B:D,3)</f>
        <v>Tigers-W-TBall</v>
      </c>
      <c r="I553" s="6" t="str">
        <f>VLOOKUP('1-gameLookup'!G553,teams!B:D,3)</f>
        <v>Dodgers-E-TBall</v>
      </c>
    </row>
    <row r="554" spans="1:9" x14ac:dyDescent="0.55000000000000004">
      <c r="A554" s="2">
        <v>553</v>
      </c>
      <c r="B554" s="2" t="s">
        <v>634</v>
      </c>
      <c r="C554" s="6">
        <f t="shared" si="24"/>
        <v>10</v>
      </c>
      <c r="D554" s="6" t="str">
        <f t="shared" si="25"/>
        <v>7-E-TBALL</v>
      </c>
      <c r="E554" s="6" t="str">
        <f t="shared" si="26"/>
        <v>6-E-TBALL</v>
      </c>
      <c r="F554" s="6">
        <f>VLOOKUP(D554,teams!A:G,2,FALSE)</f>
        <v>73</v>
      </c>
      <c r="G554" s="6">
        <f>VLOOKUP(E554,teams!A:G,2,FALSE)</f>
        <v>72</v>
      </c>
      <c r="H554" s="6" t="str">
        <f>VLOOKUP('1-gameLookup'!F554,teams!B:D,3)</f>
        <v>Nationals-E-TBall</v>
      </c>
      <c r="I554" s="6" t="str">
        <f>VLOOKUP('1-gameLookup'!G554,teams!B:D,3)</f>
        <v>Giants-E-TBall</v>
      </c>
    </row>
    <row r="555" spans="1:9" x14ac:dyDescent="0.55000000000000004">
      <c r="A555" s="2">
        <v>554</v>
      </c>
      <c r="B555" s="2" t="s">
        <v>640</v>
      </c>
      <c r="C555" s="6">
        <f t="shared" si="24"/>
        <v>10</v>
      </c>
      <c r="D555" s="6" t="str">
        <f t="shared" si="25"/>
        <v>8-E-TBALL</v>
      </c>
      <c r="E555" s="6" t="str">
        <f t="shared" si="26"/>
        <v>6-E-TBALL</v>
      </c>
      <c r="F555" s="6">
        <f>VLOOKUP(D555,teams!A:G,2,FALSE)</f>
        <v>74</v>
      </c>
      <c r="G555" s="6">
        <f>VLOOKUP(E555,teams!A:G,2,FALSE)</f>
        <v>72</v>
      </c>
      <c r="H555" s="6" t="str">
        <f>VLOOKUP('1-gameLookup'!F555,teams!B:D,3)</f>
        <v>Phillies-E-TBall</v>
      </c>
      <c r="I555" s="6" t="str">
        <f>VLOOKUP('1-gameLookup'!G555,teams!B:D,3)</f>
        <v>Giants-E-TBall</v>
      </c>
    </row>
    <row r="556" spans="1:9" x14ac:dyDescent="0.55000000000000004">
      <c r="A556" s="2">
        <v>555</v>
      </c>
      <c r="B556" s="2" t="s">
        <v>647</v>
      </c>
      <c r="C556" s="6">
        <f t="shared" si="24"/>
        <v>10</v>
      </c>
      <c r="D556" s="6" t="str">
        <f t="shared" si="25"/>
        <v>9-E-TBALL</v>
      </c>
      <c r="E556" s="6" t="str">
        <f t="shared" si="26"/>
        <v>6-E-TBALL</v>
      </c>
      <c r="F556" s="6">
        <f>VLOOKUP(D556,teams!A:G,2,FALSE)</f>
        <v>75</v>
      </c>
      <c r="G556" s="6">
        <f>VLOOKUP(E556,teams!A:G,2,FALSE)</f>
        <v>72</v>
      </c>
      <c r="H556" s="6" t="str">
        <f>VLOOKUP('1-gameLookup'!F556,teams!B:D,3)</f>
        <v>Rockies-E-TBall</v>
      </c>
      <c r="I556" s="6" t="str">
        <f>VLOOKUP('1-gameLookup'!G556,teams!B:D,3)</f>
        <v>Giants-E-TBall</v>
      </c>
    </row>
    <row r="557" spans="1:9" x14ac:dyDescent="0.55000000000000004">
      <c r="A557" s="2">
        <v>556</v>
      </c>
      <c r="B557" s="2" t="s">
        <v>545</v>
      </c>
      <c r="C557" s="6">
        <f t="shared" si="24"/>
        <v>11</v>
      </c>
      <c r="D557" s="6" t="str">
        <f t="shared" si="25"/>
        <v>10-E-TBALL</v>
      </c>
      <c r="E557" s="6" t="str">
        <f t="shared" si="26"/>
        <v>6-E-TBALL</v>
      </c>
      <c r="F557" s="6">
        <f>VLOOKUP(D557,teams!A:G,2,FALSE)</f>
        <v>76</v>
      </c>
      <c r="G557" s="6">
        <f>VLOOKUP(E557,teams!A:G,2,FALSE)</f>
        <v>72</v>
      </c>
      <c r="H557" s="6" t="str">
        <f>VLOOKUP('1-gameLookup'!F557,teams!B:D,3)</f>
        <v>Royals-E-TBall</v>
      </c>
      <c r="I557" s="6" t="str">
        <f>VLOOKUP('1-gameLookup'!G557,teams!B:D,3)</f>
        <v>Giants-E-TBall</v>
      </c>
    </row>
    <row r="558" spans="1:9" x14ac:dyDescent="0.55000000000000004">
      <c r="A558" s="2">
        <v>557</v>
      </c>
      <c r="B558" s="2" t="s">
        <v>554</v>
      </c>
      <c r="C558" s="6">
        <f t="shared" si="24"/>
        <v>10</v>
      </c>
      <c r="D558" s="6" t="str">
        <f t="shared" si="25"/>
        <v>1-W-TBALL</v>
      </c>
      <c r="E558" s="6" t="str">
        <f t="shared" si="26"/>
        <v>6-E-TBALL</v>
      </c>
      <c r="F558" s="6">
        <f>VLOOKUP(D558,teams!A:G,2,FALSE)</f>
        <v>77</v>
      </c>
      <c r="G558" s="6">
        <f>VLOOKUP(E558,teams!A:G,2,FALSE)</f>
        <v>72</v>
      </c>
      <c r="H558" s="6" t="str">
        <f>VLOOKUP('1-gameLookup'!F558,teams!B:D,3)</f>
        <v>Blue Jays-W-TBall</v>
      </c>
      <c r="I558" s="6" t="str">
        <f>VLOOKUP('1-gameLookup'!G558,teams!B:D,3)</f>
        <v>Giants-E-TBall</v>
      </c>
    </row>
    <row r="559" spans="1:9" x14ac:dyDescent="0.55000000000000004">
      <c r="A559" s="2">
        <v>558</v>
      </c>
      <c r="B559" s="2" t="s">
        <v>563</v>
      </c>
      <c r="C559" s="6">
        <f t="shared" si="24"/>
        <v>10</v>
      </c>
      <c r="D559" s="6" t="str">
        <f t="shared" si="25"/>
        <v>2-W-TBALL</v>
      </c>
      <c r="E559" s="6" t="str">
        <f t="shared" si="26"/>
        <v>6-E-TBALL</v>
      </c>
      <c r="F559" s="6">
        <f>VLOOKUP(D559,teams!A:G,2,FALSE)</f>
        <v>78</v>
      </c>
      <c r="G559" s="6">
        <f>VLOOKUP(E559,teams!A:G,2,FALSE)</f>
        <v>72</v>
      </c>
      <c r="H559" s="6" t="str">
        <f>VLOOKUP('1-gameLookup'!F559,teams!B:D,3)</f>
        <v>Cardinals-W-TBall</v>
      </c>
      <c r="I559" s="6" t="str">
        <f>VLOOKUP('1-gameLookup'!G559,teams!B:D,3)</f>
        <v>Giants-E-TBall</v>
      </c>
    </row>
    <row r="560" spans="1:9" x14ac:dyDescent="0.55000000000000004">
      <c r="A560" s="2">
        <v>559</v>
      </c>
      <c r="B560" s="2" t="s">
        <v>574</v>
      </c>
      <c r="C560" s="6">
        <f t="shared" si="24"/>
        <v>10</v>
      </c>
      <c r="D560" s="6" t="str">
        <f t="shared" si="25"/>
        <v>3-W-TBALL</v>
      </c>
      <c r="E560" s="6" t="str">
        <f t="shared" si="26"/>
        <v>6-E-TBALL</v>
      </c>
      <c r="F560" s="6">
        <f>VLOOKUP(D560,teams!A:G,2,FALSE)</f>
        <v>79</v>
      </c>
      <c r="G560" s="6">
        <f>VLOOKUP(E560,teams!A:G,2,FALSE)</f>
        <v>72</v>
      </c>
      <c r="H560" s="6" t="str">
        <f>VLOOKUP('1-gameLookup'!F560,teams!B:D,3)</f>
        <v>Marlins-W-TBall</v>
      </c>
      <c r="I560" s="6" t="str">
        <f>VLOOKUP('1-gameLookup'!G560,teams!B:D,3)</f>
        <v>Giants-E-TBall</v>
      </c>
    </row>
    <row r="561" spans="1:9" x14ac:dyDescent="0.55000000000000004">
      <c r="A561" s="2">
        <v>560</v>
      </c>
      <c r="B561" s="2" t="s">
        <v>589</v>
      </c>
      <c r="C561" s="6">
        <f t="shared" si="24"/>
        <v>10</v>
      </c>
      <c r="D561" s="6" t="str">
        <f t="shared" si="25"/>
        <v>4-W-TBALL</v>
      </c>
      <c r="E561" s="6" t="str">
        <f t="shared" si="26"/>
        <v>6-E-TBALL</v>
      </c>
      <c r="F561" s="6">
        <f>VLOOKUP(D561,teams!A:G,2,FALSE)</f>
        <v>80</v>
      </c>
      <c r="G561" s="6">
        <f>VLOOKUP(E561,teams!A:G,2,FALSE)</f>
        <v>72</v>
      </c>
      <c r="H561" s="6" t="str">
        <f>VLOOKUP('1-gameLookup'!F561,teams!B:D,3)</f>
        <v>Orioles-W-TBall</v>
      </c>
      <c r="I561" s="6" t="str">
        <f>VLOOKUP('1-gameLookup'!G561,teams!B:D,3)</f>
        <v>Giants-E-TBall</v>
      </c>
    </row>
    <row r="562" spans="1:9" x14ac:dyDescent="0.55000000000000004">
      <c r="A562" s="2">
        <v>561</v>
      </c>
      <c r="B562" s="2" t="s">
        <v>606</v>
      </c>
      <c r="C562" s="6">
        <f t="shared" si="24"/>
        <v>10</v>
      </c>
      <c r="D562" s="6" t="str">
        <f t="shared" si="25"/>
        <v>5-W-TBALL</v>
      </c>
      <c r="E562" s="6" t="str">
        <f t="shared" si="26"/>
        <v>6-E-TBALL</v>
      </c>
      <c r="F562" s="6">
        <f>VLOOKUP(D562,teams!A:G,2,FALSE)</f>
        <v>81</v>
      </c>
      <c r="G562" s="6">
        <f>VLOOKUP(E562,teams!A:G,2,FALSE)</f>
        <v>72</v>
      </c>
      <c r="H562" s="6" t="str">
        <f>VLOOKUP('1-gameLookup'!F562,teams!B:D,3)</f>
        <v>Rangers-W-TBall</v>
      </c>
      <c r="I562" s="6" t="str">
        <f>VLOOKUP('1-gameLookup'!G562,teams!B:D,3)</f>
        <v>Giants-E-TBall</v>
      </c>
    </row>
    <row r="563" spans="1:9" x14ac:dyDescent="0.55000000000000004">
      <c r="A563" s="2">
        <v>562</v>
      </c>
      <c r="B563" s="2" t="s">
        <v>706</v>
      </c>
      <c r="C563" s="6">
        <f t="shared" si="24"/>
        <v>10</v>
      </c>
      <c r="D563" s="6" t="str">
        <f t="shared" si="25"/>
        <v>6-W-TBALL</v>
      </c>
      <c r="E563" s="6" t="str">
        <f t="shared" si="26"/>
        <v>6-E-TBALL</v>
      </c>
      <c r="F563" s="6">
        <f>VLOOKUP(D563,teams!A:G,2,FALSE)</f>
        <v>82</v>
      </c>
      <c r="G563" s="6">
        <f>VLOOKUP(E563,teams!A:G,2,FALSE)</f>
        <v>72</v>
      </c>
      <c r="H563" s="6" t="str">
        <f>VLOOKUP('1-gameLookup'!F563,teams!B:D,3)</f>
        <v>Tigers-W-TBall</v>
      </c>
      <c r="I563" s="6" t="str">
        <f>VLOOKUP('1-gameLookup'!G563,teams!B:D,3)</f>
        <v>Giants-E-TBall</v>
      </c>
    </row>
    <row r="564" spans="1:9" x14ac:dyDescent="0.55000000000000004">
      <c r="A564" s="2">
        <v>563</v>
      </c>
      <c r="B564" s="2" t="s">
        <v>641</v>
      </c>
      <c r="C564" s="6">
        <f t="shared" si="24"/>
        <v>10</v>
      </c>
      <c r="D564" s="6" t="str">
        <f t="shared" si="25"/>
        <v>8-E-TBALL</v>
      </c>
      <c r="E564" s="6" t="str">
        <f t="shared" si="26"/>
        <v>7-E-TBALL</v>
      </c>
      <c r="F564" s="6">
        <f>VLOOKUP(D564,teams!A:G,2,FALSE)</f>
        <v>74</v>
      </c>
      <c r="G564" s="6">
        <f>VLOOKUP(E564,teams!A:G,2,FALSE)</f>
        <v>73</v>
      </c>
      <c r="H564" s="6" t="str">
        <f>VLOOKUP('1-gameLookup'!F564,teams!B:D,3)</f>
        <v>Phillies-E-TBall</v>
      </c>
      <c r="I564" s="6" t="str">
        <f>VLOOKUP('1-gameLookup'!G564,teams!B:D,3)</f>
        <v>Nationals-E-TBall</v>
      </c>
    </row>
    <row r="565" spans="1:9" x14ac:dyDescent="0.55000000000000004">
      <c r="A565" s="2">
        <v>564</v>
      </c>
      <c r="B565" s="2" t="s">
        <v>648</v>
      </c>
      <c r="C565" s="6">
        <f t="shared" si="24"/>
        <v>10</v>
      </c>
      <c r="D565" s="6" t="str">
        <f t="shared" si="25"/>
        <v>9-E-TBALL</v>
      </c>
      <c r="E565" s="6" t="str">
        <f t="shared" si="26"/>
        <v>7-E-TBALL</v>
      </c>
      <c r="F565" s="6">
        <f>VLOOKUP(D565,teams!A:G,2,FALSE)</f>
        <v>75</v>
      </c>
      <c r="G565" s="6">
        <f>VLOOKUP(E565,teams!A:G,2,FALSE)</f>
        <v>73</v>
      </c>
      <c r="H565" s="6" t="str">
        <f>VLOOKUP('1-gameLookup'!F565,teams!B:D,3)</f>
        <v>Rockies-E-TBall</v>
      </c>
      <c r="I565" s="6" t="str">
        <f>VLOOKUP('1-gameLookup'!G565,teams!B:D,3)</f>
        <v>Nationals-E-TBall</v>
      </c>
    </row>
    <row r="566" spans="1:9" x14ac:dyDescent="0.55000000000000004">
      <c r="A566" s="2">
        <v>565</v>
      </c>
      <c r="B566" s="2" t="s">
        <v>546</v>
      </c>
      <c r="C566" s="6">
        <f t="shared" si="24"/>
        <v>11</v>
      </c>
      <c r="D566" s="6" t="str">
        <f t="shared" si="25"/>
        <v>10-E-TBALL</v>
      </c>
      <c r="E566" s="6" t="str">
        <f t="shared" si="26"/>
        <v>7-E-TBALL</v>
      </c>
      <c r="F566" s="6">
        <f>VLOOKUP(D566,teams!A:G,2,FALSE)</f>
        <v>76</v>
      </c>
      <c r="G566" s="6">
        <f>VLOOKUP(E566,teams!A:G,2,FALSE)</f>
        <v>73</v>
      </c>
      <c r="H566" s="6" t="str">
        <f>VLOOKUP('1-gameLookup'!F566,teams!B:D,3)</f>
        <v>Royals-E-TBall</v>
      </c>
      <c r="I566" s="6" t="str">
        <f>VLOOKUP('1-gameLookup'!G566,teams!B:D,3)</f>
        <v>Nationals-E-TBall</v>
      </c>
    </row>
    <row r="567" spans="1:9" x14ac:dyDescent="0.55000000000000004">
      <c r="A567" s="2">
        <v>566</v>
      </c>
      <c r="B567" s="2" t="s">
        <v>708</v>
      </c>
      <c r="C567" s="6">
        <f t="shared" si="24"/>
        <v>10</v>
      </c>
      <c r="D567" s="6" t="str">
        <f t="shared" si="25"/>
        <v>1-W-TBALL</v>
      </c>
      <c r="E567" s="6" t="str">
        <f t="shared" si="26"/>
        <v>7-E-TBALL</v>
      </c>
      <c r="F567" s="6">
        <f>VLOOKUP(D567,teams!A:G,2,FALSE)</f>
        <v>77</v>
      </c>
      <c r="G567" s="6">
        <f>VLOOKUP(E567,teams!A:G,2,FALSE)</f>
        <v>73</v>
      </c>
      <c r="H567" s="6" t="str">
        <f>VLOOKUP('1-gameLookup'!F567,teams!B:D,3)</f>
        <v>Blue Jays-W-TBall</v>
      </c>
      <c r="I567" s="6" t="str">
        <f>VLOOKUP('1-gameLookup'!G567,teams!B:D,3)</f>
        <v>Nationals-E-TBall</v>
      </c>
    </row>
    <row r="568" spans="1:9" x14ac:dyDescent="0.55000000000000004">
      <c r="A568" s="2">
        <v>567</v>
      </c>
      <c r="B568" s="2" t="s">
        <v>564</v>
      </c>
      <c r="C568" s="6">
        <f t="shared" si="24"/>
        <v>10</v>
      </c>
      <c r="D568" s="6" t="str">
        <f t="shared" si="25"/>
        <v>2-W-TBALL</v>
      </c>
      <c r="E568" s="6" t="str">
        <f t="shared" si="26"/>
        <v>7-E-TBALL</v>
      </c>
      <c r="F568" s="6">
        <f>VLOOKUP(D568,teams!A:G,2,FALSE)</f>
        <v>78</v>
      </c>
      <c r="G568" s="6">
        <f>VLOOKUP(E568,teams!A:G,2,FALSE)</f>
        <v>73</v>
      </c>
      <c r="H568" s="6" t="str">
        <f>VLOOKUP('1-gameLookup'!F568,teams!B:D,3)</f>
        <v>Cardinals-W-TBall</v>
      </c>
      <c r="I568" s="6" t="str">
        <f>VLOOKUP('1-gameLookup'!G568,teams!B:D,3)</f>
        <v>Nationals-E-TBall</v>
      </c>
    </row>
    <row r="569" spans="1:9" x14ac:dyDescent="0.55000000000000004">
      <c r="A569" s="2">
        <v>568</v>
      </c>
      <c r="B569" s="2" t="s">
        <v>575</v>
      </c>
      <c r="C569" s="6">
        <f t="shared" si="24"/>
        <v>10</v>
      </c>
      <c r="D569" s="6" t="str">
        <f t="shared" si="25"/>
        <v>3-W-TBALL</v>
      </c>
      <c r="E569" s="6" t="str">
        <f t="shared" si="26"/>
        <v>7-E-TBALL</v>
      </c>
      <c r="F569" s="6">
        <f>VLOOKUP(D569,teams!A:G,2,FALSE)</f>
        <v>79</v>
      </c>
      <c r="G569" s="6">
        <f>VLOOKUP(E569,teams!A:G,2,FALSE)</f>
        <v>73</v>
      </c>
      <c r="H569" s="6" t="str">
        <f>VLOOKUP('1-gameLookup'!F569,teams!B:D,3)</f>
        <v>Marlins-W-TBall</v>
      </c>
      <c r="I569" s="6" t="str">
        <f>VLOOKUP('1-gameLookup'!G569,teams!B:D,3)</f>
        <v>Nationals-E-TBall</v>
      </c>
    </row>
    <row r="570" spans="1:9" x14ac:dyDescent="0.55000000000000004">
      <c r="A570" s="2">
        <v>569</v>
      </c>
      <c r="B570" s="2" t="s">
        <v>590</v>
      </c>
      <c r="C570" s="6">
        <f t="shared" si="24"/>
        <v>10</v>
      </c>
      <c r="D570" s="6" t="str">
        <f t="shared" si="25"/>
        <v>4-W-TBALL</v>
      </c>
      <c r="E570" s="6" t="str">
        <f t="shared" si="26"/>
        <v>7-E-TBALL</v>
      </c>
      <c r="F570" s="6">
        <f>VLOOKUP(D570,teams!A:G,2,FALSE)</f>
        <v>80</v>
      </c>
      <c r="G570" s="6">
        <f>VLOOKUP(E570,teams!A:G,2,FALSE)</f>
        <v>73</v>
      </c>
      <c r="H570" s="6" t="str">
        <f>VLOOKUP('1-gameLookup'!F570,teams!B:D,3)</f>
        <v>Orioles-W-TBall</v>
      </c>
      <c r="I570" s="6" t="str">
        <f>VLOOKUP('1-gameLookup'!G570,teams!B:D,3)</f>
        <v>Nationals-E-TBall</v>
      </c>
    </row>
    <row r="571" spans="1:9" x14ac:dyDescent="0.55000000000000004">
      <c r="A571" s="2">
        <v>570</v>
      </c>
      <c r="B571" s="2" t="s">
        <v>607</v>
      </c>
      <c r="C571" s="6">
        <f t="shared" si="24"/>
        <v>10</v>
      </c>
      <c r="D571" s="6" t="str">
        <f t="shared" si="25"/>
        <v>5-W-TBALL</v>
      </c>
      <c r="E571" s="6" t="str">
        <f t="shared" si="26"/>
        <v>7-E-TBALL</v>
      </c>
      <c r="F571" s="6">
        <f>VLOOKUP(D571,teams!A:G,2,FALSE)</f>
        <v>81</v>
      </c>
      <c r="G571" s="6">
        <f>VLOOKUP(E571,teams!A:G,2,FALSE)</f>
        <v>73</v>
      </c>
      <c r="H571" s="6" t="str">
        <f>VLOOKUP('1-gameLookup'!F571,teams!B:D,3)</f>
        <v>Rangers-W-TBall</v>
      </c>
      <c r="I571" s="6" t="str">
        <f>VLOOKUP('1-gameLookup'!G571,teams!B:D,3)</f>
        <v>Nationals-E-TBall</v>
      </c>
    </row>
    <row r="572" spans="1:9" x14ac:dyDescent="0.55000000000000004">
      <c r="A572" s="2">
        <v>571</v>
      </c>
      <c r="B572" s="2" t="s">
        <v>626</v>
      </c>
      <c r="C572" s="6">
        <f t="shared" si="24"/>
        <v>10</v>
      </c>
      <c r="D572" s="6" t="str">
        <f t="shared" si="25"/>
        <v>6-W-TBALL</v>
      </c>
      <c r="E572" s="6" t="str">
        <f t="shared" si="26"/>
        <v>7-E-TBALL</v>
      </c>
      <c r="F572" s="6">
        <f>VLOOKUP(D572,teams!A:G,2,FALSE)</f>
        <v>82</v>
      </c>
      <c r="G572" s="6">
        <f>VLOOKUP(E572,teams!A:G,2,FALSE)</f>
        <v>73</v>
      </c>
      <c r="H572" s="6" t="str">
        <f>VLOOKUP('1-gameLookup'!F572,teams!B:D,3)</f>
        <v>Tigers-W-TBall</v>
      </c>
      <c r="I572" s="6" t="str">
        <f>VLOOKUP('1-gameLookup'!G572,teams!B:D,3)</f>
        <v>Nationals-E-TBall</v>
      </c>
    </row>
    <row r="573" spans="1:9" x14ac:dyDescent="0.55000000000000004">
      <c r="A573" s="2">
        <v>572</v>
      </c>
      <c r="B573" s="2" t="s">
        <v>649</v>
      </c>
      <c r="C573" s="6">
        <f t="shared" si="24"/>
        <v>10</v>
      </c>
      <c r="D573" s="6" t="str">
        <f t="shared" si="25"/>
        <v>9-E-TBALL</v>
      </c>
      <c r="E573" s="6" t="str">
        <f t="shared" si="26"/>
        <v>8-E-TBALL</v>
      </c>
      <c r="F573" s="6">
        <f>VLOOKUP(D573,teams!A:G,2,FALSE)</f>
        <v>75</v>
      </c>
      <c r="G573" s="6">
        <f>VLOOKUP(E573,teams!A:G,2,FALSE)</f>
        <v>74</v>
      </c>
      <c r="H573" s="6" t="str">
        <f>VLOOKUP('1-gameLookup'!F573,teams!B:D,3)</f>
        <v>Rockies-E-TBall</v>
      </c>
      <c r="I573" s="6" t="str">
        <f>VLOOKUP('1-gameLookup'!G573,teams!B:D,3)</f>
        <v>Phillies-E-TBall</v>
      </c>
    </row>
    <row r="574" spans="1:9" x14ac:dyDescent="0.55000000000000004">
      <c r="A574" s="2">
        <v>573</v>
      </c>
      <c r="B574" s="2" t="s">
        <v>547</v>
      </c>
      <c r="C574" s="6">
        <f t="shared" si="24"/>
        <v>11</v>
      </c>
      <c r="D574" s="6" t="str">
        <f t="shared" si="25"/>
        <v>10-E-TBALL</v>
      </c>
      <c r="E574" s="6" t="str">
        <f t="shared" si="26"/>
        <v>8-E-TBALL</v>
      </c>
      <c r="F574" s="6">
        <f>VLOOKUP(D574,teams!A:G,2,FALSE)</f>
        <v>76</v>
      </c>
      <c r="G574" s="6">
        <f>VLOOKUP(E574,teams!A:G,2,FALSE)</f>
        <v>74</v>
      </c>
      <c r="H574" s="6" t="str">
        <f>VLOOKUP('1-gameLookup'!F574,teams!B:D,3)</f>
        <v>Royals-E-TBall</v>
      </c>
      <c r="I574" s="6" t="str">
        <f>VLOOKUP('1-gameLookup'!G574,teams!B:D,3)</f>
        <v>Phillies-E-TBall</v>
      </c>
    </row>
    <row r="575" spans="1:9" x14ac:dyDescent="0.55000000000000004">
      <c r="A575" s="2">
        <v>574</v>
      </c>
      <c r="B575" s="2" t="s">
        <v>711</v>
      </c>
      <c r="C575" s="6">
        <f t="shared" si="24"/>
        <v>10</v>
      </c>
      <c r="D575" s="6" t="str">
        <f t="shared" si="25"/>
        <v>1-W-TBALL</v>
      </c>
      <c r="E575" s="6" t="str">
        <f t="shared" si="26"/>
        <v>8-E-TBALL</v>
      </c>
      <c r="F575" s="6">
        <f>VLOOKUP(D575,teams!A:G,2,FALSE)</f>
        <v>77</v>
      </c>
      <c r="G575" s="6">
        <f>VLOOKUP(E575,teams!A:G,2,FALSE)</f>
        <v>74</v>
      </c>
      <c r="H575" s="6" t="str">
        <f>VLOOKUP('1-gameLookup'!F575,teams!B:D,3)</f>
        <v>Blue Jays-W-TBall</v>
      </c>
      <c r="I575" s="6" t="str">
        <f>VLOOKUP('1-gameLookup'!G575,teams!B:D,3)</f>
        <v>Phillies-E-TBall</v>
      </c>
    </row>
    <row r="576" spans="1:9" x14ac:dyDescent="0.55000000000000004">
      <c r="A576" s="2">
        <v>575</v>
      </c>
      <c r="B576" s="2" t="s">
        <v>565</v>
      </c>
      <c r="C576" s="6">
        <f t="shared" si="24"/>
        <v>10</v>
      </c>
      <c r="D576" s="6" t="str">
        <f t="shared" si="25"/>
        <v>2-W-TBALL</v>
      </c>
      <c r="E576" s="6" t="str">
        <f t="shared" si="26"/>
        <v>8-E-TBALL</v>
      </c>
      <c r="F576" s="6">
        <f>VLOOKUP(D576,teams!A:G,2,FALSE)</f>
        <v>78</v>
      </c>
      <c r="G576" s="6">
        <f>VLOOKUP(E576,teams!A:G,2,FALSE)</f>
        <v>74</v>
      </c>
      <c r="H576" s="6" t="str">
        <f>VLOOKUP('1-gameLookup'!F576,teams!B:D,3)</f>
        <v>Cardinals-W-TBall</v>
      </c>
      <c r="I576" s="6" t="str">
        <f>VLOOKUP('1-gameLookup'!G576,teams!B:D,3)</f>
        <v>Phillies-E-TBall</v>
      </c>
    </row>
    <row r="577" spans="1:9" x14ac:dyDescent="0.55000000000000004">
      <c r="A577" s="2">
        <v>576</v>
      </c>
      <c r="B577" s="2" t="s">
        <v>576</v>
      </c>
      <c r="C577" s="6">
        <f t="shared" si="24"/>
        <v>10</v>
      </c>
      <c r="D577" s="6" t="str">
        <f t="shared" si="25"/>
        <v>3-W-TBALL</v>
      </c>
      <c r="E577" s="6" t="str">
        <f t="shared" si="26"/>
        <v>8-E-TBALL</v>
      </c>
      <c r="F577" s="6">
        <f>VLOOKUP(D577,teams!A:G,2,FALSE)</f>
        <v>79</v>
      </c>
      <c r="G577" s="6">
        <f>VLOOKUP(E577,teams!A:G,2,FALSE)</f>
        <v>74</v>
      </c>
      <c r="H577" s="6" t="str">
        <f>VLOOKUP('1-gameLookup'!F577,teams!B:D,3)</f>
        <v>Marlins-W-TBall</v>
      </c>
      <c r="I577" s="6" t="str">
        <f>VLOOKUP('1-gameLookup'!G577,teams!B:D,3)</f>
        <v>Phillies-E-TBall</v>
      </c>
    </row>
    <row r="578" spans="1:9" x14ac:dyDescent="0.55000000000000004">
      <c r="A578" s="2">
        <v>577</v>
      </c>
      <c r="B578" s="2" t="s">
        <v>591</v>
      </c>
      <c r="C578" s="6">
        <f t="shared" si="24"/>
        <v>10</v>
      </c>
      <c r="D578" s="6" t="str">
        <f t="shared" si="25"/>
        <v>4-W-TBALL</v>
      </c>
      <c r="E578" s="6" t="str">
        <f t="shared" si="26"/>
        <v>8-E-TBALL</v>
      </c>
      <c r="F578" s="6">
        <f>VLOOKUP(D578,teams!A:G,2,FALSE)</f>
        <v>80</v>
      </c>
      <c r="G578" s="6">
        <f>VLOOKUP(E578,teams!A:G,2,FALSE)</f>
        <v>74</v>
      </c>
      <c r="H578" s="6" t="str">
        <f>VLOOKUP('1-gameLookup'!F578,teams!B:D,3)</f>
        <v>Orioles-W-TBall</v>
      </c>
      <c r="I578" s="6" t="str">
        <f>VLOOKUP('1-gameLookup'!G578,teams!B:D,3)</f>
        <v>Phillies-E-TBall</v>
      </c>
    </row>
    <row r="579" spans="1:9" x14ac:dyDescent="0.55000000000000004">
      <c r="A579" s="2">
        <v>578</v>
      </c>
      <c r="B579" s="2" t="s">
        <v>608</v>
      </c>
      <c r="C579" s="6">
        <f t="shared" ref="C579:C623" si="27">FIND(",",B579)</f>
        <v>10</v>
      </c>
      <c r="D579" s="6" t="str">
        <f t="shared" ref="D579:D620" si="28">LEFT(B579,C579-1)</f>
        <v>5-W-TBALL</v>
      </c>
      <c r="E579" s="6" t="str">
        <f t="shared" ref="E579:E620" si="29">RIGHT(B579,LEN(B579)-C579)</f>
        <v>8-E-TBALL</v>
      </c>
      <c r="F579" s="6">
        <f>VLOOKUP(D579,teams!A:G,2,FALSE)</f>
        <v>81</v>
      </c>
      <c r="G579" s="6">
        <f>VLOOKUP(E579,teams!A:G,2,FALSE)</f>
        <v>74</v>
      </c>
      <c r="H579" s="6" t="str">
        <f>VLOOKUP('1-gameLookup'!F579,teams!B:D,3)</f>
        <v>Rangers-W-TBall</v>
      </c>
      <c r="I579" s="6" t="str">
        <f>VLOOKUP('1-gameLookup'!G579,teams!B:D,3)</f>
        <v>Phillies-E-TBall</v>
      </c>
    </row>
    <row r="580" spans="1:9" x14ac:dyDescent="0.55000000000000004">
      <c r="A580" s="2">
        <v>579</v>
      </c>
      <c r="B580" s="2" t="s">
        <v>627</v>
      </c>
      <c r="C580" s="6">
        <f t="shared" si="27"/>
        <v>10</v>
      </c>
      <c r="D580" s="6" t="str">
        <f t="shared" si="28"/>
        <v>6-W-TBALL</v>
      </c>
      <c r="E580" s="6" t="str">
        <f t="shared" si="29"/>
        <v>8-E-TBALL</v>
      </c>
      <c r="F580" s="6">
        <f>VLOOKUP(D580,teams!A:G,2,FALSE)</f>
        <v>82</v>
      </c>
      <c r="G580" s="6">
        <f>VLOOKUP(E580,teams!A:G,2,FALSE)</f>
        <v>74</v>
      </c>
      <c r="H580" s="6" t="str">
        <f>VLOOKUP('1-gameLookup'!F580,teams!B:D,3)</f>
        <v>Tigers-W-TBall</v>
      </c>
      <c r="I580" s="6" t="str">
        <f>VLOOKUP('1-gameLookup'!G580,teams!B:D,3)</f>
        <v>Phillies-E-TBall</v>
      </c>
    </row>
    <row r="581" spans="1:9" x14ac:dyDescent="0.55000000000000004">
      <c r="A581" s="2">
        <v>580</v>
      </c>
      <c r="B581" s="2" t="s">
        <v>548</v>
      </c>
      <c r="C581" s="6">
        <f t="shared" si="27"/>
        <v>11</v>
      </c>
      <c r="D581" s="6" t="str">
        <f t="shared" si="28"/>
        <v>10-E-TBALL</v>
      </c>
      <c r="E581" s="6" t="str">
        <f t="shared" si="29"/>
        <v>9-E-TBALL</v>
      </c>
      <c r="F581" s="6">
        <f>VLOOKUP(D581,teams!A:G,2,FALSE)</f>
        <v>76</v>
      </c>
      <c r="G581" s="6">
        <f>VLOOKUP(E581,teams!A:G,2,FALSE)</f>
        <v>75</v>
      </c>
      <c r="H581" s="6" t="str">
        <f>VLOOKUP('1-gameLookup'!F581,teams!B:D,3)</f>
        <v>Royals-E-TBall</v>
      </c>
      <c r="I581" s="6" t="str">
        <f>VLOOKUP('1-gameLookup'!G581,teams!B:D,3)</f>
        <v>Rockies-E-TBall</v>
      </c>
    </row>
    <row r="582" spans="1:9" x14ac:dyDescent="0.55000000000000004">
      <c r="A582" s="2">
        <v>581</v>
      </c>
      <c r="B582" s="2" t="s">
        <v>555</v>
      </c>
      <c r="C582" s="6">
        <f t="shared" si="27"/>
        <v>10</v>
      </c>
      <c r="D582" s="6" t="str">
        <f t="shared" si="28"/>
        <v>1-W-TBALL</v>
      </c>
      <c r="E582" s="6" t="str">
        <f t="shared" si="29"/>
        <v>9-E-TBALL</v>
      </c>
      <c r="F582" s="6">
        <f>VLOOKUP(D582,teams!A:G,2,FALSE)</f>
        <v>77</v>
      </c>
      <c r="G582" s="6">
        <f>VLOOKUP(E582,teams!A:G,2,FALSE)</f>
        <v>75</v>
      </c>
      <c r="H582" s="6" t="str">
        <f>VLOOKUP('1-gameLookup'!F582,teams!B:D,3)</f>
        <v>Blue Jays-W-TBall</v>
      </c>
      <c r="I582" s="6" t="str">
        <f>VLOOKUP('1-gameLookup'!G582,teams!B:D,3)</f>
        <v>Rockies-E-TBall</v>
      </c>
    </row>
    <row r="583" spans="1:9" x14ac:dyDescent="0.55000000000000004">
      <c r="A583" s="2">
        <v>582</v>
      </c>
      <c r="B583" s="2" t="s">
        <v>715</v>
      </c>
      <c r="C583" s="6">
        <f t="shared" si="27"/>
        <v>10</v>
      </c>
      <c r="D583" s="6" t="str">
        <f t="shared" si="28"/>
        <v>2-W-TBALL</v>
      </c>
      <c r="E583" s="6" t="str">
        <f t="shared" si="29"/>
        <v>9-E-TBALL</v>
      </c>
      <c r="F583" s="6">
        <f>VLOOKUP(D583,teams!A:G,2,FALSE)</f>
        <v>78</v>
      </c>
      <c r="G583" s="6">
        <f>VLOOKUP(E583,teams!A:G,2,FALSE)</f>
        <v>75</v>
      </c>
      <c r="H583" s="6" t="str">
        <f>VLOOKUP('1-gameLookup'!F583,teams!B:D,3)</f>
        <v>Cardinals-W-TBall</v>
      </c>
      <c r="I583" s="6" t="str">
        <f>VLOOKUP('1-gameLookup'!G583,teams!B:D,3)</f>
        <v>Rockies-E-TBall</v>
      </c>
    </row>
    <row r="584" spans="1:9" x14ac:dyDescent="0.55000000000000004">
      <c r="A584" s="2">
        <v>583</v>
      </c>
      <c r="B584" s="2" t="s">
        <v>577</v>
      </c>
      <c r="C584" s="6">
        <f t="shared" si="27"/>
        <v>10</v>
      </c>
      <c r="D584" s="6" t="str">
        <f t="shared" si="28"/>
        <v>3-W-TBALL</v>
      </c>
      <c r="E584" s="6" t="str">
        <f t="shared" si="29"/>
        <v>9-E-TBALL</v>
      </c>
      <c r="F584" s="6">
        <f>VLOOKUP(D584,teams!A:G,2,FALSE)</f>
        <v>79</v>
      </c>
      <c r="G584" s="6">
        <f>VLOOKUP(E584,teams!A:G,2,FALSE)</f>
        <v>75</v>
      </c>
      <c r="H584" s="6" t="str">
        <f>VLOOKUP('1-gameLookup'!F584,teams!B:D,3)</f>
        <v>Marlins-W-TBall</v>
      </c>
      <c r="I584" s="6" t="str">
        <f>VLOOKUP('1-gameLookup'!G584,teams!B:D,3)</f>
        <v>Rockies-E-TBall</v>
      </c>
    </row>
    <row r="585" spans="1:9" x14ac:dyDescent="0.55000000000000004">
      <c r="A585" s="2">
        <v>584</v>
      </c>
      <c r="B585" s="2" t="s">
        <v>592</v>
      </c>
      <c r="C585" s="6">
        <f t="shared" si="27"/>
        <v>10</v>
      </c>
      <c r="D585" s="6" t="str">
        <f t="shared" si="28"/>
        <v>4-W-TBALL</v>
      </c>
      <c r="E585" s="6" t="str">
        <f t="shared" si="29"/>
        <v>9-E-TBALL</v>
      </c>
      <c r="F585" s="6">
        <f>VLOOKUP(D585,teams!A:G,2,FALSE)</f>
        <v>80</v>
      </c>
      <c r="G585" s="6">
        <f>VLOOKUP(E585,teams!A:G,2,FALSE)</f>
        <v>75</v>
      </c>
      <c r="H585" s="6" t="str">
        <f>VLOOKUP('1-gameLookup'!F585,teams!B:D,3)</f>
        <v>Orioles-W-TBall</v>
      </c>
      <c r="I585" s="6" t="str">
        <f>VLOOKUP('1-gameLookup'!G585,teams!B:D,3)</f>
        <v>Rockies-E-TBall</v>
      </c>
    </row>
    <row r="586" spans="1:9" x14ac:dyDescent="0.55000000000000004">
      <c r="A586" s="2">
        <v>585</v>
      </c>
      <c r="B586" s="2" t="s">
        <v>609</v>
      </c>
      <c r="C586" s="6">
        <f t="shared" si="27"/>
        <v>10</v>
      </c>
      <c r="D586" s="6" t="str">
        <f t="shared" si="28"/>
        <v>5-W-TBALL</v>
      </c>
      <c r="E586" s="6" t="str">
        <f t="shared" si="29"/>
        <v>9-E-TBALL</v>
      </c>
      <c r="F586" s="6">
        <f>VLOOKUP(D586,teams!A:G,2,FALSE)</f>
        <v>81</v>
      </c>
      <c r="G586" s="6">
        <f>VLOOKUP(E586,teams!A:G,2,FALSE)</f>
        <v>75</v>
      </c>
      <c r="H586" s="6" t="str">
        <f>VLOOKUP('1-gameLookup'!F586,teams!B:D,3)</f>
        <v>Rangers-W-TBall</v>
      </c>
      <c r="I586" s="6" t="str">
        <f>VLOOKUP('1-gameLookup'!G586,teams!B:D,3)</f>
        <v>Rockies-E-TBall</v>
      </c>
    </row>
    <row r="587" spans="1:9" x14ac:dyDescent="0.55000000000000004">
      <c r="A587" s="2">
        <v>586</v>
      </c>
      <c r="B587" s="2" t="s">
        <v>628</v>
      </c>
      <c r="C587" s="6">
        <f t="shared" si="27"/>
        <v>10</v>
      </c>
      <c r="D587" s="6" t="str">
        <f t="shared" si="28"/>
        <v>6-W-TBALL</v>
      </c>
      <c r="E587" s="6" t="str">
        <f t="shared" si="29"/>
        <v>9-E-TBALL</v>
      </c>
      <c r="F587" s="6">
        <f>VLOOKUP(D587,teams!A:G,2,FALSE)</f>
        <v>82</v>
      </c>
      <c r="G587" s="6">
        <f>VLOOKUP(E587,teams!A:G,2,FALSE)</f>
        <v>75</v>
      </c>
      <c r="H587" s="6" t="str">
        <f>VLOOKUP('1-gameLookup'!F587,teams!B:D,3)</f>
        <v>Tigers-W-TBall</v>
      </c>
      <c r="I587" s="6" t="str">
        <f>VLOOKUP('1-gameLookup'!G587,teams!B:D,3)</f>
        <v>Rockies-E-TBall</v>
      </c>
    </row>
    <row r="588" spans="1:9" x14ac:dyDescent="0.55000000000000004">
      <c r="A588" s="2">
        <v>587</v>
      </c>
      <c r="B588" s="2" t="s">
        <v>549</v>
      </c>
      <c r="C588" s="6">
        <f t="shared" si="27"/>
        <v>10</v>
      </c>
      <c r="D588" s="6" t="str">
        <f t="shared" si="28"/>
        <v>1-W-TBALL</v>
      </c>
      <c r="E588" s="6" t="str">
        <f t="shared" si="29"/>
        <v>10-E-TBALL</v>
      </c>
      <c r="F588" s="6">
        <f>VLOOKUP(D588,teams!A:G,2,FALSE)</f>
        <v>77</v>
      </c>
      <c r="G588" s="6">
        <f>VLOOKUP(E588,teams!A:G,2,FALSE)</f>
        <v>76</v>
      </c>
      <c r="H588" s="6" t="str">
        <f>VLOOKUP('1-gameLookup'!F588,teams!B:D,3)</f>
        <v>Blue Jays-W-TBall</v>
      </c>
      <c r="I588" s="6" t="str">
        <f>VLOOKUP('1-gameLookup'!G588,teams!B:D,3)</f>
        <v>Royals-E-TBall</v>
      </c>
    </row>
    <row r="589" spans="1:9" x14ac:dyDescent="0.55000000000000004">
      <c r="A589" s="2">
        <v>588</v>
      </c>
      <c r="B589" s="2" t="s">
        <v>557</v>
      </c>
      <c r="C589" s="6">
        <f t="shared" si="27"/>
        <v>10</v>
      </c>
      <c r="D589" s="6" t="str">
        <f t="shared" si="28"/>
        <v>2-W-TBALL</v>
      </c>
      <c r="E589" s="6" t="str">
        <f t="shared" si="29"/>
        <v>10-E-TBALL</v>
      </c>
      <c r="F589" s="6">
        <f>VLOOKUP(D589,teams!A:G,2,FALSE)</f>
        <v>78</v>
      </c>
      <c r="G589" s="6">
        <f>VLOOKUP(E589,teams!A:G,2,FALSE)</f>
        <v>76</v>
      </c>
      <c r="H589" s="6" t="str">
        <f>VLOOKUP('1-gameLookup'!F589,teams!B:D,3)</f>
        <v>Cardinals-W-TBall</v>
      </c>
      <c r="I589" s="6" t="str">
        <f>VLOOKUP('1-gameLookup'!G589,teams!B:D,3)</f>
        <v>Royals-E-TBall</v>
      </c>
    </row>
    <row r="590" spans="1:9" x14ac:dyDescent="0.55000000000000004">
      <c r="A590" s="2">
        <v>589</v>
      </c>
      <c r="B590" s="2" t="s">
        <v>719</v>
      </c>
      <c r="C590" s="6">
        <f t="shared" si="27"/>
        <v>10</v>
      </c>
      <c r="D590" s="6" t="str">
        <f t="shared" si="28"/>
        <v>3-W-TBALL</v>
      </c>
      <c r="E590" s="6" t="str">
        <f t="shared" si="29"/>
        <v>10-E-TBALL</v>
      </c>
      <c r="F590" s="6">
        <f>VLOOKUP(D590,teams!A:G,2,FALSE)</f>
        <v>79</v>
      </c>
      <c r="G590" s="6">
        <f>VLOOKUP(E590,teams!A:G,2,FALSE)</f>
        <v>76</v>
      </c>
      <c r="H590" s="6" t="str">
        <f>VLOOKUP('1-gameLookup'!F590,teams!B:D,3)</f>
        <v>Marlins-W-TBall</v>
      </c>
      <c r="I590" s="6" t="str">
        <f>VLOOKUP('1-gameLookup'!G590,teams!B:D,3)</f>
        <v>Royals-E-TBall</v>
      </c>
    </row>
    <row r="591" spans="1:9" x14ac:dyDescent="0.55000000000000004">
      <c r="A591" s="2">
        <v>590</v>
      </c>
      <c r="B591" s="2" t="s">
        <v>581</v>
      </c>
      <c r="C591" s="6">
        <f t="shared" si="27"/>
        <v>10</v>
      </c>
      <c r="D591" s="6" t="str">
        <f t="shared" si="28"/>
        <v>4-W-TBALL</v>
      </c>
      <c r="E591" s="6" t="str">
        <f t="shared" si="29"/>
        <v>10-E-TBALL</v>
      </c>
      <c r="F591" s="6">
        <f>VLOOKUP(D591,teams!A:G,2,FALSE)</f>
        <v>80</v>
      </c>
      <c r="G591" s="6">
        <f>VLOOKUP(E591,teams!A:G,2,FALSE)</f>
        <v>76</v>
      </c>
      <c r="H591" s="6" t="str">
        <f>VLOOKUP('1-gameLookup'!F591,teams!B:D,3)</f>
        <v>Orioles-W-TBall</v>
      </c>
      <c r="I591" s="6" t="str">
        <f>VLOOKUP('1-gameLookup'!G591,teams!B:D,3)</f>
        <v>Royals-E-TBall</v>
      </c>
    </row>
    <row r="592" spans="1:9" x14ac:dyDescent="0.55000000000000004">
      <c r="A592" s="2">
        <v>591</v>
      </c>
      <c r="B592" s="2" t="s">
        <v>597</v>
      </c>
      <c r="C592" s="6">
        <f t="shared" si="27"/>
        <v>10</v>
      </c>
      <c r="D592" s="6" t="str">
        <f t="shared" si="28"/>
        <v>5-W-TBALL</v>
      </c>
      <c r="E592" s="6" t="str">
        <f t="shared" si="29"/>
        <v>10-E-TBALL</v>
      </c>
      <c r="F592" s="6">
        <f>VLOOKUP(D592,teams!A:G,2,FALSE)</f>
        <v>81</v>
      </c>
      <c r="G592" s="6">
        <f>VLOOKUP(E592,teams!A:G,2,FALSE)</f>
        <v>76</v>
      </c>
      <c r="H592" s="6" t="str">
        <f>VLOOKUP('1-gameLookup'!F592,teams!B:D,3)</f>
        <v>Rangers-W-TBall</v>
      </c>
      <c r="I592" s="6" t="str">
        <f>VLOOKUP('1-gameLookup'!G592,teams!B:D,3)</f>
        <v>Royals-E-TBall</v>
      </c>
    </row>
    <row r="593" spans="1:9" x14ac:dyDescent="0.55000000000000004">
      <c r="A593" s="2">
        <v>592</v>
      </c>
      <c r="B593" s="2" t="s">
        <v>615</v>
      </c>
      <c r="C593" s="6">
        <f t="shared" si="27"/>
        <v>10</v>
      </c>
      <c r="D593" s="6" t="str">
        <f t="shared" si="28"/>
        <v>6-W-TBALL</v>
      </c>
      <c r="E593" s="6" t="str">
        <f t="shared" si="29"/>
        <v>10-E-TBALL</v>
      </c>
      <c r="F593" s="6">
        <f>VLOOKUP(D593,teams!A:G,2,FALSE)</f>
        <v>82</v>
      </c>
      <c r="G593" s="6">
        <f>VLOOKUP(E593,teams!A:G,2,FALSE)</f>
        <v>76</v>
      </c>
      <c r="H593" s="6" t="str">
        <f>VLOOKUP('1-gameLookup'!F593,teams!B:D,3)</f>
        <v>Tigers-W-TBall</v>
      </c>
      <c r="I593" s="6" t="str">
        <f>VLOOKUP('1-gameLookup'!G593,teams!B:D,3)</f>
        <v>Royals-E-TBall</v>
      </c>
    </row>
    <row r="594" spans="1:9" x14ac:dyDescent="0.55000000000000004">
      <c r="A594" s="2">
        <v>593</v>
      </c>
      <c r="B594" s="2" t="s">
        <v>559</v>
      </c>
      <c r="C594" s="6">
        <f t="shared" si="27"/>
        <v>10</v>
      </c>
      <c r="D594" s="6" t="str">
        <f t="shared" si="28"/>
        <v>2-W-TBALL</v>
      </c>
      <c r="E594" s="6" t="str">
        <f t="shared" si="29"/>
        <v>1-W-TBALL</v>
      </c>
      <c r="F594" s="6">
        <f>VLOOKUP(D594,teams!A:G,2,FALSE)</f>
        <v>78</v>
      </c>
      <c r="G594" s="6">
        <f>VLOOKUP(E594,teams!A:G,2,FALSE)</f>
        <v>77</v>
      </c>
      <c r="H594" s="6" t="str">
        <f>VLOOKUP('1-gameLookup'!F594,teams!B:D,3)</f>
        <v>Cardinals-W-TBall</v>
      </c>
      <c r="I594" s="6" t="str">
        <f>VLOOKUP('1-gameLookup'!G594,teams!B:D,3)</f>
        <v>Blue Jays-W-TBall</v>
      </c>
    </row>
    <row r="595" spans="1:9" x14ac:dyDescent="0.55000000000000004">
      <c r="A595" s="2">
        <v>594</v>
      </c>
      <c r="B595" s="2" t="s">
        <v>569</v>
      </c>
      <c r="C595" s="6">
        <f t="shared" si="27"/>
        <v>10</v>
      </c>
      <c r="D595" s="6" t="str">
        <f t="shared" si="28"/>
        <v>3-W-TBALL</v>
      </c>
      <c r="E595" s="6" t="str">
        <f t="shared" si="29"/>
        <v>1-W-TBALL</v>
      </c>
      <c r="F595" s="6">
        <f>VLOOKUP(D595,teams!A:G,2,FALSE)</f>
        <v>79</v>
      </c>
      <c r="G595" s="6">
        <f>VLOOKUP(E595,teams!A:G,2,FALSE)</f>
        <v>77</v>
      </c>
      <c r="H595" s="6" t="str">
        <f>VLOOKUP('1-gameLookup'!F595,teams!B:D,3)</f>
        <v>Marlins-W-TBall</v>
      </c>
      <c r="I595" s="6" t="str">
        <f>VLOOKUP('1-gameLookup'!G595,teams!B:D,3)</f>
        <v>Blue Jays-W-TBall</v>
      </c>
    </row>
    <row r="596" spans="1:9" x14ac:dyDescent="0.55000000000000004">
      <c r="A596" s="2">
        <v>595</v>
      </c>
      <c r="B596" s="2" t="s">
        <v>583</v>
      </c>
      <c r="C596" s="6">
        <f t="shared" si="27"/>
        <v>10</v>
      </c>
      <c r="D596" s="6" t="str">
        <f t="shared" si="28"/>
        <v>4-W-TBALL</v>
      </c>
      <c r="E596" s="6" t="str">
        <f t="shared" si="29"/>
        <v>1-W-TBALL</v>
      </c>
      <c r="F596" s="6">
        <f>VLOOKUP(D596,teams!A:G,2,FALSE)</f>
        <v>80</v>
      </c>
      <c r="G596" s="6">
        <f>VLOOKUP(E596,teams!A:G,2,FALSE)</f>
        <v>77</v>
      </c>
      <c r="H596" s="6" t="str">
        <f>VLOOKUP('1-gameLookup'!F596,teams!B:D,3)</f>
        <v>Orioles-W-TBall</v>
      </c>
      <c r="I596" s="6" t="str">
        <f>VLOOKUP('1-gameLookup'!G596,teams!B:D,3)</f>
        <v>Blue Jays-W-TBall</v>
      </c>
    </row>
    <row r="597" spans="1:9" x14ac:dyDescent="0.55000000000000004">
      <c r="A597" s="2">
        <v>596</v>
      </c>
      <c r="B597" s="2" t="s">
        <v>599</v>
      </c>
      <c r="C597" s="6">
        <f t="shared" si="27"/>
        <v>10</v>
      </c>
      <c r="D597" s="6" t="str">
        <f t="shared" si="28"/>
        <v>5-W-TBALL</v>
      </c>
      <c r="E597" s="6" t="str">
        <f t="shared" si="29"/>
        <v>1-W-TBALL</v>
      </c>
      <c r="F597" s="6">
        <f>VLOOKUP(D597,teams!A:G,2,FALSE)</f>
        <v>81</v>
      </c>
      <c r="G597" s="6">
        <f>VLOOKUP(E597,teams!A:G,2,FALSE)</f>
        <v>77</v>
      </c>
      <c r="H597" s="6" t="str">
        <f>VLOOKUP('1-gameLookup'!F597,teams!B:D,3)</f>
        <v>Rangers-W-TBall</v>
      </c>
      <c r="I597" s="6" t="str">
        <f>VLOOKUP('1-gameLookup'!G597,teams!B:D,3)</f>
        <v>Blue Jays-W-TBall</v>
      </c>
    </row>
    <row r="598" spans="1:9" x14ac:dyDescent="0.55000000000000004">
      <c r="A598" s="2">
        <v>597</v>
      </c>
      <c r="B598" s="2" t="s">
        <v>617</v>
      </c>
      <c r="C598" s="6">
        <f t="shared" si="27"/>
        <v>10</v>
      </c>
      <c r="D598" s="6" t="str">
        <f t="shared" si="28"/>
        <v>6-W-TBALL</v>
      </c>
      <c r="E598" s="6" t="str">
        <f t="shared" si="29"/>
        <v>1-W-TBALL</v>
      </c>
      <c r="F598" s="6">
        <f>VLOOKUP(D598,teams!A:G,2,FALSE)</f>
        <v>82</v>
      </c>
      <c r="G598" s="6">
        <f>VLOOKUP(E598,teams!A:G,2,FALSE)</f>
        <v>77</v>
      </c>
      <c r="H598" s="6" t="str">
        <f>VLOOKUP('1-gameLookup'!F598,teams!B:D,3)</f>
        <v>Tigers-W-TBall</v>
      </c>
      <c r="I598" s="6" t="str">
        <f>VLOOKUP('1-gameLookup'!G598,teams!B:D,3)</f>
        <v>Blue Jays-W-TBall</v>
      </c>
    </row>
    <row r="599" spans="1:9" x14ac:dyDescent="0.55000000000000004">
      <c r="A599" s="2">
        <v>598</v>
      </c>
      <c r="B599" s="2" t="s">
        <v>571</v>
      </c>
      <c r="C599" s="6">
        <f t="shared" si="27"/>
        <v>10</v>
      </c>
      <c r="D599" s="6" t="str">
        <f t="shared" si="28"/>
        <v>3-W-TBALL</v>
      </c>
      <c r="E599" s="6" t="str">
        <f t="shared" si="29"/>
        <v>2-W-TBALL</v>
      </c>
      <c r="F599" s="6">
        <f>VLOOKUP(D599,teams!A:G,2,FALSE)</f>
        <v>79</v>
      </c>
      <c r="G599" s="6">
        <f>VLOOKUP(E599,teams!A:G,2,FALSE)</f>
        <v>78</v>
      </c>
      <c r="H599" s="6" t="str">
        <f>VLOOKUP('1-gameLookup'!F599,teams!B:D,3)</f>
        <v>Marlins-W-TBall</v>
      </c>
      <c r="I599" s="6" t="str">
        <f>VLOOKUP('1-gameLookup'!G599,teams!B:D,3)</f>
        <v>Cardinals-W-TBall</v>
      </c>
    </row>
    <row r="600" spans="1:9" x14ac:dyDescent="0.55000000000000004">
      <c r="A600" s="2">
        <v>599</v>
      </c>
      <c r="B600" s="2" t="s">
        <v>585</v>
      </c>
      <c r="C600" s="6">
        <f t="shared" si="27"/>
        <v>10</v>
      </c>
      <c r="D600" s="6" t="str">
        <f t="shared" si="28"/>
        <v>4-W-TBALL</v>
      </c>
      <c r="E600" s="6" t="str">
        <f t="shared" si="29"/>
        <v>2-W-TBALL</v>
      </c>
      <c r="F600" s="6">
        <f>VLOOKUP(D600,teams!A:G,2,FALSE)</f>
        <v>80</v>
      </c>
      <c r="G600" s="6">
        <f>VLOOKUP(E600,teams!A:G,2,FALSE)</f>
        <v>78</v>
      </c>
      <c r="H600" s="6" t="str">
        <f>VLOOKUP('1-gameLookup'!F600,teams!B:D,3)</f>
        <v>Orioles-W-TBall</v>
      </c>
      <c r="I600" s="6" t="str">
        <f>VLOOKUP('1-gameLookup'!G600,teams!B:D,3)</f>
        <v>Cardinals-W-TBall</v>
      </c>
    </row>
    <row r="601" spans="1:9" x14ac:dyDescent="0.55000000000000004">
      <c r="A601" s="2">
        <v>600</v>
      </c>
      <c r="B601" s="2" t="s">
        <v>601</v>
      </c>
      <c r="C601" s="6">
        <f t="shared" si="27"/>
        <v>10</v>
      </c>
      <c r="D601" s="6" t="str">
        <f t="shared" si="28"/>
        <v>5-W-TBALL</v>
      </c>
      <c r="E601" s="6" t="str">
        <f t="shared" si="29"/>
        <v>2-W-TBALL</v>
      </c>
      <c r="F601" s="6">
        <f>VLOOKUP(D601,teams!A:G,2,FALSE)</f>
        <v>81</v>
      </c>
      <c r="G601" s="6">
        <f>VLOOKUP(E601,teams!A:G,2,FALSE)</f>
        <v>78</v>
      </c>
      <c r="H601" s="6" t="str">
        <f>VLOOKUP('1-gameLookup'!F601,teams!B:D,3)</f>
        <v>Rangers-W-TBall</v>
      </c>
      <c r="I601" s="6" t="str">
        <f>VLOOKUP('1-gameLookup'!G601,teams!B:D,3)</f>
        <v>Cardinals-W-TBall</v>
      </c>
    </row>
    <row r="602" spans="1:9" x14ac:dyDescent="0.55000000000000004">
      <c r="A602" s="2">
        <v>601</v>
      </c>
      <c r="B602" s="2" t="s">
        <v>619</v>
      </c>
      <c r="C602" s="6">
        <f t="shared" si="27"/>
        <v>10</v>
      </c>
      <c r="D602" s="6" t="str">
        <f t="shared" si="28"/>
        <v>6-W-TBALL</v>
      </c>
      <c r="E602" s="6" t="str">
        <f t="shared" si="29"/>
        <v>2-W-TBALL</v>
      </c>
      <c r="F602" s="6">
        <f>VLOOKUP(D602,teams!A:G,2,FALSE)</f>
        <v>82</v>
      </c>
      <c r="G602" s="6">
        <f>VLOOKUP(E602,teams!A:G,2,FALSE)</f>
        <v>78</v>
      </c>
      <c r="H602" s="6" t="str">
        <f>VLOOKUP('1-gameLookup'!F602,teams!B:D,3)</f>
        <v>Tigers-W-TBall</v>
      </c>
      <c r="I602" s="6" t="str">
        <f>VLOOKUP('1-gameLookup'!G602,teams!B:D,3)</f>
        <v>Cardinals-W-TBall</v>
      </c>
    </row>
    <row r="603" spans="1:9" x14ac:dyDescent="0.55000000000000004">
      <c r="A603" s="2">
        <v>602</v>
      </c>
      <c r="B603" s="2" t="s">
        <v>587</v>
      </c>
      <c r="C603" s="6">
        <f t="shared" si="27"/>
        <v>10</v>
      </c>
      <c r="D603" s="6" t="str">
        <f t="shared" si="28"/>
        <v>4-W-TBALL</v>
      </c>
      <c r="E603" s="6" t="str">
        <f t="shared" si="29"/>
        <v>3-W-TBALL</v>
      </c>
      <c r="F603" s="6">
        <f>VLOOKUP(D603,teams!A:G,2,FALSE)</f>
        <v>80</v>
      </c>
      <c r="G603" s="6">
        <f>VLOOKUP(E603,teams!A:G,2,FALSE)</f>
        <v>79</v>
      </c>
      <c r="H603" s="6" t="str">
        <f>VLOOKUP('1-gameLookup'!F603,teams!B:D,3)</f>
        <v>Orioles-W-TBall</v>
      </c>
      <c r="I603" s="6" t="str">
        <f>VLOOKUP('1-gameLookup'!G603,teams!B:D,3)</f>
        <v>Marlins-W-TBall</v>
      </c>
    </row>
    <row r="604" spans="1:9" x14ac:dyDescent="0.55000000000000004">
      <c r="A604" s="2">
        <v>603</v>
      </c>
      <c r="B604" s="2" t="s">
        <v>603</v>
      </c>
      <c r="C604" s="6">
        <f t="shared" si="27"/>
        <v>10</v>
      </c>
      <c r="D604" s="6" t="str">
        <f t="shared" si="28"/>
        <v>5-W-TBALL</v>
      </c>
      <c r="E604" s="6" t="str">
        <f t="shared" si="29"/>
        <v>3-W-TBALL</v>
      </c>
      <c r="F604" s="6">
        <f>VLOOKUP(D604,teams!A:G,2,FALSE)</f>
        <v>81</v>
      </c>
      <c r="G604" s="6">
        <f>VLOOKUP(E604,teams!A:G,2,FALSE)</f>
        <v>79</v>
      </c>
      <c r="H604" s="6" t="str">
        <f>VLOOKUP('1-gameLookup'!F604,teams!B:D,3)</f>
        <v>Rangers-W-TBall</v>
      </c>
      <c r="I604" s="6" t="str">
        <f>VLOOKUP('1-gameLookup'!G604,teams!B:D,3)</f>
        <v>Marlins-W-TBall</v>
      </c>
    </row>
    <row r="605" spans="1:9" x14ac:dyDescent="0.55000000000000004">
      <c r="A605" s="2">
        <v>604</v>
      </c>
      <c r="B605" s="2" t="s">
        <v>621</v>
      </c>
      <c r="C605" s="6">
        <f t="shared" si="27"/>
        <v>10</v>
      </c>
      <c r="D605" s="6" t="str">
        <f t="shared" si="28"/>
        <v>6-W-TBALL</v>
      </c>
      <c r="E605" s="6" t="str">
        <f t="shared" si="29"/>
        <v>3-W-TBALL</v>
      </c>
      <c r="F605" s="6">
        <f>VLOOKUP(D605,teams!A:G,2,FALSE)</f>
        <v>82</v>
      </c>
      <c r="G605" s="6">
        <f>VLOOKUP(E605,teams!A:G,2,FALSE)</f>
        <v>79</v>
      </c>
      <c r="H605" s="6" t="str">
        <f>VLOOKUP('1-gameLookup'!F605,teams!B:D,3)</f>
        <v>Tigers-W-TBall</v>
      </c>
      <c r="I605" s="6" t="str">
        <f>VLOOKUP('1-gameLookup'!G605,teams!B:D,3)</f>
        <v>Marlins-W-TBall</v>
      </c>
    </row>
    <row r="606" spans="1:9" x14ac:dyDescent="0.55000000000000004">
      <c r="A606" s="2">
        <v>605</v>
      </c>
      <c r="B606" s="2" t="s">
        <v>605</v>
      </c>
      <c r="C606" s="6">
        <f t="shared" si="27"/>
        <v>10</v>
      </c>
      <c r="D606" s="6" t="str">
        <f t="shared" si="28"/>
        <v>5-W-TBALL</v>
      </c>
      <c r="E606" s="6" t="str">
        <f t="shared" si="29"/>
        <v>4-W-TBALL</v>
      </c>
      <c r="F606" s="6">
        <f>VLOOKUP(D606,teams!A:G,2,FALSE)</f>
        <v>81</v>
      </c>
      <c r="G606" s="6">
        <f>VLOOKUP(E606,teams!A:G,2,FALSE)</f>
        <v>80</v>
      </c>
      <c r="H606" s="6" t="str">
        <f>VLOOKUP('1-gameLookup'!F606,teams!B:D,3)</f>
        <v>Rangers-W-TBall</v>
      </c>
      <c r="I606" s="6" t="str">
        <f>VLOOKUP('1-gameLookup'!G606,teams!B:D,3)</f>
        <v>Orioles-W-TBall</v>
      </c>
    </row>
    <row r="607" spans="1:9" x14ac:dyDescent="0.55000000000000004">
      <c r="A607" s="2">
        <v>606</v>
      </c>
      <c r="B607" s="2" t="s">
        <v>623</v>
      </c>
      <c r="C607" s="6">
        <f t="shared" si="27"/>
        <v>10</v>
      </c>
      <c r="D607" s="6" t="str">
        <f t="shared" si="28"/>
        <v>6-W-TBALL</v>
      </c>
      <c r="E607" s="6" t="str">
        <f t="shared" si="29"/>
        <v>4-W-TBALL</v>
      </c>
      <c r="F607" s="6">
        <f>VLOOKUP(D607,teams!A:G,2,FALSE)</f>
        <v>82</v>
      </c>
      <c r="G607" s="6">
        <f>VLOOKUP(E607,teams!A:G,2,FALSE)</f>
        <v>80</v>
      </c>
      <c r="H607" s="6" t="str">
        <f>VLOOKUP('1-gameLookup'!F607,teams!B:D,3)</f>
        <v>Tigers-W-TBall</v>
      </c>
      <c r="I607" s="6" t="str">
        <f>VLOOKUP('1-gameLookup'!G607,teams!B:D,3)</f>
        <v>Orioles-W-TBall</v>
      </c>
    </row>
    <row r="608" spans="1:9" x14ac:dyDescent="0.55000000000000004">
      <c r="A608" s="2">
        <v>607</v>
      </c>
      <c r="B608" s="2" t="s">
        <v>625</v>
      </c>
      <c r="C608" s="6">
        <f t="shared" si="27"/>
        <v>10</v>
      </c>
      <c r="D608" s="6" t="str">
        <f t="shared" si="28"/>
        <v>6-W-TBALL</v>
      </c>
      <c r="E608" s="6" t="str">
        <f t="shared" si="29"/>
        <v>5-W-TBALL</v>
      </c>
      <c r="F608" s="6">
        <f>VLOOKUP(D608,teams!A:G,2,FALSE)</f>
        <v>82</v>
      </c>
      <c r="G608" s="6">
        <f>VLOOKUP(E608,teams!A:G,2,FALSE)</f>
        <v>81</v>
      </c>
      <c r="H608" s="6" t="str">
        <f>VLOOKUP('1-gameLookup'!F608,teams!B:D,3)</f>
        <v>Tigers-W-TBall</v>
      </c>
      <c r="I608" s="6" t="str">
        <f>VLOOKUP('1-gameLookup'!G608,teams!B:D,3)</f>
        <v>Rangers-W-TBall</v>
      </c>
    </row>
    <row r="609" spans="1:9" x14ac:dyDescent="0.55000000000000004">
      <c r="A609" s="2">
        <v>608</v>
      </c>
      <c r="B609" s="2" t="s">
        <v>650</v>
      </c>
      <c r="C609" s="6">
        <f t="shared" si="27"/>
        <v>6</v>
      </c>
      <c r="D609" s="6" t="str">
        <f t="shared" si="28"/>
        <v>2-ITB</v>
      </c>
      <c r="E609" s="6" t="str">
        <f t="shared" si="29"/>
        <v>1-ITB</v>
      </c>
      <c r="F609" s="6">
        <f>VLOOKUP(D609,teams!A:G,2,FALSE)</f>
        <v>84</v>
      </c>
      <c r="G609" s="6">
        <f>VLOOKUP(E609,teams!A:G,2,FALSE)</f>
        <v>83</v>
      </c>
      <c r="H609" s="6" t="str">
        <f>VLOOKUP('1-gameLookup'!F609,teams!B:D,3)</f>
        <v>Astros-E-ITB</v>
      </c>
      <c r="I609" s="6" t="str">
        <f>VLOOKUP('1-gameLookup'!G609,teams!B:D,3)</f>
        <v>Cubs-E-ITB</v>
      </c>
    </row>
    <row r="610" spans="1:9" x14ac:dyDescent="0.55000000000000004">
      <c r="A610" s="2">
        <v>609</v>
      </c>
      <c r="B610" s="2" t="s">
        <v>651</v>
      </c>
      <c r="C610" s="6">
        <f t="shared" si="27"/>
        <v>6</v>
      </c>
      <c r="D610" s="6" t="str">
        <f t="shared" si="28"/>
        <v>3-ITB</v>
      </c>
      <c r="E610" s="6" t="str">
        <f t="shared" si="29"/>
        <v>1-ITB</v>
      </c>
      <c r="F610" s="6">
        <f>VLOOKUP(D610,teams!A:G,2,FALSE)</f>
        <v>85</v>
      </c>
      <c r="G610" s="6">
        <f>VLOOKUP(E610,teams!A:G,2,FALSE)</f>
        <v>83</v>
      </c>
      <c r="H610" s="6" t="str">
        <f>VLOOKUP('1-gameLookup'!F610,teams!B:D,3)</f>
        <v>Blue Jays-E-ITB</v>
      </c>
      <c r="I610" s="6" t="str">
        <f>VLOOKUP('1-gameLookup'!G610,teams!B:D,3)</f>
        <v>Cubs-E-ITB</v>
      </c>
    </row>
    <row r="611" spans="1:9" x14ac:dyDescent="0.55000000000000004">
      <c r="A611" s="2">
        <v>610</v>
      </c>
      <c r="B611" s="2" t="s">
        <v>653</v>
      </c>
      <c r="C611" s="6">
        <f t="shared" si="27"/>
        <v>6</v>
      </c>
      <c r="D611" s="6" t="str">
        <f t="shared" si="28"/>
        <v>4-ITB</v>
      </c>
      <c r="E611" s="6" t="str">
        <f t="shared" si="29"/>
        <v>1-ITB</v>
      </c>
      <c r="F611" s="6">
        <f>VLOOKUP(D611,teams!A:G,2,FALSE)</f>
        <v>86</v>
      </c>
      <c r="G611" s="6">
        <f>VLOOKUP(E611,teams!A:G,2,FALSE)</f>
        <v>83</v>
      </c>
      <c r="H611" s="6" t="str">
        <f>VLOOKUP('1-gameLookup'!F611,teams!B:D,3)</f>
        <v>Marlins-E-ITB</v>
      </c>
      <c r="I611" s="6" t="str">
        <f>VLOOKUP('1-gameLookup'!G611,teams!B:D,3)</f>
        <v>Cubs-E-ITB</v>
      </c>
    </row>
    <row r="612" spans="1:9" x14ac:dyDescent="0.55000000000000004">
      <c r="A612" s="2">
        <v>611</v>
      </c>
      <c r="B612" s="2" t="s">
        <v>656</v>
      </c>
      <c r="C612" s="6">
        <f t="shared" si="27"/>
        <v>6</v>
      </c>
      <c r="D612" s="6" t="str">
        <f t="shared" si="28"/>
        <v>5-ITB</v>
      </c>
      <c r="E612" s="6" t="str">
        <f t="shared" si="29"/>
        <v>1-ITB</v>
      </c>
      <c r="F612" s="6">
        <f>VLOOKUP(D612,teams!A:G,2,FALSE)</f>
        <v>87</v>
      </c>
      <c r="G612" s="6">
        <f>VLOOKUP(E612,teams!A:G,2,FALSE)</f>
        <v>83</v>
      </c>
      <c r="H612" s="6" t="str">
        <f>VLOOKUP('1-gameLookup'!F612,teams!B:D,3)</f>
        <v>Mets-E-ITB</v>
      </c>
      <c r="I612" s="6" t="str">
        <f>VLOOKUP('1-gameLookup'!G612,teams!B:D,3)</f>
        <v>Cubs-E-ITB</v>
      </c>
    </row>
    <row r="613" spans="1:9" x14ac:dyDescent="0.55000000000000004">
      <c r="A613" s="2">
        <v>612</v>
      </c>
      <c r="B613" s="2" t="s">
        <v>660</v>
      </c>
      <c r="C613" s="6">
        <f t="shared" si="27"/>
        <v>6</v>
      </c>
      <c r="D613" s="6" t="str">
        <f t="shared" si="28"/>
        <v>6-ITB</v>
      </c>
      <c r="E613" s="6" t="str">
        <f t="shared" si="29"/>
        <v>1-ITB</v>
      </c>
      <c r="F613" s="6">
        <f>VLOOKUP(D613,teams!A:G,2,FALSE)</f>
        <v>88</v>
      </c>
      <c r="G613" s="6">
        <f>VLOOKUP(E613,teams!A:G,2,FALSE)</f>
        <v>83</v>
      </c>
      <c r="H613" s="6" t="str">
        <f>VLOOKUP('1-gameLookup'!F613,teams!B:D,3)</f>
        <v>Rangers-E-ITB</v>
      </c>
      <c r="I613" s="6" t="str">
        <f>VLOOKUP('1-gameLookup'!G613,teams!B:D,3)</f>
        <v>Cubs-E-ITB</v>
      </c>
    </row>
    <row r="614" spans="1:9" x14ac:dyDescent="0.55000000000000004">
      <c r="A614" s="2">
        <v>613</v>
      </c>
      <c r="B614" s="2" t="s">
        <v>665</v>
      </c>
      <c r="C614" s="6">
        <f t="shared" si="27"/>
        <v>6</v>
      </c>
      <c r="D614" s="6" t="str">
        <f t="shared" si="28"/>
        <v>7-ITB</v>
      </c>
      <c r="E614" s="6" t="str">
        <f t="shared" si="29"/>
        <v>1-ITB</v>
      </c>
      <c r="F614" s="6">
        <f>VLOOKUP(D614,teams!A:G,2,FALSE)</f>
        <v>89</v>
      </c>
      <c r="G614" s="6">
        <f>VLOOKUP(E614,teams!A:G,2,FALSE)</f>
        <v>83</v>
      </c>
      <c r="H614" s="6" t="str">
        <f>VLOOKUP('1-gameLookup'!F614,teams!B:D,3)</f>
        <v>Tigers-E-ITB</v>
      </c>
      <c r="I614" s="6" t="str">
        <f>VLOOKUP('1-gameLookup'!G614,teams!B:D,3)</f>
        <v>Cubs-E-ITB</v>
      </c>
    </row>
    <row r="615" spans="1:9" x14ac:dyDescent="0.55000000000000004">
      <c r="A615" s="2">
        <v>614</v>
      </c>
      <c r="B615" s="2" t="s">
        <v>671</v>
      </c>
      <c r="C615" s="6">
        <f t="shared" si="27"/>
        <v>6</v>
      </c>
      <c r="D615" s="6" t="str">
        <f t="shared" si="28"/>
        <v>8-ITB</v>
      </c>
      <c r="E615" s="6" t="str">
        <f t="shared" si="29"/>
        <v>1-ITB</v>
      </c>
      <c r="F615" s="6">
        <f>VLOOKUP(D615,teams!A:G,2,FALSE)</f>
        <v>90</v>
      </c>
      <c r="G615" s="6">
        <f>VLOOKUP(E615,teams!A:G,2,FALSE)</f>
        <v>83</v>
      </c>
      <c r="H615" s="6" t="str">
        <f>VLOOKUP('1-gameLookup'!F615,teams!B:D,3)</f>
        <v>Yankees-E-ITB</v>
      </c>
      <c r="I615" s="6" t="str">
        <f>VLOOKUP('1-gameLookup'!G615,teams!B:D,3)</f>
        <v>Cubs-E-ITB</v>
      </c>
    </row>
    <row r="616" spans="1:9" x14ac:dyDescent="0.55000000000000004">
      <c r="A616" s="2">
        <v>615</v>
      </c>
      <c r="B616" s="2" t="s">
        <v>678</v>
      </c>
      <c r="C616" s="6">
        <f t="shared" si="27"/>
        <v>6</v>
      </c>
      <c r="D616" s="6" t="str">
        <f t="shared" si="28"/>
        <v>9-ITB</v>
      </c>
      <c r="E616" s="6" t="str">
        <f t="shared" si="29"/>
        <v>1-ITB</v>
      </c>
      <c r="F616" s="6">
        <f>VLOOKUP(D616,teams!A:G,2,FALSE)</f>
        <v>91</v>
      </c>
      <c r="G616" s="6">
        <f>VLOOKUP(E616,teams!A:G,2,FALSE)</f>
        <v>83</v>
      </c>
      <c r="H616" s="6" t="str">
        <f>VLOOKUP('1-gameLookup'!F616,teams!B:D,3)</f>
        <v>Royals-E-ITB</v>
      </c>
      <c r="I616" s="6" t="str">
        <f>VLOOKUP('1-gameLookup'!G616,teams!B:D,3)</f>
        <v>Cubs-E-ITB</v>
      </c>
    </row>
    <row r="617" spans="1:9" x14ac:dyDescent="0.55000000000000004">
      <c r="A617" s="2">
        <v>616</v>
      </c>
      <c r="B617" s="2" t="s">
        <v>652</v>
      </c>
      <c r="C617" s="6">
        <f t="shared" si="27"/>
        <v>6</v>
      </c>
      <c r="D617" s="6" t="str">
        <f t="shared" si="28"/>
        <v>3-ITB</v>
      </c>
      <c r="E617" s="6" t="str">
        <f t="shared" si="29"/>
        <v>2-ITB</v>
      </c>
      <c r="F617" s="6">
        <f>VLOOKUP(D617,teams!A:G,2,FALSE)</f>
        <v>85</v>
      </c>
      <c r="G617" s="6">
        <f>VLOOKUP(E617,teams!A:G,2,FALSE)</f>
        <v>84</v>
      </c>
      <c r="H617" s="6" t="str">
        <f>VLOOKUP('1-gameLookup'!F617,teams!B:D,3)</f>
        <v>Blue Jays-E-ITB</v>
      </c>
      <c r="I617" s="6" t="str">
        <f>VLOOKUP('1-gameLookup'!G617,teams!B:D,3)</f>
        <v>Astros-E-ITB</v>
      </c>
    </row>
    <row r="618" spans="1:9" x14ac:dyDescent="0.55000000000000004">
      <c r="A618" s="2">
        <v>617</v>
      </c>
      <c r="B618" s="2" t="s">
        <v>654</v>
      </c>
      <c r="C618" s="6">
        <f t="shared" si="27"/>
        <v>6</v>
      </c>
      <c r="D618" s="6" t="str">
        <f t="shared" si="28"/>
        <v>4-ITB</v>
      </c>
      <c r="E618" s="6" t="str">
        <f t="shared" si="29"/>
        <v>2-ITB</v>
      </c>
      <c r="F618" s="6">
        <f>VLOOKUP(D618,teams!A:G,2,FALSE)</f>
        <v>86</v>
      </c>
      <c r="G618" s="6">
        <f>VLOOKUP(E618,teams!A:G,2,FALSE)</f>
        <v>84</v>
      </c>
      <c r="H618" s="6" t="str">
        <f>VLOOKUP('1-gameLookup'!F618,teams!B:D,3)</f>
        <v>Marlins-E-ITB</v>
      </c>
      <c r="I618" s="6" t="str">
        <f>VLOOKUP('1-gameLookup'!G618,teams!B:D,3)</f>
        <v>Astros-E-ITB</v>
      </c>
    </row>
    <row r="619" spans="1:9" x14ac:dyDescent="0.55000000000000004">
      <c r="A619" s="2">
        <v>618</v>
      </c>
      <c r="B619" s="2" t="s">
        <v>657</v>
      </c>
      <c r="C619" s="6">
        <f t="shared" si="27"/>
        <v>6</v>
      </c>
      <c r="D619" s="6" t="str">
        <f t="shared" si="28"/>
        <v>5-ITB</v>
      </c>
      <c r="E619" s="6" t="str">
        <f t="shared" si="29"/>
        <v>2-ITB</v>
      </c>
      <c r="F619" s="6">
        <f>VLOOKUP(D619,teams!A:G,2,FALSE)</f>
        <v>87</v>
      </c>
      <c r="G619" s="6">
        <f>VLOOKUP(E619,teams!A:G,2,FALSE)</f>
        <v>84</v>
      </c>
      <c r="H619" s="6" t="str">
        <f>VLOOKUP('1-gameLookup'!F619,teams!B:D,3)</f>
        <v>Mets-E-ITB</v>
      </c>
      <c r="I619" s="6" t="str">
        <f>VLOOKUP('1-gameLookup'!G619,teams!B:D,3)</f>
        <v>Astros-E-ITB</v>
      </c>
    </row>
    <row r="620" spans="1:9" x14ac:dyDescent="0.55000000000000004">
      <c r="A620" s="2">
        <v>619</v>
      </c>
      <c r="B620" s="2" t="s">
        <v>661</v>
      </c>
      <c r="C620" s="6">
        <f t="shared" si="27"/>
        <v>6</v>
      </c>
      <c r="D620" s="6" t="str">
        <f t="shared" si="28"/>
        <v>6-ITB</v>
      </c>
      <c r="E620" s="6" t="str">
        <f t="shared" si="29"/>
        <v>2-ITB</v>
      </c>
      <c r="F620" s="6">
        <f>VLOOKUP(D620,teams!A:G,2,FALSE)</f>
        <v>88</v>
      </c>
      <c r="G620" s="6">
        <f>VLOOKUP(E620,teams!A:G,2,FALSE)</f>
        <v>84</v>
      </c>
      <c r="H620" s="6" t="str">
        <f>VLOOKUP('1-gameLookup'!F620,teams!B:D,3)</f>
        <v>Rangers-E-ITB</v>
      </c>
      <c r="I620" s="6" t="str">
        <f>VLOOKUP('1-gameLookup'!G620,teams!B:D,3)</f>
        <v>Astros-E-ITB</v>
      </c>
    </row>
    <row r="621" spans="1:9" x14ac:dyDescent="0.55000000000000004">
      <c r="A621" s="2">
        <v>620</v>
      </c>
      <c r="B621" s="2" t="s">
        <v>666</v>
      </c>
      <c r="C621" s="6">
        <f t="shared" si="27"/>
        <v>6</v>
      </c>
      <c r="D621" s="6" t="str">
        <f>LEFT(B621,C621-1)</f>
        <v>7-ITB</v>
      </c>
      <c r="E621" s="6" t="str">
        <f>RIGHT(B621,LEN(B621)-C621)</f>
        <v>2-ITB</v>
      </c>
      <c r="F621" s="6">
        <f>VLOOKUP(D621,teams!A:G,2,FALSE)</f>
        <v>89</v>
      </c>
      <c r="G621" s="6">
        <f>VLOOKUP(E621,teams!A:G,2,FALSE)</f>
        <v>84</v>
      </c>
      <c r="H621" s="6" t="str">
        <f>VLOOKUP('1-gameLookup'!F621,teams!B:D,3)</f>
        <v>Tigers-E-ITB</v>
      </c>
      <c r="I621" s="6" t="str">
        <f>VLOOKUP('1-gameLookup'!G621,teams!B:D,3)</f>
        <v>Astros-E-ITB</v>
      </c>
    </row>
    <row r="622" spans="1:9" x14ac:dyDescent="0.55000000000000004">
      <c r="A622" s="2">
        <v>621</v>
      </c>
      <c r="B622" s="2" t="s">
        <v>672</v>
      </c>
      <c r="C622" s="6">
        <f t="shared" si="27"/>
        <v>6</v>
      </c>
      <c r="D622" s="6" t="str">
        <f>LEFT(B622,C622-1)</f>
        <v>8-ITB</v>
      </c>
      <c r="E622" s="6" t="str">
        <f>RIGHT(B622,LEN(B622)-C622)</f>
        <v>2-ITB</v>
      </c>
      <c r="F622" s="6">
        <f>VLOOKUP(D622,teams!A:G,2,FALSE)</f>
        <v>90</v>
      </c>
      <c r="G622" s="6">
        <f>VLOOKUP(E622,teams!A:G,2,FALSE)</f>
        <v>84</v>
      </c>
      <c r="H622" s="6" t="str">
        <f>VLOOKUP('1-gameLookup'!F622,teams!B:D,3)</f>
        <v>Yankees-E-ITB</v>
      </c>
      <c r="I622" s="6" t="str">
        <f>VLOOKUP('1-gameLookup'!G622,teams!B:D,3)</f>
        <v>Astros-E-ITB</v>
      </c>
    </row>
    <row r="623" spans="1:9" x14ac:dyDescent="0.55000000000000004">
      <c r="A623" s="2">
        <v>622</v>
      </c>
      <c r="B623" s="2" t="s">
        <v>682</v>
      </c>
      <c r="C623" s="6">
        <f t="shared" si="27"/>
        <v>6</v>
      </c>
      <c r="D623" s="6" t="str">
        <f>LEFT(B623,C623-1)</f>
        <v>9-ITB</v>
      </c>
      <c r="E623" s="6" t="str">
        <f>RIGHT(B623,LEN(B623)-C623)</f>
        <v>2-ITB</v>
      </c>
      <c r="F623" s="6">
        <f>VLOOKUP(D623,teams!A:G,2,FALSE)</f>
        <v>91</v>
      </c>
      <c r="G623" s="6">
        <f>VLOOKUP(E623,teams!A:G,2,FALSE)</f>
        <v>84</v>
      </c>
      <c r="H623" s="6" t="str">
        <f>VLOOKUP('1-gameLookup'!F623,teams!B:D,3)</f>
        <v>Royals-E-ITB</v>
      </c>
      <c r="I623" s="6" t="str">
        <f>VLOOKUP('1-gameLookup'!G623,teams!B:D,3)</f>
        <v>Astros-E-ITB</v>
      </c>
    </row>
    <row r="624" spans="1:9" x14ac:dyDescent="0.55000000000000004">
      <c r="A624" s="2">
        <v>623</v>
      </c>
      <c r="B624" s="2" t="s">
        <v>655</v>
      </c>
      <c r="C624" s="6">
        <f t="shared" ref="C624:C644" si="30">FIND(",",B624)</f>
        <v>6</v>
      </c>
      <c r="D624" s="6" t="str">
        <f t="shared" ref="D624:D644" si="31">LEFT(B624,C624-1)</f>
        <v>4-ITB</v>
      </c>
      <c r="E624" s="6" t="str">
        <f t="shared" ref="E624:E644" si="32">RIGHT(B624,LEN(B624)-C624)</f>
        <v>3-ITB</v>
      </c>
      <c r="F624" s="6">
        <f>VLOOKUP(D624,teams!A:G,2,FALSE)</f>
        <v>86</v>
      </c>
      <c r="G624" s="6">
        <f>VLOOKUP(E624,teams!A:G,2,FALSE)</f>
        <v>85</v>
      </c>
      <c r="H624" s="6" t="str">
        <f>VLOOKUP('1-gameLookup'!F624,teams!B:D,3)</f>
        <v>Marlins-E-ITB</v>
      </c>
      <c r="I624" s="6" t="str">
        <f>VLOOKUP('1-gameLookup'!G624,teams!B:D,3)</f>
        <v>Blue Jays-E-ITB</v>
      </c>
    </row>
    <row r="625" spans="1:9" x14ac:dyDescent="0.55000000000000004">
      <c r="A625" s="2">
        <v>624</v>
      </c>
      <c r="B625" s="2" t="s">
        <v>658</v>
      </c>
      <c r="C625" s="6">
        <f t="shared" si="30"/>
        <v>6</v>
      </c>
      <c r="D625" s="6" t="str">
        <f t="shared" si="31"/>
        <v>5-ITB</v>
      </c>
      <c r="E625" s="6" t="str">
        <f t="shared" si="32"/>
        <v>3-ITB</v>
      </c>
      <c r="F625" s="6">
        <f>VLOOKUP(D625,teams!A:G,2,FALSE)</f>
        <v>87</v>
      </c>
      <c r="G625" s="6">
        <f>VLOOKUP(E625,teams!A:G,2,FALSE)</f>
        <v>85</v>
      </c>
      <c r="H625" s="6" t="str">
        <f>VLOOKUP('1-gameLookup'!F625,teams!B:D,3)</f>
        <v>Mets-E-ITB</v>
      </c>
      <c r="I625" s="6" t="str">
        <f>VLOOKUP('1-gameLookup'!G625,teams!B:D,3)</f>
        <v>Blue Jays-E-ITB</v>
      </c>
    </row>
    <row r="626" spans="1:9" x14ac:dyDescent="0.55000000000000004">
      <c r="A626" s="2">
        <v>625</v>
      </c>
      <c r="B626" s="2" t="s">
        <v>662</v>
      </c>
      <c r="C626" s="6">
        <f t="shared" si="30"/>
        <v>6</v>
      </c>
      <c r="D626" s="6" t="str">
        <f t="shared" si="31"/>
        <v>6-ITB</v>
      </c>
      <c r="E626" s="6" t="str">
        <f t="shared" si="32"/>
        <v>3-ITB</v>
      </c>
      <c r="F626" s="6">
        <f>VLOOKUP(D626,teams!A:G,2,FALSE)</f>
        <v>88</v>
      </c>
      <c r="G626" s="6">
        <f>VLOOKUP(E626,teams!A:G,2,FALSE)</f>
        <v>85</v>
      </c>
      <c r="H626" s="6" t="str">
        <f>VLOOKUP('1-gameLookup'!F626,teams!B:D,3)</f>
        <v>Rangers-E-ITB</v>
      </c>
      <c r="I626" s="6" t="str">
        <f>VLOOKUP('1-gameLookup'!G626,teams!B:D,3)</f>
        <v>Blue Jays-E-ITB</v>
      </c>
    </row>
    <row r="627" spans="1:9" x14ac:dyDescent="0.55000000000000004">
      <c r="A627" s="2">
        <v>626</v>
      </c>
      <c r="B627" s="2" t="s">
        <v>667</v>
      </c>
      <c r="C627" s="6">
        <f t="shared" si="30"/>
        <v>6</v>
      </c>
      <c r="D627" s="6" t="str">
        <f t="shared" si="31"/>
        <v>7-ITB</v>
      </c>
      <c r="E627" s="6" t="str">
        <f t="shared" si="32"/>
        <v>3-ITB</v>
      </c>
      <c r="F627" s="6">
        <f>VLOOKUP(D627,teams!A:G,2,FALSE)</f>
        <v>89</v>
      </c>
      <c r="G627" s="6">
        <f>VLOOKUP(E627,teams!A:G,2,FALSE)</f>
        <v>85</v>
      </c>
      <c r="H627" s="6" t="str">
        <f>VLOOKUP('1-gameLookup'!F627,teams!B:D,3)</f>
        <v>Tigers-E-ITB</v>
      </c>
      <c r="I627" s="6" t="str">
        <f>VLOOKUP('1-gameLookup'!G627,teams!B:D,3)</f>
        <v>Blue Jays-E-ITB</v>
      </c>
    </row>
    <row r="628" spans="1:9" x14ac:dyDescent="0.55000000000000004">
      <c r="A628" s="2">
        <v>627</v>
      </c>
      <c r="B628" s="2" t="s">
        <v>673</v>
      </c>
      <c r="C628" s="6">
        <f t="shared" si="30"/>
        <v>6</v>
      </c>
      <c r="D628" s="6" t="str">
        <f t="shared" si="31"/>
        <v>8-ITB</v>
      </c>
      <c r="E628" s="6" t="str">
        <f t="shared" si="32"/>
        <v>3-ITB</v>
      </c>
      <c r="F628" s="6">
        <f>VLOOKUP(D628,teams!A:G,2,FALSE)</f>
        <v>90</v>
      </c>
      <c r="G628" s="6">
        <f>VLOOKUP(E628,teams!A:G,2,FALSE)</f>
        <v>85</v>
      </c>
      <c r="H628" s="6" t="str">
        <f>VLOOKUP('1-gameLookup'!F628,teams!B:D,3)</f>
        <v>Yankees-E-ITB</v>
      </c>
      <c r="I628" s="6" t="str">
        <f>VLOOKUP('1-gameLookup'!G628,teams!B:D,3)</f>
        <v>Blue Jays-E-ITB</v>
      </c>
    </row>
    <row r="629" spans="1:9" x14ac:dyDescent="0.55000000000000004">
      <c r="A629" s="2">
        <v>628</v>
      </c>
      <c r="B629" s="2" t="s">
        <v>683</v>
      </c>
      <c r="C629" s="6">
        <f t="shared" si="30"/>
        <v>6</v>
      </c>
      <c r="D629" s="6" t="str">
        <f t="shared" si="31"/>
        <v>9-ITB</v>
      </c>
      <c r="E629" s="6" t="str">
        <f t="shared" si="32"/>
        <v>3-ITB</v>
      </c>
      <c r="F629" s="6">
        <f>VLOOKUP(D629,teams!A:G,2,FALSE)</f>
        <v>91</v>
      </c>
      <c r="G629" s="6">
        <f>VLOOKUP(E629,teams!A:G,2,FALSE)</f>
        <v>85</v>
      </c>
      <c r="H629" s="6" t="str">
        <f>VLOOKUP('1-gameLookup'!F629,teams!B:D,3)</f>
        <v>Royals-E-ITB</v>
      </c>
      <c r="I629" s="6" t="str">
        <f>VLOOKUP('1-gameLookup'!G629,teams!B:D,3)</f>
        <v>Blue Jays-E-ITB</v>
      </c>
    </row>
    <row r="630" spans="1:9" x14ac:dyDescent="0.55000000000000004">
      <c r="A630" s="2">
        <v>629</v>
      </c>
      <c r="B630" s="2" t="s">
        <v>659</v>
      </c>
      <c r="C630" s="6">
        <f t="shared" si="30"/>
        <v>6</v>
      </c>
      <c r="D630" s="6" t="str">
        <f t="shared" si="31"/>
        <v>5-ITB</v>
      </c>
      <c r="E630" s="6" t="str">
        <f t="shared" si="32"/>
        <v>4-ITB</v>
      </c>
      <c r="F630" s="6">
        <f>VLOOKUP(D630,teams!A:G,2,FALSE)</f>
        <v>87</v>
      </c>
      <c r="G630" s="6">
        <f>VLOOKUP(E630,teams!A:G,2,FALSE)</f>
        <v>86</v>
      </c>
      <c r="H630" s="6" t="str">
        <f>VLOOKUP('1-gameLookup'!F630,teams!B:D,3)</f>
        <v>Mets-E-ITB</v>
      </c>
      <c r="I630" s="6" t="str">
        <f>VLOOKUP('1-gameLookup'!G630,teams!B:D,3)</f>
        <v>Marlins-E-ITB</v>
      </c>
    </row>
    <row r="631" spans="1:9" x14ac:dyDescent="0.55000000000000004">
      <c r="A631" s="2">
        <v>630</v>
      </c>
      <c r="B631" s="2" t="s">
        <v>663</v>
      </c>
      <c r="C631" s="6">
        <f t="shared" si="30"/>
        <v>6</v>
      </c>
      <c r="D631" s="6" t="str">
        <f t="shared" si="31"/>
        <v>6-ITB</v>
      </c>
      <c r="E631" s="6" t="str">
        <f t="shared" si="32"/>
        <v>4-ITB</v>
      </c>
      <c r="F631" s="6">
        <f>VLOOKUP(D631,teams!A:G,2,FALSE)</f>
        <v>88</v>
      </c>
      <c r="G631" s="6">
        <f>VLOOKUP(E631,teams!A:G,2,FALSE)</f>
        <v>86</v>
      </c>
      <c r="H631" s="6" t="str">
        <f>VLOOKUP('1-gameLookup'!F631,teams!B:D,3)</f>
        <v>Rangers-E-ITB</v>
      </c>
      <c r="I631" s="6" t="str">
        <f>VLOOKUP('1-gameLookup'!G631,teams!B:D,3)</f>
        <v>Marlins-E-ITB</v>
      </c>
    </row>
    <row r="632" spans="1:9" x14ac:dyDescent="0.55000000000000004">
      <c r="A632" s="2">
        <v>631</v>
      </c>
      <c r="B632" s="2" t="s">
        <v>668</v>
      </c>
      <c r="C632" s="6">
        <f t="shared" si="30"/>
        <v>6</v>
      </c>
      <c r="D632" s="6" t="str">
        <f t="shared" si="31"/>
        <v>7-ITB</v>
      </c>
      <c r="E632" s="6" t="str">
        <f t="shared" si="32"/>
        <v>4-ITB</v>
      </c>
      <c r="F632" s="6">
        <f>VLOOKUP(D632,teams!A:G,2,FALSE)</f>
        <v>89</v>
      </c>
      <c r="G632" s="6">
        <f>VLOOKUP(E632,teams!A:G,2,FALSE)</f>
        <v>86</v>
      </c>
      <c r="H632" s="6" t="str">
        <f>VLOOKUP('1-gameLookup'!F632,teams!B:D,3)</f>
        <v>Tigers-E-ITB</v>
      </c>
      <c r="I632" s="6" t="str">
        <f>VLOOKUP('1-gameLookup'!G632,teams!B:D,3)</f>
        <v>Marlins-E-ITB</v>
      </c>
    </row>
    <row r="633" spans="1:9" x14ac:dyDescent="0.55000000000000004">
      <c r="A633" s="2">
        <v>632</v>
      </c>
      <c r="B633" s="2" t="s">
        <v>674</v>
      </c>
      <c r="C633" s="6">
        <f t="shared" si="30"/>
        <v>6</v>
      </c>
      <c r="D633" s="6" t="str">
        <f t="shared" si="31"/>
        <v>8-ITB</v>
      </c>
      <c r="E633" s="6" t="str">
        <f t="shared" si="32"/>
        <v>4-ITB</v>
      </c>
      <c r="F633" s="6">
        <f>VLOOKUP(D633,teams!A:G,2,FALSE)</f>
        <v>90</v>
      </c>
      <c r="G633" s="6">
        <f>VLOOKUP(E633,teams!A:G,2,FALSE)</f>
        <v>86</v>
      </c>
      <c r="H633" s="6" t="str">
        <f>VLOOKUP('1-gameLookup'!F633,teams!B:D,3)</f>
        <v>Yankees-E-ITB</v>
      </c>
      <c r="I633" s="6" t="str">
        <f>VLOOKUP('1-gameLookup'!G633,teams!B:D,3)</f>
        <v>Marlins-E-ITB</v>
      </c>
    </row>
    <row r="634" spans="1:9" x14ac:dyDescent="0.55000000000000004">
      <c r="A634" s="2">
        <v>633</v>
      </c>
      <c r="B634" s="2" t="s">
        <v>686</v>
      </c>
      <c r="C634" s="6">
        <f t="shared" si="30"/>
        <v>6</v>
      </c>
      <c r="D634" s="6" t="str">
        <f t="shared" si="31"/>
        <v>9-ITB</v>
      </c>
      <c r="E634" s="6" t="str">
        <f t="shared" si="32"/>
        <v>4-ITB</v>
      </c>
      <c r="F634" s="6">
        <f>VLOOKUP(D634,teams!A:G,2,FALSE)</f>
        <v>91</v>
      </c>
      <c r="G634" s="6">
        <f>VLOOKUP(E634,teams!A:G,2,FALSE)</f>
        <v>86</v>
      </c>
      <c r="H634" s="6" t="str">
        <f>VLOOKUP('1-gameLookup'!F634,teams!B:D,3)</f>
        <v>Royals-E-ITB</v>
      </c>
      <c r="I634" s="6" t="str">
        <f>VLOOKUP('1-gameLookup'!G634,teams!B:D,3)</f>
        <v>Marlins-E-ITB</v>
      </c>
    </row>
    <row r="635" spans="1:9" x14ac:dyDescent="0.55000000000000004">
      <c r="A635" s="2">
        <v>634</v>
      </c>
      <c r="B635" s="2" t="s">
        <v>664</v>
      </c>
      <c r="C635" s="6">
        <f t="shared" si="30"/>
        <v>6</v>
      </c>
      <c r="D635" s="6" t="str">
        <f t="shared" si="31"/>
        <v>6-ITB</v>
      </c>
      <c r="E635" s="6" t="str">
        <f t="shared" si="32"/>
        <v>5-ITB</v>
      </c>
      <c r="F635" s="6">
        <f>VLOOKUP(D635,teams!A:G,2,FALSE)</f>
        <v>88</v>
      </c>
      <c r="G635" s="6">
        <f>VLOOKUP(E635,teams!A:G,2,FALSE)</f>
        <v>87</v>
      </c>
      <c r="H635" s="6" t="str">
        <f>VLOOKUP('1-gameLookup'!F635,teams!B:D,3)</f>
        <v>Rangers-E-ITB</v>
      </c>
      <c r="I635" s="6" t="str">
        <f>VLOOKUP('1-gameLookup'!G635,teams!B:D,3)</f>
        <v>Mets-E-ITB</v>
      </c>
    </row>
    <row r="636" spans="1:9" x14ac:dyDescent="0.55000000000000004">
      <c r="A636" s="2">
        <v>635</v>
      </c>
      <c r="B636" s="2" t="s">
        <v>669</v>
      </c>
      <c r="C636" s="6">
        <f t="shared" si="30"/>
        <v>6</v>
      </c>
      <c r="D636" s="6" t="str">
        <f t="shared" si="31"/>
        <v>7-ITB</v>
      </c>
      <c r="E636" s="6" t="str">
        <f t="shared" si="32"/>
        <v>5-ITB</v>
      </c>
      <c r="F636" s="6">
        <f>VLOOKUP(D636,teams!A:G,2,FALSE)</f>
        <v>89</v>
      </c>
      <c r="G636" s="6">
        <f>VLOOKUP(E636,teams!A:G,2,FALSE)</f>
        <v>87</v>
      </c>
      <c r="H636" s="6" t="str">
        <f>VLOOKUP('1-gameLookup'!F636,teams!B:D,3)</f>
        <v>Tigers-E-ITB</v>
      </c>
      <c r="I636" s="6" t="str">
        <f>VLOOKUP('1-gameLookup'!G636,teams!B:D,3)</f>
        <v>Mets-E-ITB</v>
      </c>
    </row>
    <row r="637" spans="1:9" x14ac:dyDescent="0.55000000000000004">
      <c r="A637" s="2">
        <v>636</v>
      </c>
      <c r="B637" s="2" t="s">
        <v>675</v>
      </c>
      <c r="C637" s="6">
        <f t="shared" si="30"/>
        <v>6</v>
      </c>
      <c r="D637" s="6" t="str">
        <f t="shared" si="31"/>
        <v>8-ITB</v>
      </c>
      <c r="E637" s="6" t="str">
        <f t="shared" si="32"/>
        <v>5-ITB</v>
      </c>
      <c r="F637" s="6">
        <f>VLOOKUP(D637,teams!A:G,2,FALSE)</f>
        <v>90</v>
      </c>
      <c r="G637" s="6">
        <f>VLOOKUP(E637,teams!A:G,2,FALSE)</f>
        <v>87</v>
      </c>
      <c r="H637" s="6" t="str">
        <f>VLOOKUP('1-gameLookup'!F637,teams!B:D,3)</f>
        <v>Yankees-E-ITB</v>
      </c>
      <c r="I637" s="6" t="str">
        <f>VLOOKUP('1-gameLookup'!G637,teams!B:D,3)</f>
        <v>Mets-E-ITB</v>
      </c>
    </row>
    <row r="638" spans="1:9" x14ac:dyDescent="0.55000000000000004">
      <c r="A638" s="2">
        <v>637</v>
      </c>
      <c r="B638" s="2" t="s">
        <v>688</v>
      </c>
      <c r="C638" s="6">
        <f t="shared" si="30"/>
        <v>6</v>
      </c>
      <c r="D638" s="6" t="str">
        <f t="shared" si="31"/>
        <v>9-ITB</v>
      </c>
      <c r="E638" s="6" t="str">
        <f t="shared" si="32"/>
        <v>5-ITB</v>
      </c>
      <c r="F638" s="6">
        <f>VLOOKUP(D638,teams!A:G,2,FALSE)</f>
        <v>91</v>
      </c>
      <c r="G638" s="6">
        <f>VLOOKUP(E638,teams!A:G,2,FALSE)</f>
        <v>87</v>
      </c>
      <c r="H638" s="6" t="str">
        <f>VLOOKUP('1-gameLookup'!F638,teams!B:D,3)</f>
        <v>Royals-E-ITB</v>
      </c>
      <c r="I638" s="6" t="str">
        <f>VLOOKUP('1-gameLookup'!G638,teams!B:D,3)</f>
        <v>Mets-E-ITB</v>
      </c>
    </row>
    <row r="639" spans="1:9" x14ac:dyDescent="0.55000000000000004">
      <c r="A639" s="2">
        <v>638</v>
      </c>
      <c r="B639" s="2" t="s">
        <v>670</v>
      </c>
      <c r="C639" s="6">
        <f t="shared" si="30"/>
        <v>6</v>
      </c>
      <c r="D639" s="6" t="str">
        <f t="shared" si="31"/>
        <v>7-ITB</v>
      </c>
      <c r="E639" s="6" t="str">
        <f t="shared" si="32"/>
        <v>6-ITB</v>
      </c>
      <c r="F639" s="6">
        <f>VLOOKUP(D639,teams!A:G,2,FALSE)</f>
        <v>89</v>
      </c>
      <c r="G639" s="6">
        <f>VLOOKUP(E639,teams!A:G,2,FALSE)</f>
        <v>88</v>
      </c>
      <c r="H639" s="6" t="str">
        <f>VLOOKUP('1-gameLookup'!F639,teams!B:D,3)</f>
        <v>Tigers-E-ITB</v>
      </c>
      <c r="I639" s="6" t="str">
        <f>VLOOKUP('1-gameLookup'!G639,teams!B:D,3)</f>
        <v>Rangers-E-ITB</v>
      </c>
    </row>
    <row r="640" spans="1:9" x14ac:dyDescent="0.55000000000000004">
      <c r="A640" s="2">
        <v>639</v>
      </c>
      <c r="B640" s="2" t="s">
        <v>676</v>
      </c>
      <c r="C640" s="6">
        <f t="shared" si="30"/>
        <v>6</v>
      </c>
      <c r="D640" s="6" t="str">
        <f t="shared" si="31"/>
        <v>8-ITB</v>
      </c>
      <c r="E640" s="6" t="str">
        <f t="shared" si="32"/>
        <v>6-ITB</v>
      </c>
      <c r="F640" s="6">
        <f>VLOOKUP(D640,teams!A:G,2,FALSE)</f>
        <v>90</v>
      </c>
      <c r="G640" s="6">
        <f>VLOOKUP(E640,teams!A:G,2,FALSE)</f>
        <v>88</v>
      </c>
      <c r="H640" s="6" t="str">
        <f>VLOOKUP('1-gameLookup'!F640,teams!B:D,3)</f>
        <v>Yankees-E-ITB</v>
      </c>
      <c r="I640" s="6" t="str">
        <f>VLOOKUP('1-gameLookup'!G640,teams!B:D,3)</f>
        <v>Rangers-E-ITB</v>
      </c>
    </row>
    <row r="641" spans="1:9" x14ac:dyDescent="0.55000000000000004">
      <c r="A641" s="2">
        <v>640</v>
      </c>
      <c r="B641" s="2" t="s">
        <v>691</v>
      </c>
      <c r="C641" s="6">
        <f t="shared" si="30"/>
        <v>6</v>
      </c>
      <c r="D641" s="6" t="str">
        <f t="shared" si="31"/>
        <v>9-ITB</v>
      </c>
      <c r="E641" s="6" t="str">
        <f t="shared" si="32"/>
        <v>6-ITB</v>
      </c>
      <c r="F641" s="6">
        <f>VLOOKUP(D641,teams!A:G,2,FALSE)</f>
        <v>91</v>
      </c>
      <c r="G641" s="6">
        <f>VLOOKUP(E641,teams!A:G,2,FALSE)</f>
        <v>88</v>
      </c>
      <c r="H641" s="6" t="str">
        <f>VLOOKUP('1-gameLookup'!F641,teams!B:D,3)</f>
        <v>Royals-E-ITB</v>
      </c>
      <c r="I641" s="6" t="str">
        <f>VLOOKUP('1-gameLookup'!G641,teams!B:D,3)</f>
        <v>Rangers-E-ITB</v>
      </c>
    </row>
    <row r="642" spans="1:9" x14ac:dyDescent="0.55000000000000004">
      <c r="A642" s="2">
        <v>641</v>
      </c>
      <c r="B642" s="2" t="s">
        <v>677</v>
      </c>
      <c r="C642" s="6">
        <f t="shared" si="30"/>
        <v>6</v>
      </c>
      <c r="D642" s="6" t="str">
        <f t="shared" si="31"/>
        <v>8-ITB</v>
      </c>
      <c r="E642" s="6" t="str">
        <f t="shared" si="32"/>
        <v>7-ITB</v>
      </c>
      <c r="F642" s="6">
        <f>VLOOKUP(D642,teams!A:G,2,FALSE)</f>
        <v>90</v>
      </c>
      <c r="G642" s="6">
        <f>VLOOKUP(E642,teams!A:G,2,FALSE)</f>
        <v>89</v>
      </c>
      <c r="H642" s="6" t="str">
        <f>VLOOKUP('1-gameLookup'!F642,teams!B:D,3)</f>
        <v>Yankees-E-ITB</v>
      </c>
      <c r="I642" s="6" t="str">
        <f>VLOOKUP('1-gameLookup'!G642,teams!B:D,3)</f>
        <v>Tigers-E-ITB</v>
      </c>
    </row>
    <row r="643" spans="1:9" x14ac:dyDescent="0.55000000000000004">
      <c r="A643" s="2">
        <v>642</v>
      </c>
      <c r="B643" s="2" t="s">
        <v>692</v>
      </c>
      <c r="C643" s="6">
        <f t="shared" si="30"/>
        <v>6</v>
      </c>
      <c r="D643" s="6" t="str">
        <f t="shared" si="31"/>
        <v>9-ITB</v>
      </c>
      <c r="E643" s="6" t="str">
        <f t="shared" si="32"/>
        <v>7-ITB</v>
      </c>
      <c r="F643" s="6">
        <f>VLOOKUP(D643,teams!A:G,2,FALSE)</f>
        <v>91</v>
      </c>
      <c r="G643" s="6">
        <f>VLOOKUP(E643,teams!A:G,2,FALSE)</f>
        <v>89</v>
      </c>
      <c r="H643" s="6" t="str">
        <f>VLOOKUP('1-gameLookup'!F643,teams!B:D,3)</f>
        <v>Royals-E-ITB</v>
      </c>
      <c r="I643" s="6" t="str">
        <f>VLOOKUP('1-gameLookup'!G643,teams!B:D,3)</f>
        <v>Tigers-E-ITB</v>
      </c>
    </row>
    <row r="644" spans="1:9" x14ac:dyDescent="0.55000000000000004">
      <c r="A644" s="2">
        <v>643</v>
      </c>
      <c r="B644" s="2" t="s">
        <v>693</v>
      </c>
      <c r="C644" s="6">
        <f t="shared" si="30"/>
        <v>6</v>
      </c>
      <c r="D644" s="6" t="str">
        <f t="shared" si="31"/>
        <v>9-ITB</v>
      </c>
      <c r="E644" s="6" t="str">
        <f t="shared" si="32"/>
        <v>8-ITB</v>
      </c>
      <c r="F644" s="6">
        <f>VLOOKUP(D644,teams!A:G,2,FALSE)</f>
        <v>91</v>
      </c>
      <c r="G644" s="6">
        <f>VLOOKUP(E644,teams!A:G,2,FALSE)</f>
        <v>90</v>
      </c>
      <c r="H644" s="6" t="str">
        <f>VLOOKUP('1-gameLookup'!F644,teams!B:D,3)</f>
        <v>Royals-E-ITB</v>
      </c>
      <c r="I644" s="6" t="str">
        <f>VLOOKUP('1-gameLookup'!G644,teams!B:D,3)</f>
        <v>Yankees-E-ITB</v>
      </c>
    </row>
  </sheetData>
  <autoFilter ref="A1:K644" xr:uid="{F61A7FAC-0F18-406E-A5F5-CFF90324A7D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FC206-6BB8-4B37-BBEB-8F05741E9CF2}">
  <dimension ref="A1:E13"/>
  <sheetViews>
    <sheetView workbookViewId="0">
      <selection activeCell="G21" sqref="G21"/>
    </sheetView>
    <sheetView workbookViewId="1"/>
  </sheetViews>
  <sheetFormatPr defaultRowHeight="14.4" x14ac:dyDescent="0.55000000000000004"/>
  <cols>
    <col min="1" max="5" width="8.89453125" style="2"/>
  </cols>
  <sheetData>
    <row r="1" spans="1:5" x14ac:dyDescent="0.55000000000000004">
      <c r="A1" s="1" t="s">
        <v>0</v>
      </c>
      <c r="B1" s="1" t="s">
        <v>1</v>
      </c>
      <c r="C1" s="1" t="s">
        <v>774</v>
      </c>
      <c r="D1" s="1" t="s">
        <v>2</v>
      </c>
      <c r="E1" s="1" t="s">
        <v>3</v>
      </c>
    </row>
    <row r="2" spans="1:5" x14ac:dyDescent="0.55000000000000004">
      <c r="A2" s="2">
        <v>1</v>
      </c>
      <c r="B2" s="2" t="s">
        <v>791</v>
      </c>
      <c r="C2" s="2" t="s">
        <v>792</v>
      </c>
      <c r="E2" s="2">
        <v>1</v>
      </c>
    </row>
    <row r="3" spans="1:5" x14ac:dyDescent="0.55000000000000004">
      <c r="A3" s="2">
        <v>2</v>
      </c>
      <c r="B3" s="2" t="s">
        <v>793</v>
      </c>
      <c r="C3" s="2" t="s">
        <v>794</v>
      </c>
      <c r="E3" s="2">
        <v>1</v>
      </c>
    </row>
    <row r="4" spans="1:5" x14ac:dyDescent="0.55000000000000004">
      <c r="A4" s="2">
        <v>3</v>
      </c>
      <c r="B4" s="2" t="s">
        <v>791</v>
      </c>
      <c r="C4" s="2" t="s">
        <v>792</v>
      </c>
      <c r="E4" s="2">
        <v>2</v>
      </c>
    </row>
    <row r="5" spans="1:5" x14ac:dyDescent="0.55000000000000004">
      <c r="A5" s="2">
        <v>4</v>
      </c>
      <c r="B5" s="2" t="s">
        <v>793</v>
      </c>
      <c r="C5" s="2" t="s">
        <v>794</v>
      </c>
      <c r="E5" s="2">
        <v>2</v>
      </c>
    </row>
    <row r="6" spans="1:5" x14ac:dyDescent="0.55000000000000004">
      <c r="A6" s="2">
        <v>5</v>
      </c>
      <c r="B6" s="2" t="s">
        <v>791</v>
      </c>
      <c r="C6" s="2" t="s">
        <v>792</v>
      </c>
      <c r="E6" s="2">
        <v>3</v>
      </c>
    </row>
    <row r="7" spans="1:5" x14ac:dyDescent="0.55000000000000004">
      <c r="A7" s="2">
        <v>6</v>
      </c>
      <c r="B7" s="2" t="s">
        <v>793</v>
      </c>
      <c r="C7" s="2" t="s">
        <v>794</v>
      </c>
      <c r="E7" s="2">
        <v>3</v>
      </c>
    </row>
    <row r="8" spans="1:5" x14ac:dyDescent="0.55000000000000004">
      <c r="A8" s="2">
        <v>7</v>
      </c>
      <c r="B8" s="2" t="s">
        <v>791</v>
      </c>
      <c r="C8" s="2" t="s">
        <v>792</v>
      </c>
      <c r="E8" s="2">
        <v>4</v>
      </c>
    </row>
    <row r="9" spans="1:5" x14ac:dyDescent="0.55000000000000004">
      <c r="A9" s="2">
        <v>8</v>
      </c>
      <c r="B9" s="2" t="s">
        <v>793</v>
      </c>
      <c r="C9" s="2" t="s">
        <v>794</v>
      </c>
      <c r="E9" s="2">
        <v>4</v>
      </c>
    </row>
    <row r="10" spans="1:5" x14ac:dyDescent="0.55000000000000004">
      <c r="A10" s="2">
        <v>9</v>
      </c>
      <c r="B10" s="2" t="s">
        <v>791</v>
      </c>
      <c r="C10" s="2" t="s">
        <v>792</v>
      </c>
      <c r="E10" s="2">
        <v>5</v>
      </c>
    </row>
    <row r="11" spans="1:5" x14ac:dyDescent="0.55000000000000004">
      <c r="A11" s="2">
        <v>10</v>
      </c>
      <c r="B11" s="2" t="s">
        <v>793</v>
      </c>
      <c r="C11" s="2" t="s">
        <v>794</v>
      </c>
      <c r="E11" s="2">
        <v>5</v>
      </c>
    </row>
    <row r="12" spans="1:5" x14ac:dyDescent="0.55000000000000004">
      <c r="A12" s="2">
        <v>11</v>
      </c>
      <c r="B12" s="2" t="s">
        <v>791</v>
      </c>
      <c r="C12" s="2" t="s">
        <v>792</v>
      </c>
      <c r="E12" s="2">
        <v>6</v>
      </c>
    </row>
    <row r="13" spans="1:5" x14ac:dyDescent="0.55000000000000004">
      <c r="A13" s="2">
        <v>12</v>
      </c>
      <c r="B13" s="2" t="s">
        <v>793</v>
      </c>
      <c r="C13" s="2" t="s">
        <v>794</v>
      </c>
      <c r="E13" s="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D98DA-8CF6-40A0-8A67-33622DCF609F}">
  <dimension ref="A1:H8"/>
  <sheetViews>
    <sheetView workbookViewId="0">
      <selection activeCell="A7" sqref="A7:XFD7"/>
    </sheetView>
    <sheetView workbookViewId="1"/>
  </sheetViews>
  <sheetFormatPr defaultRowHeight="14.4" x14ac:dyDescent="0.55000000000000004"/>
  <cols>
    <col min="1" max="8" width="8.89453125" style="2"/>
  </cols>
  <sheetData>
    <row r="1" spans="1:8" x14ac:dyDescent="0.55000000000000004">
      <c r="A1" s="1" t="s">
        <v>0</v>
      </c>
      <c r="B1" s="1" t="s">
        <v>1</v>
      </c>
      <c r="C1" s="1" t="s">
        <v>774</v>
      </c>
      <c r="D1" s="1" t="s">
        <v>2</v>
      </c>
      <c r="E1" s="1" t="s">
        <v>775</v>
      </c>
      <c r="F1" s="1" t="s">
        <v>776</v>
      </c>
      <c r="G1" s="1" t="s">
        <v>777</v>
      </c>
      <c r="H1" s="1" t="s">
        <v>778</v>
      </c>
    </row>
    <row r="2" spans="1:8" x14ac:dyDescent="0.55000000000000004">
      <c r="A2" s="2">
        <v>1</v>
      </c>
      <c r="B2" s="2" t="s">
        <v>779</v>
      </c>
      <c r="C2" s="2" t="s">
        <v>780</v>
      </c>
      <c r="E2" s="2">
        <v>16</v>
      </c>
      <c r="F2" s="2">
        <v>50</v>
      </c>
      <c r="G2" s="2">
        <v>120</v>
      </c>
      <c r="H2" s="2">
        <v>1</v>
      </c>
    </row>
    <row r="3" spans="1:8" x14ac:dyDescent="0.55000000000000004">
      <c r="A3" s="2">
        <v>2</v>
      </c>
      <c r="B3" s="2" t="s">
        <v>781</v>
      </c>
      <c r="C3" s="2" t="s">
        <v>782</v>
      </c>
      <c r="E3" s="2">
        <v>16</v>
      </c>
      <c r="F3" s="2">
        <v>50</v>
      </c>
      <c r="G3" s="2">
        <v>120</v>
      </c>
      <c r="H3" s="2">
        <v>1</v>
      </c>
    </row>
    <row r="4" spans="1:8" x14ac:dyDescent="0.55000000000000004">
      <c r="A4" s="2">
        <v>3</v>
      </c>
      <c r="B4" s="2" t="s">
        <v>783</v>
      </c>
      <c r="C4" s="2" t="s">
        <v>784</v>
      </c>
      <c r="E4" s="2">
        <v>16</v>
      </c>
      <c r="F4" s="2">
        <v>50</v>
      </c>
      <c r="G4" s="2">
        <v>105</v>
      </c>
      <c r="H4" s="2">
        <v>1</v>
      </c>
    </row>
    <row r="5" spans="1:8" x14ac:dyDescent="0.55000000000000004">
      <c r="A5" s="2">
        <v>4</v>
      </c>
      <c r="B5" s="2" t="s">
        <v>785</v>
      </c>
      <c r="C5" s="2" t="s">
        <v>786</v>
      </c>
      <c r="E5" s="2">
        <v>6</v>
      </c>
      <c r="F5" s="2">
        <v>50</v>
      </c>
      <c r="G5" s="2">
        <v>105</v>
      </c>
      <c r="H5" s="2">
        <v>1</v>
      </c>
    </row>
    <row r="6" spans="1:8" x14ac:dyDescent="0.55000000000000004">
      <c r="A6" s="2">
        <v>5</v>
      </c>
      <c r="B6" s="2" t="s">
        <v>787</v>
      </c>
      <c r="C6" s="2" t="s">
        <v>788</v>
      </c>
      <c r="E6" s="2">
        <v>4</v>
      </c>
      <c r="F6" s="2">
        <v>50</v>
      </c>
      <c r="G6" s="2">
        <v>90</v>
      </c>
      <c r="H6" s="2">
        <v>1</v>
      </c>
    </row>
    <row r="7" spans="1:8" x14ac:dyDescent="0.55000000000000004">
      <c r="A7" s="2">
        <v>6</v>
      </c>
      <c r="B7" s="2" t="s">
        <v>789</v>
      </c>
      <c r="C7" s="2" t="s">
        <v>789</v>
      </c>
      <c r="E7" s="2">
        <v>0</v>
      </c>
      <c r="F7" s="2">
        <v>50</v>
      </c>
      <c r="G7" s="2">
        <v>60</v>
      </c>
      <c r="H7" s="2">
        <v>1</v>
      </c>
    </row>
    <row r="8" spans="1:8" x14ac:dyDescent="0.55000000000000004">
      <c r="A8" s="2">
        <v>7</v>
      </c>
      <c r="B8" s="2" t="s">
        <v>790</v>
      </c>
      <c r="C8" s="2" t="s">
        <v>790</v>
      </c>
      <c r="E8" s="2">
        <v>0</v>
      </c>
      <c r="F8" s="2">
        <v>50</v>
      </c>
      <c r="G8" s="2">
        <v>60</v>
      </c>
      <c r="H8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92"/>
  <sheetViews>
    <sheetView zoomScale="85" zoomScaleNormal="85" workbookViewId="0">
      <pane ySplit="1" topLeftCell="A2" activePane="bottomLeft" state="frozen"/>
      <selection pane="bottomLeft" activeCell="D15" sqref="D15:D30"/>
    </sheetView>
    <sheetView workbookViewId="1"/>
  </sheetViews>
  <sheetFormatPr defaultRowHeight="14.4" x14ac:dyDescent="0.55000000000000004"/>
  <cols>
    <col min="1" max="1" width="11.41796875" bestFit="1" customWidth="1"/>
    <col min="2" max="3" width="8.89453125" style="2"/>
    <col min="4" max="4" width="21.5234375" style="7" bestFit="1" customWidth="1"/>
    <col min="5" max="6" width="8.89453125" style="2"/>
    <col min="8" max="8" width="18.89453125" style="5" bestFit="1" customWidth="1"/>
    <col min="10" max="10" width="18.89453125" style="5" bestFit="1" customWidth="1"/>
  </cols>
  <sheetData>
    <row r="1" spans="1:11" x14ac:dyDescent="0.55000000000000004">
      <c r="B1" s="1" t="s">
        <v>0</v>
      </c>
      <c r="C1" s="1" t="s">
        <v>1</v>
      </c>
      <c r="D1" s="9" t="s">
        <v>2</v>
      </c>
      <c r="E1" s="1" t="s">
        <v>3</v>
      </c>
      <c r="F1" s="1" t="s">
        <v>4</v>
      </c>
      <c r="G1" s="1" t="s">
        <v>5</v>
      </c>
      <c r="H1" s="4" t="s">
        <v>824</v>
      </c>
    </row>
    <row r="2" spans="1:11" x14ac:dyDescent="0.55000000000000004">
      <c r="A2" s="3" t="s">
        <v>6</v>
      </c>
      <c r="B2" s="2">
        <v>1</v>
      </c>
      <c r="C2" s="2" t="s">
        <v>751</v>
      </c>
      <c r="D2" s="7" t="str">
        <f>_xlfn.CONCAT(C2,"-",VLOOKUP(F2,division!A:E,3,FALSE),"-",VLOOKUP(E2,league!A:H,2))</f>
        <v>Indians-E-Major</v>
      </c>
      <c r="E2" s="2">
        <v>1</v>
      </c>
      <c r="F2" s="2">
        <v>1</v>
      </c>
      <c r="K2" s="2"/>
    </row>
    <row r="3" spans="1:11" x14ac:dyDescent="0.55000000000000004">
      <c r="A3" s="3" t="s">
        <v>7</v>
      </c>
      <c r="B3" s="2">
        <v>2</v>
      </c>
      <c r="C3" s="2" t="s">
        <v>752</v>
      </c>
      <c r="D3" s="7" t="str">
        <f>_xlfn.CONCAT(C3,"-",VLOOKUP(F3,division!A:E,3,FALSE),"-",VLOOKUP(E3,league!A:H,2))</f>
        <v>Royals-E-Major</v>
      </c>
      <c r="E3" s="2">
        <v>1</v>
      </c>
      <c r="F3" s="2">
        <v>1</v>
      </c>
    </row>
    <row r="4" spans="1:11" x14ac:dyDescent="0.55000000000000004">
      <c r="A4" s="3" t="s">
        <v>8</v>
      </c>
      <c r="B4" s="2">
        <v>3</v>
      </c>
      <c r="C4" s="2" t="s">
        <v>753</v>
      </c>
      <c r="D4" s="7" t="str">
        <f>_xlfn.CONCAT(C4,"-",VLOOKUP(F4,division!A:E,3,FALSE),"-",VLOOKUP(E4,league!A:H,2))</f>
        <v>Tigers-E-Major</v>
      </c>
      <c r="E4" s="2">
        <v>1</v>
      </c>
      <c r="F4" s="2">
        <v>1</v>
      </c>
      <c r="G4">
        <v>4</v>
      </c>
    </row>
    <row r="5" spans="1:11" x14ac:dyDescent="0.55000000000000004">
      <c r="A5" s="3" t="s">
        <v>9</v>
      </c>
      <c r="B5" s="2">
        <v>4</v>
      </c>
      <c r="C5" s="2" t="s">
        <v>754</v>
      </c>
      <c r="D5" s="7" t="str">
        <f>_xlfn.CONCAT(C5,"-",VLOOKUP(F5,division!A:E,3,FALSE),"-",VLOOKUP(E5,league!A:H,2))</f>
        <v>Yankees-E-Major</v>
      </c>
      <c r="E5" s="2">
        <v>1</v>
      </c>
      <c r="F5" s="2">
        <v>1</v>
      </c>
    </row>
    <row r="6" spans="1:11" x14ac:dyDescent="0.55000000000000004">
      <c r="A6" s="3" t="s">
        <v>10</v>
      </c>
      <c r="B6" s="2">
        <v>5</v>
      </c>
      <c r="C6" s="2" t="s">
        <v>755</v>
      </c>
      <c r="D6" s="7" t="str">
        <f>_xlfn.CONCAT(C6,"-",VLOOKUP(F6,division!A:E,3,FALSE),"-",VLOOKUP(E6,league!A:H,2))</f>
        <v>Astros-E-Major</v>
      </c>
      <c r="E6" s="2">
        <v>1</v>
      </c>
      <c r="F6" s="2">
        <v>1</v>
      </c>
    </row>
    <row r="7" spans="1:11" x14ac:dyDescent="0.55000000000000004">
      <c r="A7" s="3" t="s">
        <v>11</v>
      </c>
      <c r="B7" s="2">
        <v>6</v>
      </c>
      <c r="C7" s="2" t="s">
        <v>756</v>
      </c>
      <c r="D7" s="7" t="str">
        <f>_xlfn.CONCAT(C7,"-",VLOOKUP(F7,division!A:E,3,FALSE),"-",VLOOKUP(E7,league!A:H,2))</f>
        <v>Cubs-E-Major</v>
      </c>
      <c r="E7" s="2">
        <v>1</v>
      </c>
      <c r="F7" s="2">
        <v>1</v>
      </c>
    </row>
    <row r="8" spans="1:11" x14ac:dyDescent="0.55000000000000004">
      <c r="A8" s="3" t="s">
        <v>12</v>
      </c>
      <c r="B8" s="2">
        <v>7</v>
      </c>
      <c r="C8" s="2" t="s">
        <v>757</v>
      </c>
      <c r="D8" s="7" t="str">
        <f>_xlfn.CONCAT(C8,"-",VLOOKUP(F8,division!A:E,3,FALSE),"-",VLOOKUP(E8,league!A:H,2))</f>
        <v>Dodgers-E-Major</v>
      </c>
      <c r="E8" s="2">
        <v>1</v>
      </c>
      <c r="F8" s="2">
        <v>1</v>
      </c>
    </row>
    <row r="9" spans="1:11" x14ac:dyDescent="0.55000000000000004">
      <c r="A9" s="3" t="s">
        <v>13</v>
      </c>
      <c r="B9" s="2">
        <v>8</v>
      </c>
      <c r="C9" s="2" t="s">
        <v>758</v>
      </c>
      <c r="D9" s="7" t="str">
        <f>_xlfn.CONCAT(C9,"-",VLOOKUP(F9,division!A:E,3,FALSE),"-",VLOOKUP(E9,league!A:H,2))</f>
        <v>Mets-E-Major</v>
      </c>
      <c r="E9" s="2">
        <v>1</v>
      </c>
      <c r="F9" s="2">
        <v>1</v>
      </c>
    </row>
    <row r="10" spans="1:11" x14ac:dyDescent="0.55000000000000004">
      <c r="A10" s="3" t="s">
        <v>14</v>
      </c>
      <c r="B10" s="2">
        <v>9</v>
      </c>
      <c r="C10" s="2" t="s">
        <v>759</v>
      </c>
      <c r="D10" s="7" t="str">
        <f>_xlfn.CONCAT(C10,"-",VLOOKUP(F10,division!A:E,3,FALSE),"-",VLOOKUP(E10,league!A:H,2))</f>
        <v>Cardinals-W-Major</v>
      </c>
      <c r="E10" s="2">
        <v>1</v>
      </c>
      <c r="F10" s="2">
        <v>2</v>
      </c>
    </row>
    <row r="11" spans="1:11" x14ac:dyDescent="0.55000000000000004">
      <c r="A11" s="3" t="s">
        <v>15</v>
      </c>
      <c r="B11" s="2">
        <v>10</v>
      </c>
      <c r="C11" s="2" t="s">
        <v>760</v>
      </c>
      <c r="D11" s="7" t="str">
        <f>_xlfn.CONCAT(C11,"-",VLOOKUP(F11,division!A:E,3,FALSE),"-",VLOOKUP(E11,league!A:H,2))</f>
        <v>Giants-W-Major</v>
      </c>
      <c r="E11" s="2">
        <v>1</v>
      </c>
      <c r="F11" s="2">
        <v>2</v>
      </c>
      <c r="G11" s="2">
        <v>7</v>
      </c>
    </row>
    <row r="12" spans="1:11" x14ac:dyDescent="0.55000000000000004">
      <c r="A12" s="3" t="s">
        <v>16</v>
      </c>
      <c r="B12" s="2">
        <v>11</v>
      </c>
      <c r="C12" s="2" t="s">
        <v>761</v>
      </c>
      <c r="D12" s="7" t="str">
        <f>_xlfn.CONCAT(C12,"-",VLOOKUP(F12,division!A:E,3,FALSE),"-",VLOOKUP(E12,league!A:H,2))</f>
        <v>Nationals-W-Major</v>
      </c>
      <c r="E12" s="2">
        <v>1</v>
      </c>
      <c r="F12" s="2">
        <v>2</v>
      </c>
      <c r="G12">
        <v>3</v>
      </c>
      <c r="H12" s="5" t="s">
        <v>838</v>
      </c>
    </row>
    <row r="13" spans="1:11" x14ac:dyDescent="0.55000000000000004">
      <c r="A13" s="3" t="s">
        <v>17</v>
      </c>
      <c r="B13" s="2">
        <v>12</v>
      </c>
      <c r="C13" s="2" t="s">
        <v>762</v>
      </c>
      <c r="D13" s="7" t="str">
        <f>_xlfn.CONCAT(C13,"-",VLOOKUP(F13,division!A:E,3,FALSE),"-",VLOOKUP(E13,league!A:H,2))</f>
        <v>Rangers-W-Major</v>
      </c>
      <c r="E13" s="2">
        <v>1</v>
      </c>
      <c r="F13" s="2">
        <v>2</v>
      </c>
    </row>
    <row r="14" spans="1:11" x14ac:dyDescent="0.55000000000000004">
      <c r="A14" s="3" t="s">
        <v>18</v>
      </c>
      <c r="B14" s="2">
        <v>13</v>
      </c>
      <c r="C14" s="2" t="s">
        <v>767</v>
      </c>
      <c r="D14" s="7" t="str">
        <f>_xlfn.CONCAT(C14,"-",VLOOKUP(F14,division!A:E,3,FALSE),"-",VLOOKUP(E14,league!A:H,2))</f>
        <v>Red Sox-W-Major</v>
      </c>
      <c r="E14" s="2">
        <v>1</v>
      </c>
      <c r="F14" s="2">
        <v>2</v>
      </c>
      <c r="H14" s="5" t="s">
        <v>822</v>
      </c>
    </row>
    <row r="15" spans="1:11" x14ac:dyDescent="0.55000000000000004">
      <c r="A15" s="3" t="s">
        <v>19</v>
      </c>
      <c r="B15" s="2">
        <v>14</v>
      </c>
      <c r="C15" s="2" t="s">
        <v>755</v>
      </c>
      <c r="D15" s="7" t="str">
        <f>_xlfn.CONCAT(C15,"-",VLOOKUP(F15,division!A:E,3,FALSE),"-",VLOOKUP(E15,league!A:H,2))</f>
        <v>Astros-E-Minor</v>
      </c>
      <c r="E15" s="2">
        <v>2</v>
      </c>
      <c r="F15" s="2">
        <v>3</v>
      </c>
      <c r="H15" s="5" t="s">
        <v>837</v>
      </c>
    </row>
    <row r="16" spans="1:11" x14ac:dyDescent="0.55000000000000004">
      <c r="A16" s="3" t="s">
        <v>20</v>
      </c>
      <c r="B16" s="2">
        <v>15</v>
      </c>
      <c r="C16" s="2" t="s">
        <v>759</v>
      </c>
      <c r="D16" s="7" t="str">
        <f>_xlfn.CONCAT(C16,"-",VLOOKUP(F16,division!A:E,3,FALSE),"-",VLOOKUP(E16,league!A:H,2))</f>
        <v>Cardinals-E-Minor</v>
      </c>
      <c r="E16" s="2">
        <v>2</v>
      </c>
      <c r="F16" s="2">
        <v>3</v>
      </c>
    </row>
    <row r="17" spans="1:8" x14ac:dyDescent="0.55000000000000004">
      <c r="A17" s="3" t="s">
        <v>21</v>
      </c>
      <c r="B17" s="2">
        <v>16</v>
      </c>
      <c r="C17" s="2" t="s">
        <v>756</v>
      </c>
      <c r="D17" s="7" t="str">
        <f>_xlfn.CONCAT(C17,"-",VLOOKUP(F17,division!A:E,3,FALSE),"-",VLOOKUP(E17,league!A:H,2))</f>
        <v>Cubs-E-Minor</v>
      </c>
      <c r="E17" s="2">
        <v>2</v>
      </c>
      <c r="F17" s="2">
        <v>3</v>
      </c>
    </row>
    <row r="18" spans="1:8" x14ac:dyDescent="0.55000000000000004">
      <c r="A18" s="3" t="s">
        <v>22</v>
      </c>
      <c r="B18" s="2">
        <v>17</v>
      </c>
      <c r="C18" s="2" t="s">
        <v>757</v>
      </c>
      <c r="D18" s="7" t="str">
        <f>_xlfn.CONCAT(C18,"-",VLOOKUP(F18,division!A:E,3,FALSE),"-",VLOOKUP(E18,league!A:H,2))</f>
        <v>Dodgers-E-Minor</v>
      </c>
      <c r="E18" s="2">
        <v>2</v>
      </c>
      <c r="F18" s="2">
        <v>3</v>
      </c>
    </row>
    <row r="19" spans="1:8" x14ac:dyDescent="0.55000000000000004">
      <c r="A19" s="3" t="s">
        <v>23</v>
      </c>
      <c r="B19" s="2">
        <v>18</v>
      </c>
      <c r="C19" s="2" t="s">
        <v>760</v>
      </c>
      <c r="D19" s="7" t="str">
        <f>_xlfn.CONCAT(C19,"-",VLOOKUP(F19,division!A:E,3,FALSE),"-",VLOOKUP(E19,league!A:H,2))</f>
        <v>Giants-E-Minor</v>
      </c>
      <c r="E19" s="2">
        <v>2</v>
      </c>
      <c r="F19" s="2">
        <v>3</v>
      </c>
    </row>
    <row r="20" spans="1:8" x14ac:dyDescent="0.55000000000000004">
      <c r="A20" s="3" t="s">
        <v>24</v>
      </c>
      <c r="B20" s="2">
        <v>19</v>
      </c>
      <c r="C20" s="2" t="s">
        <v>751</v>
      </c>
      <c r="D20" s="7" t="str">
        <f>_xlfn.CONCAT(C20,"-",VLOOKUP(F20,division!A:E,3,FALSE),"-",VLOOKUP(E20,league!A:H,2))</f>
        <v>Indians-E-Minor</v>
      </c>
      <c r="E20" s="2">
        <v>2</v>
      </c>
      <c r="F20" s="2">
        <v>3</v>
      </c>
    </row>
    <row r="21" spans="1:8" x14ac:dyDescent="0.55000000000000004">
      <c r="A21" s="3" t="s">
        <v>25</v>
      </c>
      <c r="B21" s="2">
        <v>20</v>
      </c>
      <c r="C21" s="2" t="s">
        <v>758</v>
      </c>
      <c r="D21" s="7" t="str">
        <f>_xlfn.CONCAT(C21,"-",VLOOKUP(F21,division!A:E,3,FALSE),"-",VLOOKUP(E21,league!A:H,2))</f>
        <v>Mets-E-Minor</v>
      </c>
      <c r="E21" s="2">
        <v>2</v>
      </c>
      <c r="F21" s="2">
        <v>3</v>
      </c>
    </row>
    <row r="22" spans="1:8" x14ac:dyDescent="0.55000000000000004">
      <c r="A22" s="3" t="s">
        <v>26</v>
      </c>
      <c r="B22" s="2">
        <v>21</v>
      </c>
      <c r="C22" s="2" t="s">
        <v>763</v>
      </c>
      <c r="D22" s="7" t="str">
        <f>_xlfn.CONCAT(C22,"-",VLOOKUP(F22,division!A:E,3,FALSE),"-",VLOOKUP(E22,league!A:H,2))</f>
        <v>Phillies-E-Minor</v>
      </c>
      <c r="E22" s="2">
        <v>2</v>
      </c>
      <c r="F22" s="2">
        <v>3</v>
      </c>
    </row>
    <row r="23" spans="1:8" x14ac:dyDescent="0.55000000000000004">
      <c r="A23" s="3" t="s">
        <v>27</v>
      </c>
      <c r="B23" s="2">
        <v>22</v>
      </c>
      <c r="C23" s="2" t="s">
        <v>752</v>
      </c>
      <c r="D23" s="7" t="str">
        <f>_xlfn.CONCAT(C23,"-",VLOOKUP(F23,division!A:E,3,FALSE),"-",VLOOKUP(E23,league!A:H,2))</f>
        <v>Royals-E-Minor</v>
      </c>
      <c r="E23" s="2">
        <v>2</v>
      </c>
      <c r="F23" s="2">
        <v>3</v>
      </c>
    </row>
    <row r="24" spans="1:8" x14ac:dyDescent="0.55000000000000004">
      <c r="A24" s="3" t="s">
        <v>28</v>
      </c>
      <c r="B24" s="2">
        <v>23</v>
      </c>
      <c r="C24" s="2" t="s">
        <v>753</v>
      </c>
      <c r="D24" s="7" t="str">
        <f>_xlfn.CONCAT(C24,"-",VLOOKUP(F24,division!A:E,3,FALSE),"-",VLOOKUP(E24,league!A:H,2))</f>
        <v>Tigers-E-Minor</v>
      </c>
      <c r="E24" s="2">
        <v>2</v>
      </c>
      <c r="F24" s="2">
        <v>3</v>
      </c>
    </row>
    <row r="25" spans="1:8" x14ac:dyDescent="0.55000000000000004">
      <c r="A25" s="3" t="s">
        <v>29</v>
      </c>
      <c r="B25" s="2">
        <v>24</v>
      </c>
      <c r="C25" s="2" t="s">
        <v>764</v>
      </c>
      <c r="D25" s="7" t="str">
        <f>_xlfn.CONCAT(C25,"-",VLOOKUP(F25,division!A:E,3,FALSE),"-",VLOOKUP(E25,league!A:H,2))</f>
        <v>Braves-W-Minor</v>
      </c>
      <c r="E25" s="2">
        <v>2</v>
      </c>
      <c r="F25" s="2">
        <v>4</v>
      </c>
    </row>
    <row r="26" spans="1:8" x14ac:dyDescent="0.55000000000000004">
      <c r="A26" s="3" t="s">
        <v>30</v>
      </c>
      <c r="B26" s="2">
        <v>25</v>
      </c>
      <c r="C26" s="2" t="s">
        <v>765</v>
      </c>
      <c r="D26" s="7" t="str">
        <f>_xlfn.CONCAT(C26,"-",VLOOKUP(F26,division!A:E,3,FALSE),"-",VLOOKUP(E26,league!A:H,2))</f>
        <v>D'Backs-W-Minor</v>
      </c>
      <c r="E26" s="2">
        <v>2</v>
      </c>
      <c r="F26" s="2">
        <v>4</v>
      </c>
      <c r="G26">
        <v>6</v>
      </c>
      <c r="H26" s="5" t="s">
        <v>823</v>
      </c>
    </row>
    <row r="27" spans="1:8" x14ac:dyDescent="0.55000000000000004">
      <c r="A27" s="3" t="s">
        <v>31</v>
      </c>
      <c r="B27" s="2">
        <v>26</v>
      </c>
      <c r="C27" s="2" t="s">
        <v>766</v>
      </c>
      <c r="D27" s="7" t="str">
        <f>_xlfn.CONCAT(C27,"-",VLOOKUP(F27,division!A:E,3,FALSE),"-",VLOOKUP(E27,league!A:H,2))</f>
        <v>Marlins-W-Minor</v>
      </c>
      <c r="E27" s="2">
        <v>2</v>
      </c>
      <c r="F27" s="2">
        <v>4</v>
      </c>
    </row>
    <row r="28" spans="1:8" x14ac:dyDescent="0.55000000000000004">
      <c r="A28" s="3" t="s">
        <v>32</v>
      </c>
      <c r="B28" s="2">
        <v>27</v>
      </c>
      <c r="C28" s="2" t="s">
        <v>761</v>
      </c>
      <c r="D28" s="7" t="str">
        <f>_xlfn.CONCAT(C28,"-",VLOOKUP(F28,division!A:E,3,FALSE),"-",VLOOKUP(E28,league!A:H,2))</f>
        <v>Nationals-W-Minor</v>
      </c>
      <c r="E28" s="2">
        <v>2</v>
      </c>
      <c r="F28" s="2">
        <v>4</v>
      </c>
      <c r="G28">
        <v>5</v>
      </c>
    </row>
    <row r="29" spans="1:8" x14ac:dyDescent="0.55000000000000004">
      <c r="A29" s="3" t="s">
        <v>33</v>
      </c>
      <c r="B29" s="2">
        <v>28</v>
      </c>
      <c r="C29" s="2" t="s">
        <v>762</v>
      </c>
      <c r="D29" s="7" t="str">
        <f>_xlfn.CONCAT(C29,"-",VLOOKUP(F29,division!A:E,3,FALSE),"-",VLOOKUP(E29,league!A:H,2))</f>
        <v>Rangers-W-Minor</v>
      </c>
      <c r="E29" s="2">
        <v>2</v>
      </c>
      <c r="F29" s="2">
        <v>4</v>
      </c>
    </row>
    <row r="30" spans="1:8" x14ac:dyDescent="0.55000000000000004">
      <c r="A30" s="3" t="s">
        <v>34</v>
      </c>
      <c r="B30" s="2">
        <v>29</v>
      </c>
      <c r="C30" s="2" t="s">
        <v>754</v>
      </c>
      <c r="D30" s="7" t="str">
        <f>_xlfn.CONCAT(C30,"-",VLOOKUP(F30,division!A:E,3,FALSE),"-",VLOOKUP(E30,league!A:H,2))</f>
        <v>Yankees-W-Minor</v>
      </c>
      <c r="E30" s="2">
        <v>2</v>
      </c>
      <c r="F30" s="2">
        <v>4</v>
      </c>
    </row>
    <row r="31" spans="1:8" x14ac:dyDescent="0.55000000000000004">
      <c r="A31" s="3" t="s">
        <v>35</v>
      </c>
      <c r="B31" s="2">
        <v>30</v>
      </c>
      <c r="C31" s="2" t="s">
        <v>755</v>
      </c>
      <c r="D31" s="7" t="str">
        <f>_xlfn.CONCAT(C31,"-",VLOOKUP(F31,division!A:E,3,FALSE),"-",VLOOKUP(E31,league!A:H,2))</f>
        <v>Astros-E-PeeWee</v>
      </c>
      <c r="E31" s="2">
        <v>3</v>
      </c>
      <c r="F31" s="2">
        <v>5</v>
      </c>
    </row>
    <row r="32" spans="1:8" x14ac:dyDescent="0.55000000000000004">
      <c r="A32" s="3" t="s">
        <v>36</v>
      </c>
      <c r="B32" s="2">
        <v>31</v>
      </c>
      <c r="C32" s="2" t="s">
        <v>764</v>
      </c>
      <c r="D32" s="7" t="str">
        <f>_xlfn.CONCAT(C32,"-",VLOOKUP(F32,division!A:E,3,FALSE),"-",VLOOKUP(E32,league!A:H,2))</f>
        <v>Braves-E-PeeWee</v>
      </c>
      <c r="E32" s="2">
        <v>3</v>
      </c>
      <c r="F32" s="2">
        <v>5</v>
      </c>
    </row>
    <row r="33" spans="1:10" x14ac:dyDescent="0.55000000000000004">
      <c r="A33" s="3" t="s">
        <v>37</v>
      </c>
      <c r="B33" s="2">
        <v>32</v>
      </c>
      <c r="C33" s="2" t="s">
        <v>759</v>
      </c>
      <c r="D33" s="7" t="str">
        <f>_xlfn.CONCAT(C33,"-",VLOOKUP(F33,division!A:E,3,FALSE),"-",VLOOKUP(E33,league!A:H,2))</f>
        <v>Cardinals-E-PeeWee</v>
      </c>
      <c r="E33" s="2">
        <v>3</v>
      </c>
      <c r="F33" s="2">
        <v>5</v>
      </c>
    </row>
    <row r="34" spans="1:10" x14ac:dyDescent="0.55000000000000004">
      <c r="A34" s="3" t="s">
        <v>38</v>
      </c>
      <c r="B34" s="2">
        <v>33</v>
      </c>
      <c r="C34" s="2" t="s">
        <v>765</v>
      </c>
      <c r="D34" s="7" t="str">
        <f>_xlfn.CONCAT(C34,"-",VLOOKUP(F34,division!A:E,3,FALSE),"-",VLOOKUP(E34,league!A:H,2))</f>
        <v>D'Backs-E-PeeWee</v>
      </c>
      <c r="E34" s="2">
        <v>3</v>
      </c>
      <c r="F34" s="2">
        <v>5</v>
      </c>
      <c r="H34" s="5" t="s">
        <v>826</v>
      </c>
    </row>
    <row r="35" spans="1:10" x14ac:dyDescent="0.55000000000000004">
      <c r="A35" s="3" t="s">
        <v>39</v>
      </c>
      <c r="B35" s="2">
        <v>34</v>
      </c>
      <c r="C35" s="2" t="s">
        <v>757</v>
      </c>
      <c r="D35" s="7" t="str">
        <f>_xlfn.CONCAT(C35,"-",VLOOKUP(F35,division!A:E,3,FALSE),"-",VLOOKUP(E35,league!A:H,2))</f>
        <v>Dodgers-E-PeeWee</v>
      </c>
      <c r="E35" s="2">
        <v>3</v>
      </c>
      <c r="F35" s="2">
        <v>5</v>
      </c>
    </row>
    <row r="36" spans="1:10" x14ac:dyDescent="0.55000000000000004">
      <c r="A36" s="3" t="s">
        <v>40</v>
      </c>
      <c r="B36" s="2">
        <v>35</v>
      </c>
      <c r="C36" s="2" t="s">
        <v>760</v>
      </c>
      <c r="D36" s="7" t="str">
        <f>_xlfn.CONCAT(C36,"-",VLOOKUP(F36,division!A:E,3,FALSE),"-",VLOOKUP(E36,league!A:H,2))</f>
        <v>Giants-E-PeeWee</v>
      </c>
      <c r="E36" s="2">
        <v>3</v>
      </c>
      <c r="F36" s="2">
        <v>5</v>
      </c>
    </row>
    <row r="37" spans="1:10" x14ac:dyDescent="0.55000000000000004">
      <c r="A37" s="3" t="s">
        <v>41</v>
      </c>
      <c r="B37" s="2">
        <v>36</v>
      </c>
      <c r="C37" s="2" t="s">
        <v>751</v>
      </c>
      <c r="D37" s="7" t="str">
        <f>_xlfn.CONCAT(C37,"-",VLOOKUP(F37,division!A:E,3,FALSE),"-",VLOOKUP(E37,league!A:H,2))</f>
        <v>Indians-E-PeeWee</v>
      </c>
      <c r="E37" s="2">
        <v>3</v>
      </c>
      <c r="F37" s="2">
        <v>5</v>
      </c>
    </row>
    <row r="38" spans="1:10" x14ac:dyDescent="0.55000000000000004">
      <c r="A38" s="3" t="s">
        <v>42</v>
      </c>
      <c r="B38" s="2">
        <v>37</v>
      </c>
      <c r="C38" s="2" t="s">
        <v>758</v>
      </c>
      <c r="D38" s="7" t="str">
        <f>_xlfn.CONCAT(C38,"-",VLOOKUP(F38,division!A:E,3,FALSE),"-",VLOOKUP(E38,league!A:H,2))</f>
        <v>Mets-E-PeeWee</v>
      </c>
      <c r="E38" s="2">
        <v>3</v>
      </c>
      <c r="F38" s="2">
        <v>5</v>
      </c>
    </row>
    <row r="39" spans="1:10" x14ac:dyDescent="0.55000000000000004">
      <c r="A39" s="3" t="s">
        <v>43</v>
      </c>
      <c r="B39" s="2">
        <v>38</v>
      </c>
      <c r="C39" s="2" t="s">
        <v>754</v>
      </c>
      <c r="D39" s="7" t="str">
        <f>_xlfn.CONCAT(C39,"-",VLOOKUP(F39,division!A:E,3,FALSE),"-",VLOOKUP(E39,league!A:H,2))</f>
        <v>Yankees-E-PeeWee</v>
      </c>
      <c r="E39" s="2">
        <v>3</v>
      </c>
      <c r="F39" s="2">
        <v>5</v>
      </c>
      <c r="H39" s="5" t="s">
        <v>833</v>
      </c>
    </row>
    <row r="40" spans="1:10" x14ac:dyDescent="0.55000000000000004">
      <c r="A40" s="3" t="s">
        <v>44</v>
      </c>
      <c r="B40" s="2">
        <v>39</v>
      </c>
      <c r="C40" s="2" t="s">
        <v>756</v>
      </c>
      <c r="D40" s="7" t="str">
        <f>_xlfn.CONCAT(C40,"-",VLOOKUP(F40,division!A:E,3,FALSE),"-",VLOOKUP(E40,league!A:H,2))</f>
        <v>Cubs-W-PeeWee</v>
      </c>
      <c r="E40" s="2">
        <v>3</v>
      </c>
      <c r="F40" s="2">
        <v>6</v>
      </c>
      <c r="G40">
        <v>1</v>
      </c>
      <c r="H40" s="5" t="s">
        <v>836</v>
      </c>
    </row>
    <row r="41" spans="1:10" x14ac:dyDescent="0.55000000000000004">
      <c r="A41" s="3" t="s">
        <v>45</v>
      </c>
      <c r="B41" s="2">
        <v>40</v>
      </c>
      <c r="C41" s="2" t="s">
        <v>766</v>
      </c>
      <c r="D41" s="7" t="str">
        <f>_xlfn.CONCAT(C41,"-",VLOOKUP(F41,division!A:E,3,FALSE),"-",VLOOKUP(E41,league!A:H,2))</f>
        <v>Marlins-W-PeeWee</v>
      </c>
      <c r="E41" s="2">
        <v>3</v>
      </c>
      <c r="F41" s="2">
        <v>6</v>
      </c>
      <c r="G41">
        <v>2</v>
      </c>
    </row>
    <row r="42" spans="1:10" x14ac:dyDescent="0.55000000000000004">
      <c r="A42" s="3" t="s">
        <v>46</v>
      </c>
      <c r="B42" s="2">
        <v>41</v>
      </c>
      <c r="C42" s="2" t="s">
        <v>761</v>
      </c>
      <c r="D42" s="7" t="str">
        <f>_xlfn.CONCAT(C42,"-",VLOOKUP(F42,division!A:E,3,FALSE),"-",VLOOKUP(E42,league!A:H,2))</f>
        <v>Nationals-W-PeeWee</v>
      </c>
      <c r="E42" s="2">
        <v>3</v>
      </c>
      <c r="F42" s="2">
        <v>6</v>
      </c>
      <c r="G42">
        <v>3</v>
      </c>
    </row>
    <row r="43" spans="1:10" x14ac:dyDescent="0.55000000000000004">
      <c r="A43" s="3" t="s">
        <v>47</v>
      </c>
      <c r="B43" s="2">
        <v>42</v>
      </c>
      <c r="C43" s="2" t="s">
        <v>762</v>
      </c>
      <c r="D43" s="7" t="str">
        <f>_xlfn.CONCAT(C43,"-",VLOOKUP(F43,division!A:E,3,FALSE),"-",VLOOKUP(E43,league!A:H,2))</f>
        <v>Rangers-W-PeeWee</v>
      </c>
      <c r="E43" s="2">
        <v>3</v>
      </c>
      <c r="F43" s="2">
        <v>6</v>
      </c>
    </row>
    <row r="44" spans="1:10" x14ac:dyDescent="0.55000000000000004">
      <c r="A44" s="3" t="s">
        <v>48</v>
      </c>
      <c r="B44" s="2">
        <v>43</v>
      </c>
      <c r="C44" s="2" t="s">
        <v>767</v>
      </c>
      <c r="D44" s="7" t="str">
        <f>_xlfn.CONCAT(C44,"-",VLOOKUP(F44,division!A:E,3,FALSE),"-",VLOOKUP(E44,league!A:H,2))</f>
        <v>Red Sox-W-PeeWee</v>
      </c>
      <c r="E44" s="2">
        <v>3</v>
      </c>
      <c r="F44" s="2">
        <v>6</v>
      </c>
      <c r="H44" s="5" t="s">
        <v>820</v>
      </c>
    </row>
    <row r="45" spans="1:10" x14ac:dyDescent="0.55000000000000004">
      <c r="A45" s="3" t="s">
        <v>49</v>
      </c>
      <c r="B45" s="2">
        <v>44</v>
      </c>
      <c r="C45" s="2" t="s">
        <v>752</v>
      </c>
      <c r="D45" s="7" t="str">
        <f>_xlfn.CONCAT(C45,"-",VLOOKUP(F45,division!A:E,3,FALSE),"-",VLOOKUP(E45,league!A:H,2))</f>
        <v>Royals-W-PeeWee</v>
      </c>
      <c r="E45" s="2">
        <v>3</v>
      </c>
      <c r="F45" s="2">
        <v>6</v>
      </c>
    </row>
    <row r="46" spans="1:10" x14ac:dyDescent="0.55000000000000004">
      <c r="A46" s="3" t="s">
        <v>744</v>
      </c>
      <c r="B46" s="2">
        <v>45</v>
      </c>
      <c r="C46" s="2" t="s">
        <v>753</v>
      </c>
      <c r="D46" s="7" t="str">
        <f>_xlfn.CONCAT(C46,"-",VLOOKUP(F46,division!A:E,3,FALSE),"-",VLOOKUP(E46,league!A:H,2))</f>
        <v>Tigers-W-PeeWee</v>
      </c>
      <c r="E46" s="2">
        <v>3</v>
      </c>
      <c r="F46" s="2">
        <v>6</v>
      </c>
      <c r="J46" s="5" t="s">
        <v>832</v>
      </c>
    </row>
    <row r="47" spans="1:10" x14ac:dyDescent="0.55000000000000004">
      <c r="A47" s="3" t="s">
        <v>50</v>
      </c>
      <c r="B47" s="2">
        <v>46</v>
      </c>
      <c r="C47" s="2" t="s">
        <v>764</v>
      </c>
      <c r="D47" s="7" t="str">
        <f>_xlfn.CONCAT(C47,"-",VLOOKUP(F47,division!A:E,3,FALSE),"-",VLOOKUP(E47,league!A:H,2))</f>
        <v>Braves-E-CoachPitch</v>
      </c>
      <c r="E47" s="2">
        <v>4</v>
      </c>
      <c r="F47" s="2">
        <v>7</v>
      </c>
      <c r="J47" s="5" t="s">
        <v>833</v>
      </c>
    </row>
    <row r="48" spans="1:10" x14ac:dyDescent="0.55000000000000004">
      <c r="A48" s="3" t="s">
        <v>51</v>
      </c>
      <c r="B48" s="2">
        <v>47</v>
      </c>
      <c r="C48" s="2" t="s">
        <v>768</v>
      </c>
      <c r="D48" s="7" t="str">
        <f>_xlfn.CONCAT(C48,"-",VLOOKUP(F48,division!A:E,3,FALSE),"-",VLOOKUP(E48,league!A:H,2))</f>
        <v>Brewers-E-CoachPitch</v>
      </c>
      <c r="E48" s="2">
        <v>4</v>
      </c>
      <c r="F48" s="2">
        <v>7</v>
      </c>
    </row>
    <row r="49" spans="1:10" x14ac:dyDescent="0.55000000000000004">
      <c r="A49" s="3" t="s">
        <v>52</v>
      </c>
      <c r="B49" s="2">
        <v>48</v>
      </c>
      <c r="C49" s="2" t="s">
        <v>759</v>
      </c>
      <c r="D49" s="7" t="str">
        <f>_xlfn.CONCAT(C49,"-",VLOOKUP(F49,division!A:E,3,FALSE),"-",VLOOKUP(E49,league!A:H,2))</f>
        <v>Cardinals-E-CoachPitch</v>
      </c>
      <c r="E49" s="2">
        <v>4</v>
      </c>
      <c r="F49" s="2">
        <v>7</v>
      </c>
      <c r="G49">
        <v>5</v>
      </c>
      <c r="J49" s="5" t="s">
        <v>834</v>
      </c>
    </row>
    <row r="50" spans="1:10" x14ac:dyDescent="0.55000000000000004">
      <c r="A50" s="3" t="s">
        <v>53</v>
      </c>
      <c r="B50" s="2">
        <v>49</v>
      </c>
      <c r="C50" s="2" t="s">
        <v>756</v>
      </c>
      <c r="D50" s="7" t="str">
        <f>_xlfn.CONCAT(C50,"-",VLOOKUP(F50,division!A:E,3,FALSE),"-",VLOOKUP(E50,league!A:H,2))</f>
        <v>Cubs-E-CoachPitch</v>
      </c>
      <c r="E50" s="2">
        <v>4</v>
      </c>
      <c r="F50" s="2">
        <v>7</v>
      </c>
      <c r="H50" s="5" t="s">
        <v>830</v>
      </c>
      <c r="J50" s="5" t="s">
        <v>835</v>
      </c>
    </row>
    <row r="51" spans="1:10" x14ac:dyDescent="0.55000000000000004">
      <c r="A51" s="3" t="s">
        <v>54</v>
      </c>
      <c r="B51" s="2">
        <v>50</v>
      </c>
      <c r="C51" s="2" t="s">
        <v>757</v>
      </c>
      <c r="D51" s="7" t="str">
        <f>_xlfn.CONCAT(C51,"-",VLOOKUP(F51,division!A:E,3,FALSE),"-",VLOOKUP(E51,league!A:H,2))</f>
        <v>Dodgers-E-CoachPitch</v>
      </c>
      <c r="E51" s="2">
        <v>4</v>
      </c>
      <c r="F51" s="2">
        <v>7</v>
      </c>
    </row>
    <row r="52" spans="1:10" x14ac:dyDescent="0.55000000000000004">
      <c r="A52" s="3" t="s">
        <v>55</v>
      </c>
      <c r="B52" s="2">
        <v>51</v>
      </c>
      <c r="C52" s="2" t="s">
        <v>760</v>
      </c>
      <c r="D52" s="7" t="str">
        <f>_xlfn.CONCAT(C52,"-",VLOOKUP(F52,division!A:E,3,FALSE),"-",VLOOKUP(E52,league!A:H,2))</f>
        <v>Giants-E-CoachPitch</v>
      </c>
      <c r="E52" s="2">
        <v>4</v>
      </c>
      <c r="F52" s="2">
        <v>7</v>
      </c>
      <c r="H52" s="5" t="s">
        <v>831</v>
      </c>
    </row>
    <row r="53" spans="1:10" x14ac:dyDescent="0.55000000000000004">
      <c r="A53" s="3" t="s">
        <v>56</v>
      </c>
      <c r="B53" s="2">
        <v>52</v>
      </c>
      <c r="C53" s="2" t="s">
        <v>766</v>
      </c>
      <c r="D53" s="7" t="str">
        <f>_xlfn.CONCAT(C53,"-",VLOOKUP(F53,division!A:E,3,FALSE),"-",VLOOKUP(E53,league!A:H,2))</f>
        <v>Marlins-E-CoachPitch</v>
      </c>
      <c r="E53" s="2">
        <v>4</v>
      </c>
      <c r="F53" s="2">
        <v>7</v>
      </c>
    </row>
    <row r="54" spans="1:10" x14ac:dyDescent="0.55000000000000004">
      <c r="A54" s="3" t="s">
        <v>57</v>
      </c>
      <c r="B54" s="2">
        <v>53</v>
      </c>
      <c r="C54" s="2" t="s">
        <v>769</v>
      </c>
      <c r="D54" s="7" t="str">
        <f>_xlfn.CONCAT(C54,"-",VLOOKUP(F54,division!A:E,3,FALSE),"-",VLOOKUP(E54,league!A:H,2))</f>
        <v>Orioles-E-CoachPitch</v>
      </c>
      <c r="E54" s="2">
        <v>4</v>
      </c>
      <c r="F54" s="2">
        <v>7</v>
      </c>
    </row>
    <row r="55" spans="1:10" x14ac:dyDescent="0.55000000000000004">
      <c r="A55" s="3" t="s">
        <v>58</v>
      </c>
      <c r="B55" s="2">
        <v>54</v>
      </c>
      <c r="C55" s="2" t="s">
        <v>763</v>
      </c>
      <c r="D55" s="7" t="str">
        <f>_xlfn.CONCAT(C55,"-",VLOOKUP(F55,division!A:E,3,FALSE),"-",VLOOKUP(E55,league!A:H,2))</f>
        <v>Phillies-E-CoachPitch</v>
      </c>
      <c r="E55" s="2">
        <v>4</v>
      </c>
      <c r="F55" s="2">
        <v>7</v>
      </c>
      <c r="G55">
        <v>4</v>
      </c>
    </row>
    <row r="56" spans="1:10" x14ac:dyDescent="0.55000000000000004">
      <c r="A56" s="3" t="s">
        <v>59</v>
      </c>
      <c r="B56" s="2">
        <v>55</v>
      </c>
      <c r="C56" s="2" t="s">
        <v>770</v>
      </c>
      <c r="D56" s="7" t="str">
        <f>_xlfn.CONCAT(C56,"-",VLOOKUP(F56,division!A:E,3,FALSE),"-",VLOOKUP(E56,league!A:H,2))</f>
        <v>Reds-E-CoachPitch</v>
      </c>
      <c r="E56" s="2">
        <v>4</v>
      </c>
      <c r="F56" s="2">
        <v>7</v>
      </c>
    </row>
    <row r="57" spans="1:10" x14ac:dyDescent="0.55000000000000004">
      <c r="A57" s="3" t="s">
        <v>60</v>
      </c>
      <c r="B57" s="2">
        <v>56</v>
      </c>
      <c r="C57" s="2" t="s">
        <v>771</v>
      </c>
      <c r="D57" s="7" t="str">
        <f>_xlfn.CONCAT(C57,"-",VLOOKUP(F57,division!A:E,3,FALSE),"-",VLOOKUP(E57,league!A:H,2))</f>
        <v>Rockies-E-CoachPitch</v>
      </c>
      <c r="E57" s="2">
        <v>4</v>
      </c>
      <c r="F57" s="2">
        <v>7</v>
      </c>
    </row>
    <row r="58" spans="1:10" x14ac:dyDescent="0.55000000000000004">
      <c r="A58" s="3" t="s">
        <v>745</v>
      </c>
      <c r="B58" s="2">
        <v>57</v>
      </c>
      <c r="C58" s="2" t="s">
        <v>753</v>
      </c>
      <c r="D58" s="7" t="str">
        <f>_xlfn.CONCAT(C58,"-",VLOOKUP(F58,division!A:E,3,FALSE),"-",VLOOKUP(E58,league!A:H,2))</f>
        <v>Tigers-E-CoachPitch</v>
      </c>
      <c r="E58" s="2">
        <v>4</v>
      </c>
      <c r="F58" s="2">
        <v>7</v>
      </c>
    </row>
    <row r="59" spans="1:10" x14ac:dyDescent="0.55000000000000004">
      <c r="A59" s="3" t="s">
        <v>61</v>
      </c>
      <c r="B59" s="2">
        <v>58</v>
      </c>
      <c r="C59" s="2" t="s">
        <v>772</v>
      </c>
      <c r="D59" s="7" t="str">
        <f>_xlfn.CONCAT(C59,"-",VLOOKUP(F59,division!A:E,3,FALSE),"-",VLOOKUP(E59,league!A:H,2))</f>
        <v>A's-W-CoachPitch</v>
      </c>
      <c r="E59" s="2">
        <v>4</v>
      </c>
      <c r="F59" s="2">
        <v>8</v>
      </c>
    </row>
    <row r="60" spans="1:10" x14ac:dyDescent="0.55000000000000004">
      <c r="A60" s="3" t="s">
        <v>62</v>
      </c>
      <c r="B60" s="2">
        <v>59</v>
      </c>
      <c r="C60" s="2" t="s">
        <v>755</v>
      </c>
      <c r="D60" s="7" t="str">
        <f>_xlfn.CONCAT(C60,"-",VLOOKUP(F60,division!A:E,3,FALSE),"-",VLOOKUP(E60,league!A:H,2))</f>
        <v>Astros-W-CoachPitch</v>
      </c>
      <c r="E60" s="2">
        <v>4</v>
      </c>
      <c r="F60" s="2">
        <v>8</v>
      </c>
      <c r="G60">
        <v>6</v>
      </c>
      <c r="H60" s="5" t="s">
        <v>828</v>
      </c>
      <c r="I60" t="s">
        <v>829</v>
      </c>
    </row>
    <row r="61" spans="1:10" x14ac:dyDescent="0.55000000000000004">
      <c r="A61" s="3" t="s">
        <v>63</v>
      </c>
      <c r="B61" s="2">
        <v>60</v>
      </c>
      <c r="C61" s="2" t="s">
        <v>765</v>
      </c>
      <c r="D61" s="7" t="str">
        <f>_xlfn.CONCAT(C61,"-",VLOOKUP(F61,division!A:E,3,FALSE),"-",VLOOKUP(E61,league!A:H,2))</f>
        <v>D'Backs-W-CoachPitch</v>
      </c>
      <c r="E61" s="2">
        <v>4</v>
      </c>
      <c r="F61" s="2">
        <v>8</v>
      </c>
    </row>
    <row r="62" spans="1:10" x14ac:dyDescent="0.55000000000000004">
      <c r="A62" s="3" t="s">
        <v>64</v>
      </c>
      <c r="B62" s="2">
        <v>61</v>
      </c>
      <c r="C62" s="2" t="s">
        <v>751</v>
      </c>
      <c r="D62" s="7" t="str">
        <f>_xlfn.CONCAT(C62,"-",VLOOKUP(F62,division!A:E,3,FALSE),"-",VLOOKUP(E62,league!A:H,2))</f>
        <v>Indians-W-CoachPitch</v>
      </c>
      <c r="E62" s="2">
        <v>4</v>
      </c>
      <c r="F62" s="2">
        <v>8</v>
      </c>
    </row>
    <row r="63" spans="1:10" x14ac:dyDescent="0.55000000000000004">
      <c r="A63" s="3" t="s">
        <v>65</v>
      </c>
      <c r="B63" s="2">
        <v>62</v>
      </c>
      <c r="C63" s="2" t="s">
        <v>758</v>
      </c>
      <c r="D63" s="7" t="str">
        <f>_xlfn.CONCAT(C63,"-",VLOOKUP(F63,division!A:E,3,FALSE),"-",VLOOKUP(E63,league!A:H,2))</f>
        <v>Mets-W-CoachPitch</v>
      </c>
      <c r="E63" s="2">
        <v>4</v>
      </c>
      <c r="F63" s="2">
        <v>8</v>
      </c>
    </row>
    <row r="64" spans="1:10" x14ac:dyDescent="0.55000000000000004">
      <c r="A64" s="3" t="s">
        <v>66</v>
      </c>
      <c r="B64" s="2">
        <v>63</v>
      </c>
      <c r="C64" s="2" t="s">
        <v>761</v>
      </c>
      <c r="D64" s="7" t="str">
        <f>_xlfn.CONCAT(C64,"-",VLOOKUP(F64,division!A:E,3,FALSE),"-",VLOOKUP(E64,league!A:H,2))</f>
        <v>Nationals-W-CoachPitch</v>
      </c>
      <c r="E64" s="2">
        <v>4</v>
      </c>
      <c r="F64" s="2">
        <v>8</v>
      </c>
    </row>
    <row r="65" spans="1:8" x14ac:dyDescent="0.55000000000000004">
      <c r="A65" s="3" t="s">
        <v>67</v>
      </c>
      <c r="B65" s="2">
        <v>64</v>
      </c>
      <c r="C65" s="2" t="s">
        <v>762</v>
      </c>
      <c r="D65" s="7" t="str">
        <f>_xlfn.CONCAT(C65,"-",VLOOKUP(F65,division!A:E,3,FALSE),"-",VLOOKUP(E65,league!A:H,2))</f>
        <v>Rangers-W-CoachPitch</v>
      </c>
      <c r="E65" s="2">
        <v>4</v>
      </c>
      <c r="F65" s="2">
        <v>8</v>
      </c>
      <c r="G65" s="2">
        <v>7</v>
      </c>
    </row>
    <row r="66" spans="1:8" x14ac:dyDescent="0.55000000000000004">
      <c r="A66" s="3" t="s">
        <v>68</v>
      </c>
      <c r="B66" s="2">
        <v>65</v>
      </c>
      <c r="C66" s="2" t="s">
        <v>767</v>
      </c>
      <c r="D66" s="7" t="str">
        <f>_xlfn.CONCAT(C66,"-",VLOOKUP(F66,division!A:E,3,FALSE),"-",VLOOKUP(E66,league!A:H,2))</f>
        <v>Red Sox-W-CoachPitch</v>
      </c>
      <c r="E66" s="2">
        <v>4</v>
      </c>
      <c r="F66" s="2">
        <v>8</v>
      </c>
    </row>
    <row r="67" spans="1:8" x14ac:dyDescent="0.55000000000000004">
      <c r="A67" s="3" t="s">
        <v>69</v>
      </c>
      <c r="B67" s="2">
        <v>66</v>
      </c>
      <c r="C67" s="2" t="s">
        <v>754</v>
      </c>
      <c r="D67" s="7" t="str">
        <f>_xlfn.CONCAT(C67,"-",VLOOKUP(F67,division!A:E,3,FALSE),"-",VLOOKUP(E67,league!A:H,2))</f>
        <v>Yankees-W-CoachPitch</v>
      </c>
      <c r="E67" s="2">
        <v>4</v>
      </c>
      <c r="F67" s="2">
        <v>8</v>
      </c>
      <c r="H67" s="5" t="s">
        <v>821</v>
      </c>
    </row>
    <row r="68" spans="1:8" x14ac:dyDescent="0.55000000000000004">
      <c r="A68" s="3" t="s">
        <v>70</v>
      </c>
      <c r="B68" s="2">
        <v>67</v>
      </c>
      <c r="C68" s="2" t="s">
        <v>772</v>
      </c>
      <c r="D68" s="7" t="str">
        <f>_xlfn.CONCAT(C68,"-",VLOOKUP(F68,division!A:E,3,FALSE),"-",VLOOKUP(E68,league!A:H,2))</f>
        <v>A's-E-TBall</v>
      </c>
      <c r="E68" s="2">
        <v>5</v>
      </c>
      <c r="F68" s="2">
        <v>9</v>
      </c>
    </row>
    <row r="69" spans="1:8" x14ac:dyDescent="0.55000000000000004">
      <c r="A69" s="3" t="s">
        <v>71</v>
      </c>
      <c r="B69" s="2">
        <v>68</v>
      </c>
      <c r="C69" s="2" t="s">
        <v>755</v>
      </c>
      <c r="D69" s="7" t="str">
        <f>_xlfn.CONCAT(C69,"-",VLOOKUP(F69,division!A:E,3,FALSE),"-",VLOOKUP(E69,league!A:H,2))</f>
        <v>Astros-E-TBall</v>
      </c>
      <c r="E69" s="2">
        <v>5</v>
      </c>
      <c r="F69" s="2">
        <v>9</v>
      </c>
    </row>
    <row r="70" spans="1:8" x14ac:dyDescent="0.55000000000000004">
      <c r="A70" s="3" t="s">
        <v>72</v>
      </c>
      <c r="B70" s="2">
        <v>69</v>
      </c>
      <c r="C70" s="2" t="s">
        <v>756</v>
      </c>
      <c r="D70" s="7" t="str">
        <f>_xlfn.CONCAT(C70,"-",VLOOKUP(F70,division!A:E,3,FALSE),"-",VLOOKUP(E70,league!A:H,2))</f>
        <v>Cubs-E-TBall</v>
      </c>
      <c r="E70" s="2">
        <v>5</v>
      </c>
      <c r="F70" s="2">
        <v>9</v>
      </c>
    </row>
    <row r="71" spans="1:8" x14ac:dyDescent="0.55000000000000004">
      <c r="A71" s="3" t="s">
        <v>73</v>
      </c>
      <c r="B71" s="2">
        <v>70</v>
      </c>
      <c r="C71" s="2" t="s">
        <v>765</v>
      </c>
      <c r="D71" s="7" t="str">
        <f>_xlfn.CONCAT(C71,"-",VLOOKUP(F71,division!A:E,3,FALSE),"-",VLOOKUP(E71,league!A:H,2))</f>
        <v>D'Backs-E-TBall</v>
      </c>
      <c r="E71" s="2">
        <v>5</v>
      </c>
      <c r="F71" s="2">
        <v>9</v>
      </c>
    </row>
    <row r="72" spans="1:8" x14ac:dyDescent="0.55000000000000004">
      <c r="A72" s="3" t="s">
        <v>74</v>
      </c>
      <c r="B72" s="2">
        <v>71</v>
      </c>
      <c r="C72" s="2" t="s">
        <v>757</v>
      </c>
      <c r="D72" s="7" t="str">
        <f>_xlfn.CONCAT(C72,"-",VLOOKUP(F72,division!A:E,3,FALSE),"-",VLOOKUP(E72,league!A:H,2))</f>
        <v>Dodgers-E-TBall</v>
      </c>
      <c r="E72" s="2">
        <v>5</v>
      </c>
      <c r="F72" s="2">
        <v>9</v>
      </c>
    </row>
    <row r="73" spans="1:8" x14ac:dyDescent="0.55000000000000004">
      <c r="A73" s="3" t="s">
        <v>75</v>
      </c>
      <c r="B73" s="2">
        <v>72</v>
      </c>
      <c r="C73" s="2" t="s">
        <v>760</v>
      </c>
      <c r="D73" s="7" t="str">
        <f>_xlfn.CONCAT(C73,"-",VLOOKUP(F73,division!A:E,3,FALSE),"-",VLOOKUP(E73,league!A:H,2))</f>
        <v>Giants-E-TBall</v>
      </c>
      <c r="E73" s="2">
        <v>5</v>
      </c>
      <c r="F73" s="2">
        <v>9</v>
      </c>
    </row>
    <row r="74" spans="1:8" x14ac:dyDescent="0.55000000000000004">
      <c r="A74" s="3" t="s">
        <v>76</v>
      </c>
      <c r="B74" s="2">
        <v>73</v>
      </c>
      <c r="C74" s="2" t="s">
        <v>761</v>
      </c>
      <c r="D74" s="7" t="str">
        <f>_xlfn.CONCAT(C74,"-",VLOOKUP(F74,division!A:E,3,FALSE),"-",VLOOKUP(E74,league!A:H,2))</f>
        <v>Nationals-E-TBall</v>
      </c>
      <c r="E74" s="2">
        <v>5</v>
      </c>
      <c r="F74" s="2">
        <v>9</v>
      </c>
    </row>
    <row r="75" spans="1:8" x14ac:dyDescent="0.55000000000000004">
      <c r="A75" s="3" t="s">
        <v>77</v>
      </c>
      <c r="B75" s="2">
        <v>74</v>
      </c>
      <c r="C75" s="2" t="s">
        <v>763</v>
      </c>
      <c r="D75" s="7" t="str">
        <f>_xlfn.CONCAT(C75,"-",VLOOKUP(F75,division!A:E,3,FALSE),"-",VLOOKUP(E75,league!A:H,2))</f>
        <v>Phillies-E-TBall</v>
      </c>
      <c r="E75" s="2">
        <v>5</v>
      </c>
      <c r="F75" s="2">
        <v>9</v>
      </c>
    </row>
    <row r="76" spans="1:8" x14ac:dyDescent="0.55000000000000004">
      <c r="A76" s="3" t="s">
        <v>78</v>
      </c>
      <c r="B76" s="2">
        <v>75</v>
      </c>
      <c r="C76" s="2" t="s">
        <v>771</v>
      </c>
      <c r="D76" s="7" t="str">
        <f>_xlfn.CONCAT(C76,"-",VLOOKUP(F76,division!A:E,3,FALSE),"-",VLOOKUP(E76,league!A:H,2))</f>
        <v>Rockies-E-TBall</v>
      </c>
      <c r="E76" s="2">
        <v>5</v>
      </c>
      <c r="F76" s="2">
        <v>9</v>
      </c>
    </row>
    <row r="77" spans="1:8" x14ac:dyDescent="0.55000000000000004">
      <c r="A77" s="3" t="s">
        <v>79</v>
      </c>
      <c r="B77" s="2">
        <v>76</v>
      </c>
      <c r="C77" s="2" t="s">
        <v>752</v>
      </c>
      <c r="D77" s="7" t="str">
        <f>_xlfn.CONCAT(C77,"-",VLOOKUP(F77,division!A:E,3,FALSE),"-",VLOOKUP(E77,league!A:H,2))</f>
        <v>Royals-E-TBall</v>
      </c>
      <c r="E77" s="2">
        <v>5</v>
      </c>
      <c r="F77" s="2">
        <v>9</v>
      </c>
      <c r="H77" s="5" t="s">
        <v>828</v>
      </c>
    </row>
    <row r="78" spans="1:8" x14ac:dyDescent="0.55000000000000004">
      <c r="A78" s="3" t="s">
        <v>80</v>
      </c>
      <c r="B78" s="2">
        <v>77</v>
      </c>
      <c r="C78" s="2" t="s">
        <v>773</v>
      </c>
      <c r="D78" s="7" t="str">
        <f>_xlfn.CONCAT(C78,"-",VLOOKUP(F78,division!A:E,3,FALSE),"-",VLOOKUP(E78,league!A:H,2))</f>
        <v>Blue Jays-W-TBall</v>
      </c>
      <c r="E78" s="2">
        <v>5</v>
      </c>
      <c r="F78" s="2">
        <v>10</v>
      </c>
    </row>
    <row r="79" spans="1:8" x14ac:dyDescent="0.55000000000000004">
      <c r="A79" s="3" t="s">
        <v>81</v>
      </c>
      <c r="B79" s="2">
        <v>78</v>
      </c>
      <c r="C79" s="2" t="s">
        <v>759</v>
      </c>
      <c r="D79" s="7" t="str">
        <f>_xlfn.CONCAT(C79,"-",VLOOKUP(F79,division!A:E,3,FALSE),"-",VLOOKUP(E79,league!A:H,2))</f>
        <v>Cardinals-W-TBall</v>
      </c>
      <c r="E79" s="2">
        <v>5</v>
      </c>
      <c r="F79" s="2">
        <v>10</v>
      </c>
    </row>
    <row r="80" spans="1:8" x14ac:dyDescent="0.55000000000000004">
      <c r="A80" s="3" t="s">
        <v>82</v>
      </c>
      <c r="B80" s="2">
        <v>79</v>
      </c>
      <c r="C80" s="2" t="s">
        <v>766</v>
      </c>
      <c r="D80" s="7" t="str">
        <f>_xlfn.CONCAT(C80,"-",VLOOKUP(F80,division!A:E,3,FALSE),"-",VLOOKUP(E80,league!A:H,2))</f>
        <v>Marlins-W-TBall</v>
      </c>
      <c r="E80" s="2">
        <v>5</v>
      </c>
      <c r="F80" s="2">
        <v>10</v>
      </c>
      <c r="G80">
        <v>2</v>
      </c>
    </row>
    <row r="81" spans="1:9" x14ac:dyDescent="0.55000000000000004">
      <c r="A81" s="3" t="s">
        <v>83</v>
      </c>
      <c r="B81" s="2">
        <v>80</v>
      </c>
      <c r="C81" s="2" t="s">
        <v>769</v>
      </c>
      <c r="D81" s="7" t="str">
        <f>_xlfn.CONCAT(C81,"-",VLOOKUP(F81,division!A:E,3,FALSE),"-",VLOOKUP(E81,league!A:H,2))</f>
        <v>Orioles-W-TBall</v>
      </c>
      <c r="E81" s="2">
        <v>5</v>
      </c>
      <c r="F81" s="2">
        <v>10</v>
      </c>
      <c r="H81" s="5" t="s">
        <v>821</v>
      </c>
    </row>
    <row r="82" spans="1:9" x14ac:dyDescent="0.55000000000000004">
      <c r="A82" s="3" t="s">
        <v>84</v>
      </c>
      <c r="B82" s="2">
        <v>81</v>
      </c>
      <c r="C82" s="2" t="s">
        <v>762</v>
      </c>
      <c r="D82" s="7" t="str">
        <f>_xlfn.CONCAT(C82,"-",VLOOKUP(F82,division!A:E,3,FALSE),"-",VLOOKUP(E82,league!A:H,2))</f>
        <v>Rangers-W-TBall</v>
      </c>
      <c r="E82" s="2">
        <v>5</v>
      </c>
      <c r="F82" s="2">
        <v>10</v>
      </c>
      <c r="G82">
        <v>6</v>
      </c>
    </row>
    <row r="83" spans="1:9" x14ac:dyDescent="0.55000000000000004">
      <c r="A83" s="3" t="s">
        <v>85</v>
      </c>
      <c r="B83" s="2">
        <v>82</v>
      </c>
      <c r="C83" s="2" t="s">
        <v>753</v>
      </c>
      <c r="D83" s="7" t="str">
        <f>_xlfn.CONCAT(C83,"-",VLOOKUP(F83,division!A:E,3,FALSE),"-",VLOOKUP(E83,league!A:H,2))</f>
        <v>Tigers-W-TBall</v>
      </c>
      <c r="E83" s="2">
        <v>5</v>
      </c>
      <c r="F83" s="2">
        <v>10</v>
      </c>
      <c r="G83" s="2">
        <v>7</v>
      </c>
    </row>
    <row r="84" spans="1:9" x14ac:dyDescent="0.55000000000000004">
      <c r="A84" s="3" t="s">
        <v>86</v>
      </c>
      <c r="B84" s="2">
        <v>83</v>
      </c>
      <c r="C84" s="2" t="s">
        <v>756</v>
      </c>
      <c r="D84" s="7" t="str">
        <f>_xlfn.CONCAT(C84,"-",VLOOKUP(F84,division!A:E,3,FALSE),"-",VLOOKUP(E84,league!A:H,2))</f>
        <v>Cubs-E-ITB</v>
      </c>
      <c r="E84" s="2">
        <v>6</v>
      </c>
      <c r="F84" s="2">
        <v>11</v>
      </c>
      <c r="G84">
        <v>1</v>
      </c>
    </row>
    <row r="85" spans="1:9" x14ac:dyDescent="0.55000000000000004">
      <c r="A85" s="3" t="s">
        <v>87</v>
      </c>
      <c r="B85" s="2">
        <v>84</v>
      </c>
      <c r="C85" s="2" t="s">
        <v>755</v>
      </c>
      <c r="D85" s="7" t="str">
        <f>_xlfn.CONCAT(C85,"-",VLOOKUP(F85,division!A:E,3,FALSE),"-",VLOOKUP(E85,league!A:H,2))</f>
        <v>Astros-E-ITB</v>
      </c>
      <c r="E85" s="2">
        <v>6</v>
      </c>
      <c r="F85" s="2">
        <v>11</v>
      </c>
    </row>
    <row r="86" spans="1:9" x14ac:dyDescent="0.55000000000000004">
      <c r="A86" s="3" t="s">
        <v>88</v>
      </c>
      <c r="B86" s="2">
        <v>85</v>
      </c>
      <c r="C86" s="2" t="s">
        <v>773</v>
      </c>
      <c r="D86" s="7" t="str">
        <f>_xlfn.CONCAT(C86,"-",VLOOKUP(F86,division!A:E,3,FALSE),"-",VLOOKUP(E86,league!A:H,2))</f>
        <v>Blue Jays-E-ITB</v>
      </c>
      <c r="E86" s="2">
        <v>6</v>
      </c>
      <c r="F86" s="2">
        <v>11</v>
      </c>
    </row>
    <row r="87" spans="1:9" x14ac:dyDescent="0.55000000000000004">
      <c r="A87" s="3" t="s">
        <v>89</v>
      </c>
      <c r="B87" s="2">
        <v>86</v>
      </c>
      <c r="C87" s="2" t="s">
        <v>766</v>
      </c>
      <c r="D87" s="7" t="str">
        <f>_xlfn.CONCAT(C87,"-",VLOOKUP(F87,division!A:E,3,FALSE),"-",VLOOKUP(E87,league!A:H,2))</f>
        <v>Marlins-E-ITB</v>
      </c>
      <c r="E87" s="2">
        <v>6</v>
      </c>
      <c r="F87" s="2">
        <v>11</v>
      </c>
    </row>
    <row r="88" spans="1:9" x14ac:dyDescent="0.55000000000000004">
      <c r="A88" s="3" t="s">
        <v>90</v>
      </c>
      <c r="B88" s="2">
        <v>87</v>
      </c>
      <c r="C88" s="2" t="s">
        <v>758</v>
      </c>
      <c r="D88" s="7" t="str">
        <f>_xlfn.CONCAT(C88,"-",VLOOKUP(F88,division!A:E,3,FALSE),"-",VLOOKUP(E88,league!A:H,2))</f>
        <v>Mets-E-ITB</v>
      </c>
      <c r="E88" s="2">
        <v>6</v>
      </c>
      <c r="F88" s="2">
        <v>11</v>
      </c>
    </row>
    <row r="89" spans="1:9" x14ac:dyDescent="0.55000000000000004">
      <c r="A89" s="3" t="s">
        <v>91</v>
      </c>
      <c r="B89" s="2">
        <v>88</v>
      </c>
      <c r="C89" s="2" t="s">
        <v>762</v>
      </c>
      <c r="D89" s="7" t="str">
        <f>_xlfn.CONCAT(C89,"-",VLOOKUP(F89,division!A:E,3,FALSE),"-",VLOOKUP(E89,league!A:H,2))</f>
        <v>Rangers-E-ITB</v>
      </c>
      <c r="E89" s="2">
        <v>6</v>
      </c>
      <c r="F89" s="2">
        <v>11</v>
      </c>
    </row>
    <row r="90" spans="1:9" x14ac:dyDescent="0.55000000000000004">
      <c r="A90" s="3" t="s">
        <v>92</v>
      </c>
      <c r="B90" s="2">
        <v>89</v>
      </c>
      <c r="C90" s="2" t="s">
        <v>753</v>
      </c>
      <c r="D90" s="7" t="str">
        <f>_xlfn.CONCAT(C90,"-",VLOOKUP(F90,division!A:E,3,FALSE),"-",VLOOKUP(E90,league!A:H,2))</f>
        <v>Tigers-E-ITB</v>
      </c>
      <c r="E90" s="2">
        <v>6</v>
      </c>
      <c r="F90" s="2">
        <v>11</v>
      </c>
    </row>
    <row r="91" spans="1:9" x14ac:dyDescent="0.55000000000000004">
      <c r="A91" s="3" t="s">
        <v>93</v>
      </c>
      <c r="B91" s="2">
        <v>90</v>
      </c>
      <c r="C91" s="2" t="s">
        <v>754</v>
      </c>
      <c r="D91" s="7" t="str">
        <f>_xlfn.CONCAT(C91,"-",VLOOKUP(F91,division!A:E,3,FALSE),"-",VLOOKUP(E91,league!A:H,2))</f>
        <v>Yankees-E-ITB</v>
      </c>
      <c r="E91" s="2">
        <v>6</v>
      </c>
      <c r="F91" s="2">
        <v>11</v>
      </c>
    </row>
    <row r="92" spans="1:9" x14ac:dyDescent="0.55000000000000004">
      <c r="A92" s="3" t="s">
        <v>746</v>
      </c>
      <c r="B92" s="2">
        <v>91</v>
      </c>
      <c r="C92" s="2" t="s">
        <v>752</v>
      </c>
      <c r="D92" s="7" t="str">
        <f>_xlfn.CONCAT(C92,"-",VLOOKUP(F92,division!A:E,3,FALSE),"-",VLOOKUP(E92,league!A:H,2))</f>
        <v>Royals-E-ITB</v>
      </c>
      <c r="E92" s="2">
        <v>6</v>
      </c>
      <c r="F92" s="2">
        <v>11</v>
      </c>
      <c r="I92" t="s">
        <v>839</v>
      </c>
    </row>
  </sheetData>
  <phoneticPr fontId="2" type="noConversion"/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D192C-3ED7-4F73-AFDA-E295FCF982A0}">
  <dimension ref="A1:E9"/>
  <sheetViews>
    <sheetView workbookViewId="0">
      <selection activeCell="H17" sqref="H17"/>
    </sheetView>
    <sheetView workbookViewId="1">
      <selection activeCell="A10" sqref="A10"/>
    </sheetView>
  </sheetViews>
  <sheetFormatPr defaultRowHeight="14.4" x14ac:dyDescent="0.55000000000000004"/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55000000000000004">
      <c r="A2">
        <v>8</v>
      </c>
      <c r="B2" t="s">
        <v>799</v>
      </c>
      <c r="D2" t="s">
        <v>817</v>
      </c>
      <c r="E2" t="s">
        <v>800</v>
      </c>
    </row>
    <row r="3" spans="1:5" x14ac:dyDescent="0.55000000000000004">
      <c r="A3">
        <v>7</v>
      </c>
      <c r="B3" t="s">
        <v>802</v>
      </c>
      <c r="D3" t="s">
        <v>817</v>
      </c>
      <c r="E3" t="s">
        <v>800</v>
      </c>
    </row>
    <row r="4" spans="1:5" x14ac:dyDescent="0.55000000000000004">
      <c r="A4">
        <v>6</v>
      </c>
      <c r="B4" t="s">
        <v>804</v>
      </c>
      <c r="D4" t="s">
        <v>818</v>
      </c>
      <c r="E4" t="s">
        <v>805</v>
      </c>
    </row>
    <row r="5" spans="1:5" x14ac:dyDescent="0.55000000000000004">
      <c r="A5">
        <v>5</v>
      </c>
      <c r="B5" t="s">
        <v>807</v>
      </c>
      <c r="D5" t="s">
        <v>808</v>
      </c>
      <c r="E5" t="s">
        <v>808</v>
      </c>
    </row>
    <row r="6" spans="1:5" x14ac:dyDescent="0.55000000000000004">
      <c r="A6">
        <v>4</v>
      </c>
      <c r="B6" t="s">
        <v>779</v>
      </c>
      <c r="C6" t="s">
        <v>810</v>
      </c>
      <c r="D6">
        <v>1</v>
      </c>
      <c r="E6">
        <v>1</v>
      </c>
    </row>
    <row r="7" spans="1:5" x14ac:dyDescent="0.55000000000000004">
      <c r="A7">
        <v>3</v>
      </c>
      <c r="B7" t="s">
        <v>781</v>
      </c>
      <c r="D7" t="s">
        <v>812</v>
      </c>
      <c r="E7" t="s">
        <v>812</v>
      </c>
    </row>
    <row r="8" spans="1:5" x14ac:dyDescent="0.55000000000000004">
      <c r="A8">
        <v>2</v>
      </c>
      <c r="B8" t="s">
        <v>785</v>
      </c>
      <c r="D8" t="s">
        <v>808</v>
      </c>
      <c r="E8" t="s">
        <v>814</v>
      </c>
    </row>
    <row r="9" spans="1:5" x14ac:dyDescent="0.55000000000000004">
      <c r="A9">
        <v>1</v>
      </c>
      <c r="B9" t="s">
        <v>796</v>
      </c>
      <c r="C9" t="s">
        <v>815</v>
      </c>
      <c r="D9" t="s">
        <v>819</v>
      </c>
      <c r="E9" t="s">
        <v>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0A1C8-305B-4B1C-897C-7C52EF5971C9}">
  <sheetPr codeName="Sheet2" filterMode="1"/>
  <dimension ref="A1:J644"/>
  <sheetViews>
    <sheetView topLeftCell="A191" workbookViewId="0">
      <selection activeCell="I204" activeCellId="9" sqref="I111:J111 I126:J126 I140:J140 I153:J153 I165:J165 I176:J176 I180:J180 I189:J189 I197:J197 I204:J204"/>
    </sheetView>
    <sheetView workbookViewId="1"/>
  </sheetViews>
  <sheetFormatPr defaultRowHeight="14.4" x14ac:dyDescent="0.55000000000000004"/>
  <cols>
    <col min="1" max="1" width="8.89453125" style="2"/>
    <col min="2" max="4" width="8.89453125" style="7"/>
    <col min="5" max="8" width="8.89453125" style="2"/>
    <col min="9" max="10" width="21.3125" style="6" bestFit="1" customWidth="1"/>
  </cols>
  <sheetData>
    <row r="1" spans="1:10" x14ac:dyDescent="0.55000000000000004">
      <c r="A1" s="1" t="s">
        <v>0</v>
      </c>
      <c r="B1" s="9" t="s">
        <v>94</v>
      </c>
      <c r="C1" s="9" t="s">
        <v>95</v>
      </c>
      <c r="D1" s="9" t="s">
        <v>3</v>
      </c>
      <c r="E1" s="1" t="s">
        <v>96</v>
      </c>
      <c r="F1" s="1" t="s">
        <v>97</v>
      </c>
      <c r="G1" s="1" t="s">
        <v>98</v>
      </c>
      <c r="H1" s="1" t="s">
        <v>857</v>
      </c>
      <c r="I1" s="7" t="s">
        <v>749</v>
      </c>
      <c r="J1" s="7" t="s">
        <v>750</v>
      </c>
    </row>
    <row r="2" spans="1:10" hidden="1" x14ac:dyDescent="0.55000000000000004">
      <c r="A2" s="2">
        <v>1</v>
      </c>
      <c r="B2" s="7">
        <f>'1-gameLookup'!F2</f>
        <v>1</v>
      </c>
      <c r="C2" s="7">
        <f>'1-gameLookup'!G2</f>
        <v>9</v>
      </c>
      <c r="D2" s="7">
        <f>VLOOKUP(B2,teams!B:E,4,FALSE)</f>
        <v>1</v>
      </c>
      <c r="F2" s="2" t="s">
        <v>99</v>
      </c>
      <c r="G2" s="2" t="s">
        <v>100</v>
      </c>
      <c r="H2" s="2">
        <f>IF(MID(I2,FIND("-",I2)+1,1)=MID(J2,FIND("-",J2)+1,1),1,0)</f>
        <v>0</v>
      </c>
      <c r="I2" s="13" t="str">
        <f>VLOOKUP(B2,teams!B:D,3)</f>
        <v>Indians-E-Major</v>
      </c>
      <c r="J2" s="13" t="str">
        <f>VLOOKUP(C2,teams!B:D,3)</f>
        <v>Cardinals-W-Major</v>
      </c>
    </row>
    <row r="3" spans="1:10" hidden="1" x14ac:dyDescent="0.55000000000000004">
      <c r="A3" s="2">
        <v>2</v>
      </c>
      <c r="B3" s="7">
        <f>'1-gameLookup'!F3</f>
        <v>1</v>
      </c>
      <c r="C3" s="7">
        <f>'1-gameLookup'!G3</f>
        <v>2</v>
      </c>
      <c r="D3" s="7">
        <f>VLOOKUP(B3,teams!B:E,4,FALSE)</f>
        <v>1</v>
      </c>
      <c r="F3" s="2" t="s">
        <v>99</v>
      </c>
      <c r="G3" s="2" t="s">
        <v>100</v>
      </c>
      <c r="H3" s="2">
        <f t="shared" ref="H3:H66" si="0">IF(MID(I3,FIND("-",I3)+1,1)=MID(J3,FIND("-",J3)+1,1),1,0)</f>
        <v>1</v>
      </c>
      <c r="I3" s="6" t="str">
        <f>VLOOKUP(B3,teams!B:D,3)</f>
        <v>Indians-E-Major</v>
      </c>
      <c r="J3" s="6" t="str">
        <f>VLOOKUP(C3,teams!B:D,3)</f>
        <v>Royals-E-Major</v>
      </c>
    </row>
    <row r="4" spans="1:10" hidden="1" x14ac:dyDescent="0.55000000000000004">
      <c r="A4" s="2">
        <v>3</v>
      </c>
      <c r="B4" s="7">
        <f>'1-gameLookup'!F4</f>
        <v>1</v>
      </c>
      <c r="C4" s="7">
        <f>'1-gameLookup'!G4</f>
        <v>10</v>
      </c>
      <c r="D4" s="7">
        <f>VLOOKUP(B4,teams!B:E,4,FALSE)</f>
        <v>1</v>
      </c>
      <c r="F4" s="2" t="s">
        <v>99</v>
      </c>
      <c r="G4" s="2" t="s">
        <v>100</v>
      </c>
      <c r="H4" s="2">
        <f t="shared" si="0"/>
        <v>0</v>
      </c>
      <c r="I4" s="6" t="str">
        <f>VLOOKUP(B4,teams!B:D,3)</f>
        <v>Indians-E-Major</v>
      </c>
      <c r="J4" s="6" t="str">
        <f>VLOOKUP(C4,teams!B:D,3)</f>
        <v>Giants-W-Major</v>
      </c>
    </row>
    <row r="5" spans="1:10" hidden="1" x14ac:dyDescent="0.55000000000000004">
      <c r="A5" s="2">
        <v>4</v>
      </c>
      <c r="B5" s="7">
        <f>'1-gameLookup'!F5</f>
        <v>1</v>
      </c>
      <c r="C5" s="7">
        <f>'1-gameLookup'!G5</f>
        <v>3</v>
      </c>
      <c r="D5" s="7">
        <f>VLOOKUP(B5,teams!B:E,4,FALSE)</f>
        <v>1</v>
      </c>
      <c r="F5" s="2" t="s">
        <v>99</v>
      </c>
      <c r="G5" s="2" t="s">
        <v>100</v>
      </c>
      <c r="H5" s="2">
        <f t="shared" si="0"/>
        <v>1</v>
      </c>
      <c r="I5" s="6" t="str">
        <f>VLOOKUP(B5,teams!B:D,3)</f>
        <v>Indians-E-Major</v>
      </c>
      <c r="J5" s="6" t="str">
        <f>VLOOKUP(C5,teams!B:D,3)</f>
        <v>Tigers-E-Major</v>
      </c>
    </row>
    <row r="6" spans="1:10" hidden="1" x14ac:dyDescent="0.55000000000000004">
      <c r="A6" s="2">
        <v>5</v>
      </c>
      <c r="B6" s="7">
        <f>'1-gameLookup'!F6</f>
        <v>1</v>
      </c>
      <c r="C6" s="7">
        <f>'1-gameLookup'!G6</f>
        <v>11</v>
      </c>
      <c r="D6" s="7">
        <f>VLOOKUP(B6,teams!B:E,4,FALSE)</f>
        <v>1</v>
      </c>
      <c r="F6" s="2" t="s">
        <v>99</v>
      </c>
      <c r="G6" s="2" t="s">
        <v>100</v>
      </c>
      <c r="H6" s="2">
        <f t="shared" si="0"/>
        <v>0</v>
      </c>
      <c r="I6" s="6" t="str">
        <f>VLOOKUP(B6,teams!B:D,3)</f>
        <v>Indians-E-Major</v>
      </c>
      <c r="J6" s="6" t="str">
        <f>VLOOKUP(C6,teams!B:D,3)</f>
        <v>Nationals-W-Major</v>
      </c>
    </row>
    <row r="7" spans="1:10" hidden="1" x14ac:dyDescent="0.55000000000000004">
      <c r="A7" s="2">
        <v>6</v>
      </c>
      <c r="B7" s="7">
        <f>'1-gameLookup'!F7</f>
        <v>1</v>
      </c>
      <c r="C7" s="7">
        <f>'1-gameLookup'!G7</f>
        <v>4</v>
      </c>
      <c r="D7" s="7">
        <f>VLOOKUP(B7,teams!B:E,4,FALSE)</f>
        <v>1</v>
      </c>
      <c r="F7" s="2" t="s">
        <v>99</v>
      </c>
      <c r="G7" s="2" t="s">
        <v>100</v>
      </c>
      <c r="H7" s="2">
        <f t="shared" si="0"/>
        <v>1</v>
      </c>
      <c r="I7" s="6" t="str">
        <f>VLOOKUP(B7,teams!B:D,3)</f>
        <v>Indians-E-Major</v>
      </c>
      <c r="J7" s="6" t="str">
        <f>VLOOKUP(C7,teams!B:D,3)</f>
        <v>Yankees-E-Major</v>
      </c>
    </row>
    <row r="8" spans="1:10" hidden="1" x14ac:dyDescent="0.55000000000000004">
      <c r="A8" s="2">
        <v>7</v>
      </c>
      <c r="B8" s="7">
        <f>'1-gameLookup'!F8</f>
        <v>1</v>
      </c>
      <c r="C8" s="7">
        <f>'1-gameLookup'!G8</f>
        <v>12</v>
      </c>
      <c r="D8" s="7">
        <f>VLOOKUP(B8,teams!B:E,4,FALSE)</f>
        <v>1</v>
      </c>
      <c r="F8" s="2" t="s">
        <v>99</v>
      </c>
      <c r="G8" s="2" t="s">
        <v>100</v>
      </c>
      <c r="H8" s="2">
        <f t="shared" si="0"/>
        <v>0</v>
      </c>
      <c r="I8" s="6" t="str">
        <f>VLOOKUP(B8,teams!B:D,3)</f>
        <v>Indians-E-Major</v>
      </c>
      <c r="J8" s="6" t="str">
        <f>VLOOKUP(C8,teams!B:D,3)</f>
        <v>Rangers-W-Major</v>
      </c>
    </row>
    <row r="9" spans="1:10" hidden="1" x14ac:dyDescent="0.55000000000000004">
      <c r="A9" s="2">
        <v>8</v>
      </c>
      <c r="B9" s="7">
        <f>'1-gameLookup'!F9</f>
        <v>1</v>
      </c>
      <c r="C9" s="7">
        <f>'1-gameLookup'!G9</f>
        <v>5</v>
      </c>
      <c r="D9" s="7">
        <f>VLOOKUP(B9,teams!B:E,4,FALSE)</f>
        <v>1</v>
      </c>
      <c r="F9" s="2" t="s">
        <v>99</v>
      </c>
      <c r="G9" s="2" t="s">
        <v>100</v>
      </c>
      <c r="H9" s="2">
        <f t="shared" si="0"/>
        <v>1</v>
      </c>
      <c r="I9" s="6" t="str">
        <f>VLOOKUP(B9,teams!B:D,3)</f>
        <v>Indians-E-Major</v>
      </c>
      <c r="J9" s="6" t="str">
        <f>VLOOKUP(C9,teams!B:D,3)</f>
        <v>Astros-E-Major</v>
      </c>
    </row>
    <row r="10" spans="1:10" hidden="1" x14ac:dyDescent="0.55000000000000004">
      <c r="A10" s="2">
        <v>9</v>
      </c>
      <c r="B10" s="7">
        <f>'1-gameLookup'!F10</f>
        <v>1</v>
      </c>
      <c r="C10" s="7">
        <f>'1-gameLookup'!G10</f>
        <v>13</v>
      </c>
      <c r="D10" s="7">
        <f>VLOOKUP(B10,teams!B:E,4,FALSE)</f>
        <v>1</v>
      </c>
      <c r="F10" s="2" t="s">
        <v>99</v>
      </c>
      <c r="G10" s="2" t="s">
        <v>100</v>
      </c>
      <c r="H10" s="2">
        <f t="shared" si="0"/>
        <v>0</v>
      </c>
      <c r="I10" s="6" t="str">
        <f>VLOOKUP(B10,teams!B:D,3)</f>
        <v>Indians-E-Major</v>
      </c>
      <c r="J10" s="6" t="str">
        <f>VLOOKUP(C10,teams!B:D,3)</f>
        <v>Red Sox-W-Major</v>
      </c>
    </row>
    <row r="11" spans="1:10" hidden="1" x14ac:dyDescent="0.55000000000000004">
      <c r="A11" s="2">
        <v>10</v>
      </c>
      <c r="B11" s="7">
        <f>'1-gameLookup'!F11</f>
        <v>1</v>
      </c>
      <c r="C11" s="7">
        <f>'1-gameLookup'!G11</f>
        <v>6</v>
      </c>
      <c r="D11" s="7">
        <f>VLOOKUP(B11,teams!B:E,4,FALSE)</f>
        <v>1</v>
      </c>
      <c r="F11" s="2" t="s">
        <v>99</v>
      </c>
      <c r="G11" s="2" t="s">
        <v>100</v>
      </c>
      <c r="H11" s="2">
        <f t="shared" si="0"/>
        <v>1</v>
      </c>
      <c r="I11" s="6" t="str">
        <f>VLOOKUP(B11,teams!B:D,3)</f>
        <v>Indians-E-Major</v>
      </c>
      <c r="J11" s="6" t="str">
        <f>VLOOKUP(C11,teams!B:D,3)</f>
        <v>Cubs-E-Major</v>
      </c>
    </row>
    <row r="12" spans="1:10" hidden="1" x14ac:dyDescent="0.55000000000000004">
      <c r="A12" s="2">
        <v>11</v>
      </c>
      <c r="B12" s="7">
        <f>'1-gameLookup'!F12</f>
        <v>1</v>
      </c>
      <c r="C12" s="7">
        <f>'1-gameLookup'!G12</f>
        <v>7</v>
      </c>
      <c r="D12" s="7">
        <f>VLOOKUP(B12,teams!B:E,4,FALSE)</f>
        <v>1</v>
      </c>
      <c r="F12" s="2" t="s">
        <v>99</v>
      </c>
      <c r="G12" s="2" t="s">
        <v>100</v>
      </c>
      <c r="H12" s="2">
        <f t="shared" si="0"/>
        <v>1</v>
      </c>
      <c r="I12" s="6" t="str">
        <f>VLOOKUP(B12,teams!B:D,3)</f>
        <v>Indians-E-Major</v>
      </c>
      <c r="J12" s="6" t="str">
        <f>VLOOKUP(C12,teams!B:D,3)</f>
        <v>Dodgers-E-Major</v>
      </c>
    </row>
    <row r="13" spans="1:10" hidden="1" x14ac:dyDescent="0.55000000000000004">
      <c r="A13" s="2">
        <v>12</v>
      </c>
      <c r="B13" s="7">
        <f>'1-gameLookup'!F13</f>
        <v>1</v>
      </c>
      <c r="C13" s="7">
        <f>'1-gameLookup'!G13</f>
        <v>8</v>
      </c>
      <c r="D13" s="7">
        <f>VLOOKUP(B13,teams!B:E,4,FALSE)</f>
        <v>1</v>
      </c>
      <c r="F13" s="2" t="s">
        <v>99</v>
      </c>
      <c r="G13" s="2" t="s">
        <v>100</v>
      </c>
      <c r="H13" s="2">
        <f t="shared" si="0"/>
        <v>1</v>
      </c>
      <c r="I13" s="6" t="str">
        <f>VLOOKUP(B13,teams!B:D,3)</f>
        <v>Indians-E-Major</v>
      </c>
      <c r="J13" s="6" t="str">
        <f>VLOOKUP(C13,teams!B:D,3)</f>
        <v>Mets-E-Major</v>
      </c>
    </row>
    <row r="14" spans="1:10" hidden="1" x14ac:dyDescent="0.55000000000000004">
      <c r="A14" s="2">
        <v>13</v>
      </c>
      <c r="B14" s="7">
        <f>'1-gameLookup'!F14</f>
        <v>9</v>
      </c>
      <c r="C14" s="7">
        <f>'1-gameLookup'!G14</f>
        <v>10</v>
      </c>
      <c r="D14" s="7">
        <f>VLOOKUP(B14,teams!B:E,4,FALSE)</f>
        <v>1</v>
      </c>
      <c r="F14" s="2" t="s">
        <v>99</v>
      </c>
      <c r="G14" s="2" t="s">
        <v>100</v>
      </c>
      <c r="H14" s="2">
        <f t="shared" si="0"/>
        <v>1</v>
      </c>
      <c r="I14" s="6" t="str">
        <f>VLOOKUP(B14,teams!B:D,3)</f>
        <v>Cardinals-W-Major</v>
      </c>
      <c r="J14" s="6" t="str">
        <f>VLOOKUP(C14,teams!B:D,3)</f>
        <v>Giants-W-Major</v>
      </c>
    </row>
    <row r="15" spans="1:10" hidden="1" x14ac:dyDescent="0.55000000000000004">
      <c r="A15" s="2">
        <v>14</v>
      </c>
      <c r="B15" s="7">
        <f>'1-gameLookup'!F15</f>
        <v>9</v>
      </c>
      <c r="C15" s="7">
        <f>'1-gameLookup'!G15</f>
        <v>11</v>
      </c>
      <c r="D15" s="7">
        <f>VLOOKUP(B15,teams!B:E,4,FALSE)</f>
        <v>1</v>
      </c>
      <c r="F15" s="2" t="s">
        <v>99</v>
      </c>
      <c r="G15" s="2" t="s">
        <v>100</v>
      </c>
      <c r="H15" s="2">
        <f t="shared" si="0"/>
        <v>1</v>
      </c>
      <c r="I15" s="6" t="str">
        <f>VLOOKUP(B15,teams!B:D,3)</f>
        <v>Cardinals-W-Major</v>
      </c>
      <c r="J15" s="6" t="str">
        <f>VLOOKUP(C15,teams!B:D,3)</f>
        <v>Nationals-W-Major</v>
      </c>
    </row>
    <row r="16" spans="1:10" hidden="1" x14ac:dyDescent="0.55000000000000004">
      <c r="A16" s="2">
        <v>15</v>
      </c>
      <c r="B16" s="7">
        <f>'1-gameLookup'!F16</f>
        <v>9</v>
      </c>
      <c r="C16" s="7">
        <f>'1-gameLookup'!G16</f>
        <v>12</v>
      </c>
      <c r="D16" s="7">
        <f>VLOOKUP(B16,teams!B:E,4,FALSE)</f>
        <v>1</v>
      </c>
      <c r="F16" s="2" t="s">
        <v>99</v>
      </c>
      <c r="G16" s="2" t="s">
        <v>100</v>
      </c>
      <c r="H16" s="2">
        <f t="shared" si="0"/>
        <v>1</v>
      </c>
      <c r="I16" s="6" t="str">
        <f>VLOOKUP(B16,teams!B:D,3)</f>
        <v>Cardinals-W-Major</v>
      </c>
      <c r="J16" s="6" t="str">
        <f>VLOOKUP(C16,teams!B:D,3)</f>
        <v>Rangers-W-Major</v>
      </c>
    </row>
    <row r="17" spans="1:10" hidden="1" x14ac:dyDescent="0.55000000000000004">
      <c r="A17" s="2">
        <v>16</v>
      </c>
      <c r="B17" s="7">
        <f>'1-gameLookup'!F17</f>
        <v>9</v>
      </c>
      <c r="C17" s="7">
        <f>'1-gameLookup'!G17</f>
        <v>13</v>
      </c>
      <c r="D17" s="7">
        <f>VLOOKUP(B17,teams!B:E,4,FALSE)</f>
        <v>1</v>
      </c>
      <c r="F17" s="2" t="s">
        <v>99</v>
      </c>
      <c r="G17" s="2" t="s">
        <v>100</v>
      </c>
      <c r="H17" s="2">
        <f t="shared" si="0"/>
        <v>1</v>
      </c>
      <c r="I17" s="6" t="str">
        <f>VLOOKUP(B17,teams!B:D,3)</f>
        <v>Cardinals-W-Major</v>
      </c>
      <c r="J17" s="6" t="str">
        <f>VLOOKUP(C17,teams!B:D,3)</f>
        <v>Red Sox-W-Major</v>
      </c>
    </row>
    <row r="18" spans="1:10" hidden="1" x14ac:dyDescent="0.55000000000000004">
      <c r="A18" s="2">
        <v>17</v>
      </c>
      <c r="B18" s="7">
        <f>'1-gameLookup'!F18</f>
        <v>2</v>
      </c>
      <c r="C18" s="7">
        <f>'1-gameLookup'!G18</f>
        <v>1</v>
      </c>
      <c r="D18" s="7">
        <f>VLOOKUP(B18,teams!B:E,4,FALSE)</f>
        <v>1</v>
      </c>
      <c r="F18" s="2" t="s">
        <v>99</v>
      </c>
      <c r="G18" s="2" t="s">
        <v>100</v>
      </c>
      <c r="H18" s="2">
        <f t="shared" si="0"/>
        <v>1</v>
      </c>
      <c r="I18" s="6" t="str">
        <f>VLOOKUP(B18,teams!B:D,3)</f>
        <v>Royals-E-Major</v>
      </c>
      <c r="J18" s="6" t="str">
        <f>VLOOKUP(C18,teams!B:D,3)</f>
        <v>Indians-E-Major</v>
      </c>
    </row>
    <row r="19" spans="1:10" hidden="1" x14ac:dyDescent="0.55000000000000004">
      <c r="A19" s="2">
        <v>18</v>
      </c>
      <c r="B19" s="7">
        <f>'1-gameLookup'!F19</f>
        <v>2</v>
      </c>
      <c r="C19" s="7">
        <f>'1-gameLookup'!G19</f>
        <v>9</v>
      </c>
      <c r="D19" s="7">
        <f>VLOOKUP(B19,teams!B:E,4,FALSE)</f>
        <v>1</v>
      </c>
      <c r="F19" s="2" t="s">
        <v>99</v>
      </c>
      <c r="G19" s="2" t="s">
        <v>100</v>
      </c>
      <c r="H19" s="2">
        <f t="shared" si="0"/>
        <v>0</v>
      </c>
      <c r="I19" s="6" t="str">
        <f>VLOOKUP(B19,teams!B:D,3)</f>
        <v>Royals-E-Major</v>
      </c>
      <c r="J19" s="6" t="str">
        <f>VLOOKUP(C19,teams!B:D,3)</f>
        <v>Cardinals-W-Major</v>
      </c>
    </row>
    <row r="20" spans="1:10" hidden="1" x14ac:dyDescent="0.55000000000000004">
      <c r="A20" s="2">
        <v>19</v>
      </c>
      <c r="B20" s="7">
        <f>'1-gameLookup'!F20</f>
        <v>2</v>
      </c>
      <c r="C20" s="7">
        <f>'1-gameLookup'!G20</f>
        <v>10</v>
      </c>
      <c r="D20" s="7">
        <f>VLOOKUP(B20,teams!B:E,4,FALSE)</f>
        <v>1</v>
      </c>
      <c r="F20" s="2" t="s">
        <v>99</v>
      </c>
      <c r="G20" s="2" t="s">
        <v>100</v>
      </c>
      <c r="H20" s="2">
        <f t="shared" si="0"/>
        <v>0</v>
      </c>
      <c r="I20" s="13" t="str">
        <f>VLOOKUP(B20,teams!B:D,3)</f>
        <v>Royals-E-Major</v>
      </c>
      <c r="J20" s="13" t="str">
        <f>VLOOKUP(C20,teams!B:D,3)</f>
        <v>Giants-W-Major</v>
      </c>
    </row>
    <row r="21" spans="1:10" hidden="1" x14ac:dyDescent="0.55000000000000004">
      <c r="A21" s="2">
        <v>20</v>
      </c>
      <c r="B21" s="7">
        <f>'1-gameLookup'!F21</f>
        <v>2</v>
      </c>
      <c r="C21" s="7">
        <f>'1-gameLookup'!G21</f>
        <v>3</v>
      </c>
      <c r="D21" s="7">
        <f>VLOOKUP(B21,teams!B:E,4,FALSE)</f>
        <v>1</v>
      </c>
      <c r="F21" s="2" t="s">
        <v>99</v>
      </c>
      <c r="G21" s="2" t="s">
        <v>100</v>
      </c>
      <c r="H21" s="2">
        <f t="shared" si="0"/>
        <v>1</v>
      </c>
      <c r="I21" s="6" t="str">
        <f>VLOOKUP(B21,teams!B:D,3)</f>
        <v>Royals-E-Major</v>
      </c>
      <c r="J21" s="6" t="str">
        <f>VLOOKUP(C21,teams!B:D,3)</f>
        <v>Tigers-E-Major</v>
      </c>
    </row>
    <row r="22" spans="1:10" hidden="1" x14ac:dyDescent="0.55000000000000004">
      <c r="A22" s="2">
        <v>21</v>
      </c>
      <c r="B22" s="7">
        <f>'1-gameLookup'!F22</f>
        <v>2</v>
      </c>
      <c r="C22" s="7">
        <f>'1-gameLookup'!G22</f>
        <v>11</v>
      </c>
      <c r="D22" s="7">
        <f>VLOOKUP(B22,teams!B:E,4,FALSE)</f>
        <v>1</v>
      </c>
      <c r="F22" s="2" t="s">
        <v>99</v>
      </c>
      <c r="G22" s="2" t="s">
        <v>100</v>
      </c>
      <c r="H22" s="2">
        <f t="shared" si="0"/>
        <v>0</v>
      </c>
      <c r="I22" s="6" t="str">
        <f>VLOOKUP(B22,teams!B:D,3)</f>
        <v>Royals-E-Major</v>
      </c>
      <c r="J22" s="6" t="str">
        <f>VLOOKUP(C22,teams!B:D,3)</f>
        <v>Nationals-W-Major</v>
      </c>
    </row>
    <row r="23" spans="1:10" hidden="1" x14ac:dyDescent="0.55000000000000004">
      <c r="A23" s="2">
        <v>22</v>
      </c>
      <c r="B23" s="7">
        <f>'1-gameLookup'!F23</f>
        <v>2</v>
      </c>
      <c r="C23" s="7">
        <f>'1-gameLookup'!G23</f>
        <v>4</v>
      </c>
      <c r="D23" s="7">
        <f>VLOOKUP(B23,teams!B:E,4,FALSE)</f>
        <v>1</v>
      </c>
      <c r="F23" s="2" t="s">
        <v>99</v>
      </c>
      <c r="G23" s="2" t="s">
        <v>100</v>
      </c>
      <c r="H23" s="2">
        <f t="shared" si="0"/>
        <v>1</v>
      </c>
      <c r="I23" s="6" t="str">
        <f>VLOOKUP(B23,teams!B:D,3)</f>
        <v>Royals-E-Major</v>
      </c>
      <c r="J23" s="6" t="str">
        <f>VLOOKUP(C23,teams!B:D,3)</f>
        <v>Yankees-E-Major</v>
      </c>
    </row>
    <row r="24" spans="1:10" hidden="1" x14ac:dyDescent="0.55000000000000004">
      <c r="A24" s="2">
        <v>23</v>
      </c>
      <c r="B24" s="7">
        <f>'1-gameLookup'!F24</f>
        <v>2</v>
      </c>
      <c r="C24" s="7">
        <f>'1-gameLookup'!G24</f>
        <v>12</v>
      </c>
      <c r="D24" s="7">
        <f>VLOOKUP(B24,teams!B:E,4,FALSE)</f>
        <v>1</v>
      </c>
      <c r="F24" s="2" t="s">
        <v>99</v>
      </c>
      <c r="G24" s="2" t="s">
        <v>100</v>
      </c>
      <c r="H24" s="2">
        <f t="shared" si="0"/>
        <v>0</v>
      </c>
      <c r="I24" s="6" t="str">
        <f>VLOOKUP(B24,teams!B:D,3)</f>
        <v>Royals-E-Major</v>
      </c>
      <c r="J24" s="6" t="str">
        <f>VLOOKUP(C24,teams!B:D,3)</f>
        <v>Rangers-W-Major</v>
      </c>
    </row>
    <row r="25" spans="1:10" hidden="1" x14ac:dyDescent="0.55000000000000004">
      <c r="A25" s="2">
        <v>24</v>
      </c>
      <c r="B25" s="7">
        <f>'1-gameLookup'!F25</f>
        <v>2</v>
      </c>
      <c r="C25" s="7">
        <f>'1-gameLookup'!G25</f>
        <v>5</v>
      </c>
      <c r="D25" s="7">
        <f>VLOOKUP(B25,teams!B:E,4,FALSE)</f>
        <v>1</v>
      </c>
      <c r="F25" s="2" t="s">
        <v>99</v>
      </c>
      <c r="G25" s="2" t="s">
        <v>100</v>
      </c>
      <c r="H25" s="2">
        <f t="shared" si="0"/>
        <v>1</v>
      </c>
      <c r="I25" s="6" t="str">
        <f>VLOOKUP(B25,teams!B:D,3)</f>
        <v>Royals-E-Major</v>
      </c>
      <c r="J25" s="6" t="str">
        <f>VLOOKUP(C25,teams!B:D,3)</f>
        <v>Astros-E-Major</v>
      </c>
    </row>
    <row r="26" spans="1:10" hidden="1" x14ac:dyDescent="0.55000000000000004">
      <c r="A26" s="2">
        <v>25</v>
      </c>
      <c r="B26" s="7">
        <f>'1-gameLookup'!F26</f>
        <v>2</v>
      </c>
      <c r="C26" s="7">
        <f>'1-gameLookup'!G26</f>
        <v>13</v>
      </c>
      <c r="D26" s="7">
        <f>VLOOKUP(B26,teams!B:E,4,FALSE)</f>
        <v>1</v>
      </c>
      <c r="F26" s="2" t="s">
        <v>99</v>
      </c>
      <c r="G26" s="2" t="s">
        <v>100</v>
      </c>
      <c r="H26" s="2">
        <f t="shared" si="0"/>
        <v>0</v>
      </c>
      <c r="I26" s="6" t="str">
        <f>VLOOKUP(B26,teams!B:D,3)</f>
        <v>Royals-E-Major</v>
      </c>
      <c r="J26" s="6" t="str">
        <f>VLOOKUP(C26,teams!B:D,3)</f>
        <v>Red Sox-W-Major</v>
      </c>
    </row>
    <row r="27" spans="1:10" hidden="1" x14ac:dyDescent="0.55000000000000004">
      <c r="A27" s="2">
        <v>26</v>
      </c>
      <c r="B27" s="7">
        <f>'1-gameLookup'!F27</f>
        <v>2</v>
      </c>
      <c r="C27" s="7">
        <f>'1-gameLookup'!G27</f>
        <v>6</v>
      </c>
      <c r="D27" s="7">
        <f>VLOOKUP(B27,teams!B:E,4,FALSE)</f>
        <v>1</v>
      </c>
      <c r="F27" s="2" t="s">
        <v>99</v>
      </c>
      <c r="G27" s="2" t="s">
        <v>100</v>
      </c>
      <c r="H27" s="2">
        <f t="shared" si="0"/>
        <v>1</v>
      </c>
      <c r="I27" s="6" t="str">
        <f>VLOOKUP(B27,teams!B:D,3)</f>
        <v>Royals-E-Major</v>
      </c>
      <c r="J27" s="6" t="str">
        <f>VLOOKUP(C27,teams!B:D,3)</f>
        <v>Cubs-E-Major</v>
      </c>
    </row>
    <row r="28" spans="1:10" hidden="1" x14ac:dyDescent="0.55000000000000004">
      <c r="A28" s="2">
        <v>27</v>
      </c>
      <c r="B28" s="7">
        <f>'1-gameLookup'!F28</f>
        <v>2</v>
      </c>
      <c r="C28" s="7">
        <f>'1-gameLookup'!G28</f>
        <v>7</v>
      </c>
      <c r="D28" s="7">
        <f>VLOOKUP(B28,teams!B:E,4,FALSE)</f>
        <v>1</v>
      </c>
      <c r="F28" s="2" t="s">
        <v>99</v>
      </c>
      <c r="G28" s="2" t="s">
        <v>100</v>
      </c>
      <c r="H28" s="2">
        <f t="shared" si="0"/>
        <v>1</v>
      </c>
      <c r="I28" s="6" t="str">
        <f>VLOOKUP(B28,teams!B:D,3)</f>
        <v>Royals-E-Major</v>
      </c>
      <c r="J28" s="6" t="str">
        <f>VLOOKUP(C28,teams!B:D,3)</f>
        <v>Dodgers-E-Major</v>
      </c>
    </row>
    <row r="29" spans="1:10" hidden="1" x14ac:dyDescent="0.55000000000000004">
      <c r="A29" s="2">
        <v>28</v>
      </c>
      <c r="B29" s="7">
        <f>'1-gameLookup'!F29</f>
        <v>2</v>
      </c>
      <c r="C29" s="7">
        <f>'1-gameLookup'!G29</f>
        <v>8</v>
      </c>
      <c r="D29" s="7">
        <f>VLOOKUP(B29,teams!B:E,4,FALSE)</f>
        <v>1</v>
      </c>
      <c r="F29" s="2" t="s">
        <v>99</v>
      </c>
      <c r="G29" s="2" t="s">
        <v>100</v>
      </c>
      <c r="H29" s="2">
        <f t="shared" si="0"/>
        <v>1</v>
      </c>
      <c r="I29" s="6" t="str">
        <f>VLOOKUP(B29,teams!B:D,3)</f>
        <v>Royals-E-Major</v>
      </c>
      <c r="J29" s="6" t="str">
        <f>VLOOKUP(C29,teams!B:D,3)</f>
        <v>Mets-E-Major</v>
      </c>
    </row>
    <row r="30" spans="1:10" hidden="1" x14ac:dyDescent="0.55000000000000004">
      <c r="A30" s="2">
        <v>29</v>
      </c>
      <c r="B30" s="7">
        <f>'1-gameLookup'!F30</f>
        <v>10</v>
      </c>
      <c r="C30" s="7">
        <f>'1-gameLookup'!G30</f>
        <v>9</v>
      </c>
      <c r="D30" s="7">
        <f>VLOOKUP(B30,teams!B:E,4,FALSE)</f>
        <v>1</v>
      </c>
      <c r="F30" s="2" t="s">
        <v>99</v>
      </c>
      <c r="G30" s="2" t="s">
        <v>100</v>
      </c>
      <c r="H30" s="2">
        <f t="shared" si="0"/>
        <v>1</v>
      </c>
      <c r="I30" s="6" t="str">
        <f>VLOOKUP(B30,teams!B:D,3)</f>
        <v>Giants-W-Major</v>
      </c>
      <c r="J30" s="6" t="str">
        <f>VLOOKUP(C30,teams!B:D,3)</f>
        <v>Cardinals-W-Major</v>
      </c>
    </row>
    <row r="31" spans="1:10" hidden="1" x14ac:dyDescent="0.55000000000000004">
      <c r="A31" s="2">
        <v>30</v>
      </c>
      <c r="B31" s="7">
        <f>'1-gameLookup'!F31</f>
        <v>10</v>
      </c>
      <c r="C31" s="7">
        <f>'1-gameLookup'!G31</f>
        <v>11</v>
      </c>
      <c r="D31" s="7">
        <f>VLOOKUP(B31,teams!B:E,4,FALSE)</f>
        <v>1</v>
      </c>
      <c r="F31" s="2" t="s">
        <v>99</v>
      </c>
      <c r="G31" s="2" t="s">
        <v>100</v>
      </c>
      <c r="H31" s="2">
        <f t="shared" si="0"/>
        <v>1</v>
      </c>
      <c r="I31" s="6" t="str">
        <f>VLOOKUP(B31,teams!B:D,3)</f>
        <v>Giants-W-Major</v>
      </c>
      <c r="J31" s="6" t="str">
        <f>VLOOKUP(C31,teams!B:D,3)</f>
        <v>Nationals-W-Major</v>
      </c>
    </row>
    <row r="32" spans="1:10" hidden="1" x14ac:dyDescent="0.55000000000000004">
      <c r="A32" s="2">
        <v>31</v>
      </c>
      <c r="B32" s="7">
        <f>'1-gameLookup'!F32</f>
        <v>10</v>
      </c>
      <c r="C32" s="7">
        <f>'1-gameLookup'!G32</f>
        <v>12</v>
      </c>
      <c r="D32" s="7">
        <f>VLOOKUP(B32,teams!B:E,4,FALSE)</f>
        <v>1</v>
      </c>
      <c r="F32" s="2" t="s">
        <v>99</v>
      </c>
      <c r="G32" s="2" t="s">
        <v>100</v>
      </c>
      <c r="H32" s="2">
        <f t="shared" si="0"/>
        <v>1</v>
      </c>
      <c r="I32" s="6" t="str">
        <f>VLOOKUP(B32,teams!B:D,3)</f>
        <v>Giants-W-Major</v>
      </c>
      <c r="J32" s="6" t="str">
        <f>VLOOKUP(C32,teams!B:D,3)</f>
        <v>Rangers-W-Major</v>
      </c>
    </row>
    <row r="33" spans="1:10" hidden="1" x14ac:dyDescent="0.55000000000000004">
      <c r="A33" s="2">
        <v>32</v>
      </c>
      <c r="B33" s="7">
        <f>'1-gameLookup'!F33</f>
        <v>10</v>
      </c>
      <c r="C33" s="7">
        <f>'1-gameLookup'!G33</f>
        <v>13</v>
      </c>
      <c r="D33" s="7">
        <f>VLOOKUP(B33,teams!B:E,4,FALSE)</f>
        <v>1</v>
      </c>
      <c r="F33" s="2" t="s">
        <v>99</v>
      </c>
      <c r="G33" s="2" t="s">
        <v>100</v>
      </c>
      <c r="H33" s="2">
        <f t="shared" si="0"/>
        <v>1</v>
      </c>
      <c r="I33" s="6" t="str">
        <f>VLOOKUP(B33,teams!B:D,3)</f>
        <v>Giants-W-Major</v>
      </c>
      <c r="J33" s="6" t="str">
        <f>VLOOKUP(C33,teams!B:D,3)</f>
        <v>Red Sox-W-Major</v>
      </c>
    </row>
    <row r="34" spans="1:10" hidden="1" x14ac:dyDescent="0.55000000000000004">
      <c r="A34" s="2">
        <v>33</v>
      </c>
      <c r="B34" s="7">
        <f>'1-gameLookup'!F34</f>
        <v>3</v>
      </c>
      <c r="C34" s="7">
        <f>'1-gameLookup'!G34</f>
        <v>1</v>
      </c>
      <c r="D34" s="7">
        <f>VLOOKUP(B34,teams!B:E,4,FALSE)</f>
        <v>1</v>
      </c>
      <c r="F34" s="2" t="s">
        <v>99</v>
      </c>
      <c r="G34" s="2" t="s">
        <v>100</v>
      </c>
      <c r="H34" s="2">
        <f t="shared" si="0"/>
        <v>1</v>
      </c>
      <c r="I34" s="6" t="str">
        <f>VLOOKUP(B34,teams!B:D,3)</f>
        <v>Tigers-E-Major</v>
      </c>
      <c r="J34" s="6" t="str">
        <f>VLOOKUP(C34,teams!B:D,3)</f>
        <v>Indians-E-Major</v>
      </c>
    </row>
    <row r="35" spans="1:10" hidden="1" x14ac:dyDescent="0.55000000000000004">
      <c r="A35" s="2">
        <v>34</v>
      </c>
      <c r="B35" s="7">
        <f>'1-gameLookup'!F35</f>
        <v>3</v>
      </c>
      <c r="C35" s="7">
        <f>'1-gameLookup'!G35</f>
        <v>9</v>
      </c>
      <c r="D35" s="7">
        <f>VLOOKUP(B35,teams!B:E,4,FALSE)</f>
        <v>1</v>
      </c>
      <c r="F35" s="2" t="s">
        <v>99</v>
      </c>
      <c r="G35" s="2" t="s">
        <v>100</v>
      </c>
      <c r="H35" s="2">
        <f t="shared" si="0"/>
        <v>0</v>
      </c>
      <c r="I35" s="6" t="str">
        <f>VLOOKUP(B35,teams!B:D,3)</f>
        <v>Tigers-E-Major</v>
      </c>
      <c r="J35" s="6" t="str">
        <f>VLOOKUP(C35,teams!B:D,3)</f>
        <v>Cardinals-W-Major</v>
      </c>
    </row>
    <row r="36" spans="1:10" hidden="1" x14ac:dyDescent="0.55000000000000004">
      <c r="A36" s="2">
        <v>35</v>
      </c>
      <c r="B36" s="7">
        <f>'1-gameLookup'!F36</f>
        <v>3</v>
      </c>
      <c r="C36" s="7">
        <f>'1-gameLookup'!G36</f>
        <v>2</v>
      </c>
      <c r="D36" s="7">
        <f>VLOOKUP(B36,teams!B:E,4,FALSE)</f>
        <v>1</v>
      </c>
      <c r="F36" s="2" t="s">
        <v>99</v>
      </c>
      <c r="G36" s="2" t="s">
        <v>100</v>
      </c>
      <c r="H36" s="2">
        <f t="shared" si="0"/>
        <v>1</v>
      </c>
      <c r="I36" s="6" t="str">
        <f>VLOOKUP(B36,teams!B:D,3)</f>
        <v>Tigers-E-Major</v>
      </c>
      <c r="J36" s="6" t="str">
        <f>VLOOKUP(C36,teams!B:D,3)</f>
        <v>Royals-E-Major</v>
      </c>
    </row>
    <row r="37" spans="1:10" hidden="1" x14ac:dyDescent="0.55000000000000004">
      <c r="A37" s="2">
        <v>36</v>
      </c>
      <c r="B37" s="7">
        <f>'1-gameLookup'!F37</f>
        <v>3</v>
      </c>
      <c r="C37" s="7">
        <f>'1-gameLookup'!G37</f>
        <v>10</v>
      </c>
      <c r="D37" s="7">
        <f>VLOOKUP(B37,teams!B:E,4,FALSE)</f>
        <v>1</v>
      </c>
      <c r="F37" s="2" t="s">
        <v>99</v>
      </c>
      <c r="G37" s="2" t="s">
        <v>100</v>
      </c>
      <c r="H37" s="2">
        <f t="shared" si="0"/>
        <v>0</v>
      </c>
      <c r="I37" s="6" t="str">
        <f>VLOOKUP(B37,teams!B:D,3)</f>
        <v>Tigers-E-Major</v>
      </c>
      <c r="J37" s="6" t="str">
        <f>VLOOKUP(C37,teams!B:D,3)</f>
        <v>Giants-W-Major</v>
      </c>
    </row>
    <row r="38" spans="1:10" hidden="1" x14ac:dyDescent="0.55000000000000004">
      <c r="A38" s="2">
        <v>37</v>
      </c>
      <c r="B38" s="7">
        <f>'1-gameLookup'!F38</f>
        <v>3</v>
      </c>
      <c r="C38" s="7">
        <f>'1-gameLookup'!G38</f>
        <v>11</v>
      </c>
      <c r="D38" s="7">
        <f>VLOOKUP(B38,teams!B:E,4,FALSE)</f>
        <v>1</v>
      </c>
      <c r="F38" s="2" t="s">
        <v>99</v>
      </c>
      <c r="G38" s="2" t="s">
        <v>100</v>
      </c>
      <c r="H38" s="2">
        <f t="shared" si="0"/>
        <v>0</v>
      </c>
      <c r="I38" s="13" t="str">
        <f>VLOOKUP(B38,teams!B:D,3)</f>
        <v>Tigers-E-Major</v>
      </c>
      <c r="J38" s="13" t="str">
        <f>VLOOKUP(C38,teams!B:D,3)</f>
        <v>Nationals-W-Major</v>
      </c>
    </row>
    <row r="39" spans="1:10" hidden="1" x14ac:dyDescent="0.55000000000000004">
      <c r="A39" s="2">
        <v>38</v>
      </c>
      <c r="B39" s="7">
        <f>'1-gameLookup'!F39</f>
        <v>3</v>
      </c>
      <c r="C39" s="7">
        <f>'1-gameLookup'!G39</f>
        <v>4</v>
      </c>
      <c r="D39" s="7">
        <f>VLOOKUP(B39,teams!B:E,4,FALSE)</f>
        <v>1</v>
      </c>
      <c r="F39" s="2" t="s">
        <v>99</v>
      </c>
      <c r="G39" s="2" t="s">
        <v>100</v>
      </c>
      <c r="H39" s="2">
        <f t="shared" si="0"/>
        <v>1</v>
      </c>
      <c r="I39" s="6" t="str">
        <f>VLOOKUP(B39,teams!B:D,3)</f>
        <v>Tigers-E-Major</v>
      </c>
      <c r="J39" s="6" t="str">
        <f>VLOOKUP(C39,teams!B:D,3)</f>
        <v>Yankees-E-Major</v>
      </c>
    </row>
    <row r="40" spans="1:10" hidden="1" x14ac:dyDescent="0.55000000000000004">
      <c r="A40" s="2">
        <v>39</v>
      </c>
      <c r="B40" s="7">
        <f>'1-gameLookup'!F40</f>
        <v>3</v>
      </c>
      <c r="C40" s="7">
        <f>'1-gameLookup'!G40</f>
        <v>12</v>
      </c>
      <c r="D40" s="7">
        <f>VLOOKUP(B40,teams!B:E,4,FALSE)</f>
        <v>1</v>
      </c>
      <c r="F40" s="2" t="s">
        <v>99</v>
      </c>
      <c r="G40" s="2" t="s">
        <v>100</v>
      </c>
      <c r="H40" s="2">
        <f t="shared" si="0"/>
        <v>0</v>
      </c>
      <c r="I40" s="6" t="str">
        <f>VLOOKUP(B40,teams!B:D,3)</f>
        <v>Tigers-E-Major</v>
      </c>
      <c r="J40" s="6" t="str">
        <f>VLOOKUP(C40,teams!B:D,3)</f>
        <v>Rangers-W-Major</v>
      </c>
    </row>
    <row r="41" spans="1:10" hidden="1" x14ac:dyDescent="0.55000000000000004">
      <c r="A41" s="2">
        <v>40</v>
      </c>
      <c r="B41" s="7">
        <f>'1-gameLookup'!F41</f>
        <v>3</v>
      </c>
      <c r="C41" s="7">
        <f>'1-gameLookup'!G41</f>
        <v>5</v>
      </c>
      <c r="D41" s="7">
        <f>VLOOKUP(B41,teams!B:E,4,FALSE)</f>
        <v>1</v>
      </c>
      <c r="F41" s="2" t="s">
        <v>99</v>
      </c>
      <c r="G41" s="2" t="s">
        <v>100</v>
      </c>
      <c r="H41" s="2">
        <f t="shared" si="0"/>
        <v>1</v>
      </c>
      <c r="I41" s="6" t="str">
        <f>VLOOKUP(B41,teams!B:D,3)</f>
        <v>Tigers-E-Major</v>
      </c>
      <c r="J41" s="6" t="str">
        <f>VLOOKUP(C41,teams!B:D,3)</f>
        <v>Astros-E-Major</v>
      </c>
    </row>
    <row r="42" spans="1:10" hidden="1" x14ac:dyDescent="0.55000000000000004">
      <c r="A42" s="2">
        <v>41</v>
      </c>
      <c r="B42" s="7">
        <f>'1-gameLookup'!F42</f>
        <v>3</v>
      </c>
      <c r="C42" s="7">
        <f>'1-gameLookup'!G42</f>
        <v>13</v>
      </c>
      <c r="D42" s="7">
        <f>VLOOKUP(B42,teams!B:E,4,FALSE)</f>
        <v>1</v>
      </c>
      <c r="F42" s="2" t="s">
        <v>99</v>
      </c>
      <c r="G42" s="2" t="s">
        <v>100</v>
      </c>
      <c r="H42" s="2">
        <f t="shared" si="0"/>
        <v>0</v>
      </c>
      <c r="I42" s="6" t="str">
        <f>VLOOKUP(B42,teams!B:D,3)</f>
        <v>Tigers-E-Major</v>
      </c>
      <c r="J42" s="6" t="str">
        <f>VLOOKUP(C42,teams!B:D,3)</f>
        <v>Red Sox-W-Major</v>
      </c>
    </row>
    <row r="43" spans="1:10" hidden="1" x14ac:dyDescent="0.55000000000000004">
      <c r="A43" s="2">
        <v>42</v>
      </c>
      <c r="B43" s="7">
        <f>'1-gameLookup'!F43</f>
        <v>3</v>
      </c>
      <c r="C43" s="7">
        <f>'1-gameLookup'!G43</f>
        <v>6</v>
      </c>
      <c r="D43" s="7">
        <f>VLOOKUP(B43,teams!B:E,4,FALSE)</f>
        <v>1</v>
      </c>
      <c r="F43" s="2" t="s">
        <v>99</v>
      </c>
      <c r="G43" s="2" t="s">
        <v>100</v>
      </c>
      <c r="H43" s="2">
        <f t="shared" si="0"/>
        <v>1</v>
      </c>
      <c r="I43" s="6" t="str">
        <f>VLOOKUP(B43,teams!B:D,3)</f>
        <v>Tigers-E-Major</v>
      </c>
      <c r="J43" s="6" t="str">
        <f>VLOOKUP(C43,teams!B:D,3)</f>
        <v>Cubs-E-Major</v>
      </c>
    </row>
    <row r="44" spans="1:10" hidden="1" x14ac:dyDescent="0.55000000000000004">
      <c r="A44" s="2">
        <v>43</v>
      </c>
      <c r="B44" s="7">
        <f>'1-gameLookup'!F44</f>
        <v>3</v>
      </c>
      <c r="C44" s="7">
        <f>'1-gameLookup'!G44</f>
        <v>7</v>
      </c>
      <c r="D44" s="7">
        <f>VLOOKUP(B44,teams!B:E,4,FALSE)</f>
        <v>1</v>
      </c>
      <c r="F44" s="2" t="s">
        <v>99</v>
      </c>
      <c r="G44" s="2" t="s">
        <v>100</v>
      </c>
      <c r="H44" s="2">
        <f t="shared" si="0"/>
        <v>1</v>
      </c>
      <c r="I44" s="6" t="str">
        <f>VLOOKUP(B44,teams!B:D,3)</f>
        <v>Tigers-E-Major</v>
      </c>
      <c r="J44" s="6" t="str">
        <f>VLOOKUP(C44,teams!B:D,3)</f>
        <v>Dodgers-E-Major</v>
      </c>
    </row>
    <row r="45" spans="1:10" hidden="1" x14ac:dyDescent="0.55000000000000004">
      <c r="A45" s="2">
        <v>44</v>
      </c>
      <c r="B45" s="7">
        <f>'1-gameLookup'!F45</f>
        <v>3</v>
      </c>
      <c r="C45" s="7">
        <f>'1-gameLookup'!G45</f>
        <v>8</v>
      </c>
      <c r="D45" s="7">
        <f>VLOOKUP(B45,teams!B:E,4,FALSE)</f>
        <v>1</v>
      </c>
      <c r="F45" s="2" t="s">
        <v>99</v>
      </c>
      <c r="G45" s="2" t="s">
        <v>100</v>
      </c>
      <c r="H45" s="2">
        <f t="shared" si="0"/>
        <v>1</v>
      </c>
      <c r="I45" s="6" t="str">
        <f>VLOOKUP(B45,teams!B:D,3)</f>
        <v>Tigers-E-Major</v>
      </c>
      <c r="J45" s="6" t="str">
        <f>VLOOKUP(C45,teams!B:D,3)</f>
        <v>Mets-E-Major</v>
      </c>
    </row>
    <row r="46" spans="1:10" hidden="1" x14ac:dyDescent="0.55000000000000004">
      <c r="A46" s="2">
        <v>45</v>
      </c>
      <c r="B46" s="7">
        <f>'1-gameLookup'!F46</f>
        <v>11</v>
      </c>
      <c r="C46" s="7">
        <f>'1-gameLookup'!G46</f>
        <v>9</v>
      </c>
      <c r="D46" s="7">
        <f>VLOOKUP(B46,teams!B:E,4,FALSE)</f>
        <v>1</v>
      </c>
      <c r="F46" s="2" t="s">
        <v>99</v>
      </c>
      <c r="G46" s="2" t="s">
        <v>100</v>
      </c>
      <c r="H46" s="2">
        <f t="shared" si="0"/>
        <v>1</v>
      </c>
      <c r="I46" s="6" t="str">
        <f>VLOOKUP(B46,teams!B:D,3)</f>
        <v>Nationals-W-Major</v>
      </c>
      <c r="J46" s="6" t="str">
        <f>VLOOKUP(C46,teams!B:D,3)</f>
        <v>Cardinals-W-Major</v>
      </c>
    </row>
    <row r="47" spans="1:10" hidden="1" x14ac:dyDescent="0.55000000000000004">
      <c r="A47" s="2">
        <v>46</v>
      </c>
      <c r="B47" s="7">
        <f>'1-gameLookup'!F47</f>
        <v>11</v>
      </c>
      <c r="C47" s="7">
        <f>'1-gameLookup'!G47</f>
        <v>10</v>
      </c>
      <c r="D47" s="7">
        <f>VLOOKUP(B47,teams!B:E,4,FALSE)</f>
        <v>1</v>
      </c>
      <c r="F47" s="2" t="s">
        <v>99</v>
      </c>
      <c r="G47" s="2" t="s">
        <v>100</v>
      </c>
      <c r="H47" s="2">
        <f t="shared" si="0"/>
        <v>1</v>
      </c>
      <c r="I47" s="6" t="str">
        <f>VLOOKUP(B47,teams!B:D,3)</f>
        <v>Nationals-W-Major</v>
      </c>
      <c r="J47" s="6" t="str">
        <f>VLOOKUP(C47,teams!B:D,3)</f>
        <v>Giants-W-Major</v>
      </c>
    </row>
    <row r="48" spans="1:10" hidden="1" x14ac:dyDescent="0.55000000000000004">
      <c r="A48" s="2">
        <v>47</v>
      </c>
      <c r="B48" s="7">
        <f>'1-gameLookup'!F48</f>
        <v>11</v>
      </c>
      <c r="C48" s="7">
        <f>'1-gameLookup'!G48</f>
        <v>12</v>
      </c>
      <c r="D48" s="7">
        <f>VLOOKUP(B48,teams!B:E,4,FALSE)</f>
        <v>1</v>
      </c>
      <c r="F48" s="2" t="s">
        <v>99</v>
      </c>
      <c r="G48" s="2" t="s">
        <v>100</v>
      </c>
      <c r="H48" s="2">
        <f t="shared" si="0"/>
        <v>1</v>
      </c>
      <c r="I48" s="6" t="str">
        <f>VLOOKUP(B48,teams!B:D,3)</f>
        <v>Nationals-W-Major</v>
      </c>
      <c r="J48" s="6" t="str">
        <f>VLOOKUP(C48,teams!B:D,3)</f>
        <v>Rangers-W-Major</v>
      </c>
    </row>
    <row r="49" spans="1:10" hidden="1" x14ac:dyDescent="0.55000000000000004">
      <c r="A49" s="2">
        <v>48</v>
      </c>
      <c r="B49" s="7">
        <f>'1-gameLookup'!F49</f>
        <v>11</v>
      </c>
      <c r="C49" s="7">
        <f>'1-gameLookup'!G49</f>
        <v>13</v>
      </c>
      <c r="D49" s="7">
        <f>VLOOKUP(B49,teams!B:E,4,FALSE)</f>
        <v>1</v>
      </c>
      <c r="F49" s="2" t="s">
        <v>99</v>
      </c>
      <c r="G49" s="2" t="s">
        <v>100</v>
      </c>
      <c r="H49" s="2">
        <f t="shared" si="0"/>
        <v>1</v>
      </c>
      <c r="I49" s="6" t="str">
        <f>VLOOKUP(B49,teams!B:D,3)</f>
        <v>Nationals-W-Major</v>
      </c>
      <c r="J49" s="6" t="str">
        <f>VLOOKUP(C49,teams!B:D,3)</f>
        <v>Red Sox-W-Major</v>
      </c>
    </row>
    <row r="50" spans="1:10" hidden="1" x14ac:dyDescent="0.55000000000000004">
      <c r="A50" s="2">
        <v>49</v>
      </c>
      <c r="B50" s="7">
        <f>'1-gameLookup'!F50</f>
        <v>4</v>
      </c>
      <c r="C50" s="7">
        <f>'1-gameLookup'!G50</f>
        <v>1</v>
      </c>
      <c r="D50" s="7">
        <f>VLOOKUP(B50,teams!B:E,4,FALSE)</f>
        <v>1</v>
      </c>
      <c r="F50" s="2" t="s">
        <v>99</v>
      </c>
      <c r="G50" s="2" t="s">
        <v>100</v>
      </c>
      <c r="H50" s="2">
        <f t="shared" si="0"/>
        <v>1</v>
      </c>
      <c r="I50" s="6" t="str">
        <f>VLOOKUP(B50,teams!B:D,3)</f>
        <v>Yankees-E-Major</v>
      </c>
      <c r="J50" s="6" t="str">
        <f>VLOOKUP(C50,teams!B:D,3)</f>
        <v>Indians-E-Major</v>
      </c>
    </row>
    <row r="51" spans="1:10" hidden="1" x14ac:dyDescent="0.55000000000000004">
      <c r="A51" s="2">
        <v>50</v>
      </c>
      <c r="B51" s="7">
        <f>'1-gameLookup'!F51</f>
        <v>4</v>
      </c>
      <c r="C51" s="7">
        <f>'1-gameLookup'!G51</f>
        <v>9</v>
      </c>
      <c r="D51" s="7">
        <f>VLOOKUP(B51,teams!B:E,4,FALSE)</f>
        <v>1</v>
      </c>
      <c r="F51" s="2" t="s">
        <v>99</v>
      </c>
      <c r="G51" s="2" t="s">
        <v>100</v>
      </c>
      <c r="H51" s="2">
        <f t="shared" si="0"/>
        <v>0</v>
      </c>
      <c r="I51" s="6" t="str">
        <f>VLOOKUP(B51,teams!B:D,3)</f>
        <v>Yankees-E-Major</v>
      </c>
      <c r="J51" s="6" t="str">
        <f>VLOOKUP(C51,teams!B:D,3)</f>
        <v>Cardinals-W-Major</v>
      </c>
    </row>
    <row r="52" spans="1:10" hidden="1" x14ac:dyDescent="0.55000000000000004">
      <c r="A52" s="2">
        <v>51</v>
      </c>
      <c r="B52" s="7">
        <f>'1-gameLookup'!F52</f>
        <v>4</v>
      </c>
      <c r="C52" s="7">
        <f>'1-gameLookup'!G52</f>
        <v>2</v>
      </c>
      <c r="D52" s="7">
        <f>VLOOKUP(B52,teams!B:E,4,FALSE)</f>
        <v>1</v>
      </c>
      <c r="F52" s="2" t="s">
        <v>99</v>
      </c>
      <c r="G52" s="2" t="s">
        <v>100</v>
      </c>
      <c r="H52" s="2">
        <f t="shared" si="0"/>
        <v>1</v>
      </c>
      <c r="I52" s="6" t="str">
        <f>VLOOKUP(B52,teams!B:D,3)</f>
        <v>Yankees-E-Major</v>
      </c>
      <c r="J52" s="6" t="str">
        <f>VLOOKUP(C52,teams!B:D,3)</f>
        <v>Royals-E-Major</v>
      </c>
    </row>
    <row r="53" spans="1:10" hidden="1" x14ac:dyDescent="0.55000000000000004">
      <c r="A53" s="2">
        <v>52</v>
      </c>
      <c r="B53" s="7">
        <f>'1-gameLookup'!F53</f>
        <v>4</v>
      </c>
      <c r="C53" s="7">
        <f>'1-gameLookup'!G53</f>
        <v>10</v>
      </c>
      <c r="D53" s="7">
        <f>VLOOKUP(B53,teams!B:E,4,FALSE)</f>
        <v>1</v>
      </c>
      <c r="F53" s="2" t="s">
        <v>99</v>
      </c>
      <c r="G53" s="2" t="s">
        <v>100</v>
      </c>
      <c r="H53" s="2">
        <f t="shared" si="0"/>
        <v>0</v>
      </c>
      <c r="I53" s="6" t="str">
        <f>VLOOKUP(B53,teams!B:D,3)</f>
        <v>Yankees-E-Major</v>
      </c>
      <c r="J53" s="6" t="str">
        <f>VLOOKUP(C53,teams!B:D,3)</f>
        <v>Giants-W-Major</v>
      </c>
    </row>
    <row r="54" spans="1:10" hidden="1" x14ac:dyDescent="0.55000000000000004">
      <c r="A54" s="2">
        <v>53</v>
      </c>
      <c r="B54" s="7">
        <f>'1-gameLookup'!F54</f>
        <v>4</v>
      </c>
      <c r="C54" s="7">
        <f>'1-gameLookup'!G54</f>
        <v>3</v>
      </c>
      <c r="D54" s="7">
        <f>VLOOKUP(B54,teams!B:E,4,FALSE)</f>
        <v>1</v>
      </c>
      <c r="F54" s="2" t="s">
        <v>99</v>
      </c>
      <c r="G54" s="2" t="s">
        <v>100</v>
      </c>
      <c r="H54" s="2">
        <f t="shared" si="0"/>
        <v>1</v>
      </c>
      <c r="I54" s="6" t="str">
        <f>VLOOKUP(B54,teams!B:D,3)</f>
        <v>Yankees-E-Major</v>
      </c>
      <c r="J54" s="6" t="str">
        <f>VLOOKUP(C54,teams!B:D,3)</f>
        <v>Tigers-E-Major</v>
      </c>
    </row>
    <row r="55" spans="1:10" hidden="1" x14ac:dyDescent="0.55000000000000004">
      <c r="A55" s="2">
        <v>54</v>
      </c>
      <c r="B55" s="7">
        <f>'1-gameLookup'!F55</f>
        <v>4</v>
      </c>
      <c r="C55" s="7">
        <f>'1-gameLookup'!G55</f>
        <v>11</v>
      </c>
      <c r="D55" s="7">
        <f>VLOOKUP(B55,teams!B:E,4,FALSE)</f>
        <v>1</v>
      </c>
      <c r="F55" s="2" t="s">
        <v>99</v>
      </c>
      <c r="G55" s="2" t="s">
        <v>100</v>
      </c>
      <c r="H55" s="2">
        <f t="shared" si="0"/>
        <v>0</v>
      </c>
      <c r="I55" s="6" t="str">
        <f>VLOOKUP(B55,teams!B:D,3)</f>
        <v>Yankees-E-Major</v>
      </c>
      <c r="J55" s="6" t="str">
        <f>VLOOKUP(C55,teams!B:D,3)</f>
        <v>Nationals-W-Major</v>
      </c>
    </row>
    <row r="56" spans="1:10" hidden="1" x14ac:dyDescent="0.55000000000000004">
      <c r="A56" s="2">
        <v>55</v>
      </c>
      <c r="B56" s="7">
        <f>'1-gameLookup'!F56</f>
        <v>4</v>
      </c>
      <c r="C56" s="7">
        <f>'1-gameLookup'!G56</f>
        <v>12</v>
      </c>
      <c r="D56" s="7">
        <f>VLOOKUP(B56,teams!B:E,4,FALSE)</f>
        <v>1</v>
      </c>
      <c r="F56" s="2" t="s">
        <v>99</v>
      </c>
      <c r="G56" s="2" t="s">
        <v>100</v>
      </c>
      <c r="H56" s="2">
        <f t="shared" si="0"/>
        <v>0</v>
      </c>
      <c r="I56" s="13" t="str">
        <f>VLOOKUP(B56,teams!B:D,3)</f>
        <v>Yankees-E-Major</v>
      </c>
      <c r="J56" s="13" t="str">
        <f>VLOOKUP(C56,teams!B:D,3)</f>
        <v>Rangers-W-Major</v>
      </c>
    </row>
    <row r="57" spans="1:10" hidden="1" x14ac:dyDescent="0.55000000000000004">
      <c r="A57" s="2">
        <v>56</v>
      </c>
      <c r="B57" s="7">
        <f>'1-gameLookup'!F57</f>
        <v>4</v>
      </c>
      <c r="C57" s="7">
        <f>'1-gameLookup'!G57</f>
        <v>5</v>
      </c>
      <c r="D57" s="7">
        <f>VLOOKUP(B57,teams!B:E,4,FALSE)</f>
        <v>1</v>
      </c>
      <c r="F57" s="2" t="s">
        <v>99</v>
      </c>
      <c r="G57" s="2" t="s">
        <v>100</v>
      </c>
      <c r="H57" s="2">
        <f t="shared" si="0"/>
        <v>1</v>
      </c>
      <c r="I57" s="6" t="str">
        <f>VLOOKUP(B57,teams!B:D,3)</f>
        <v>Yankees-E-Major</v>
      </c>
      <c r="J57" s="6" t="str">
        <f>VLOOKUP(C57,teams!B:D,3)</f>
        <v>Astros-E-Major</v>
      </c>
    </row>
    <row r="58" spans="1:10" hidden="1" x14ac:dyDescent="0.55000000000000004">
      <c r="A58" s="2">
        <v>57</v>
      </c>
      <c r="B58" s="7">
        <f>'1-gameLookup'!F58</f>
        <v>4</v>
      </c>
      <c r="C58" s="7">
        <f>'1-gameLookup'!G58</f>
        <v>13</v>
      </c>
      <c r="D58" s="7">
        <f>VLOOKUP(B58,teams!B:E,4,FALSE)</f>
        <v>1</v>
      </c>
      <c r="F58" s="2" t="s">
        <v>99</v>
      </c>
      <c r="G58" s="2" t="s">
        <v>100</v>
      </c>
      <c r="H58" s="2">
        <f t="shared" si="0"/>
        <v>0</v>
      </c>
      <c r="I58" s="6" t="str">
        <f>VLOOKUP(B58,teams!B:D,3)</f>
        <v>Yankees-E-Major</v>
      </c>
      <c r="J58" s="6" t="str">
        <f>VLOOKUP(C58,teams!B:D,3)</f>
        <v>Red Sox-W-Major</v>
      </c>
    </row>
    <row r="59" spans="1:10" hidden="1" x14ac:dyDescent="0.55000000000000004">
      <c r="A59" s="2">
        <v>58</v>
      </c>
      <c r="B59" s="7">
        <f>'1-gameLookup'!F59</f>
        <v>4</v>
      </c>
      <c r="C59" s="7">
        <f>'1-gameLookup'!G59</f>
        <v>6</v>
      </c>
      <c r="D59" s="7">
        <f>VLOOKUP(B59,teams!B:E,4,FALSE)</f>
        <v>1</v>
      </c>
      <c r="F59" s="2" t="s">
        <v>99</v>
      </c>
      <c r="G59" s="2" t="s">
        <v>100</v>
      </c>
      <c r="H59" s="2">
        <f t="shared" si="0"/>
        <v>1</v>
      </c>
      <c r="I59" s="6" t="str">
        <f>VLOOKUP(B59,teams!B:D,3)</f>
        <v>Yankees-E-Major</v>
      </c>
      <c r="J59" s="6" t="str">
        <f>VLOOKUP(C59,teams!B:D,3)</f>
        <v>Cubs-E-Major</v>
      </c>
    </row>
    <row r="60" spans="1:10" hidden="1" x14ac:dyDescent="0.55000000000000004">
      <c r="A60" s="2">
        <v>59</v>
      </c>
      <c r="B60" s="7">
        <f>'1-gameLookup'!F60</f>
        <v>4</v>
      </c>
      <c r="C60" s="7">
        <f>'1-gameLookup'!G60</f>
        <v>7</v>
      </c>
      <c r="D60" s="7">
        <f>VLOOKUP(B60,teams!B:E,4,FALSE)</f>
        <v>1</v>
      </c>
      <c r="F60" s="2" t="s">
        <v>99</v>
      </c>
      <c r="G60" s="2" t="s">
        <v>100</v>
      </c>
      <c r="H60" s="2">
        <f t="shared" si="0"/>
        <v>1</v>
      </c>
      <c r="I60" s="6" t="str">
        <f>VLOOKUP(B60,teams!B:D,3)</f>
        <v>Yankees-E-Major</v>
      </c>
      <c r="J60" s="6" t="str">
        <f>VLOOKUP(C60,teams!B:D,3)</f>
        <v>Dodgers-E-Major</v>
      </c>
    </row>
    <row r="61" spans="1:10" hidden="1" x14ac:dyDescent="0.55000000000000004">
      <c r="A61" s="2">
        <v>60</v>
      </c>
      <c r="B61" s="7">
        <f>'1-gameLookup'!F61</f>
        <v>4</v>
      </c>
      <c r="C61" s="7">
        <f>'1-gameLookup'!G61</f>
        <v>8</v>
      </c>
      <c r="D61" s="7">
        <f>VLOOKUP(B61,teams!B:E,4,FALSE)</f>
        <v>1</v>
      </c>
      <c r="F61" s="2" t="s">
        <v>99</v>
      </c>
      <c r="G61" s="2" t="s">
        <v>100</v>
      </c>
      <c r="H61" s="2">
        <f t="shared" si="0"/>
        <v>1</v>
      </c>
      <c r="I61" s="6" t="str">
        <f>VLOOKUP(B61,teams!B:D,3)</f>
        <v>Yankees-E-Major</v>
      </c>
      <c r="J61" s="6" t="str">
        <f>VLOOKUP(C61,teams!B:D,3)</f>
        <v>Mets-E-Major</v>
      </c>
    </row>
    <row r="62" spans="1:10" hidden="1" x14ac:dyDescent="0.55000000000000004">
      <c r="A62" s="2">
        <v>61</v>
      </c>
      <c r="B62" s="7">
        <f>'1-gameLookup'!F62</f>
        <v>12</v>
      </c>
      <c r="C62" s="7">
        <f>'1-gameLookup'!G62</f>
        <v>9</v>
      </c>
      <c r="D62" s="7">
        <f>VLOOKUP(B62,teams!B:E,4,FALSE)</f>
        <v>1</v>
      </c>
      <c r="F62" s="2" t="s">
        <v>99</v>
      </c>
      <c r="G62" s="2" t="s">
        <v>100</v>
      </c>
      <c r="H62" s="2">
        <f t="shared" si="0"/>
        <v>1</v>
      </c>
      <c r="I62" s="6" t="str">
        <f>VLOOKUP(B62,teams!B:D,3)</f>
        <v>Rangers-W-Major</v>
      </c>
      <c r="J62" s="6" t="str">
        <f>VLOOKUP(C62,teams!B:D,3)</f>
        <v>Cardinals-W-Major</v>
      </c>
    </row>
    <row r="63" spans="1:10" hidden="1" x14ac:dyDescent="0.55000000000000004">
      <c r="A63" s="2">
        <v>62</v>
      </c>
      <c r="B63" s="7">
        <f>'1-gameLookup'!F63</f>
        <v>12</v>
      </c>
      <c r="C63" s="7">
        <f>'1-gameLookup'!G63</f>
        <v>10</v>
      </c>
      <c r="D63" s="7">
        <f>VLOOKUP(B63,teams!B:E,4,FALSE)</f>
        <v>1</v>
      </c>
      <c r="F63" s="2" t="s">
        <v>99</v>
      </c>
      <c r="G63" s="2" t="s">
        <v>100</v>
      </c>
      <c r="H63" s="2">
        <f t="shared" si="0"/>
        <v>1</v>
      </c>
      <c r="I63" s="6" t="str">
        <f>VLOOKUP(B63,teams!B:D,3)</f>
        <v>Rangers-W-Major</v>
      </c>
      <c r="J63" s="6" t="str">
        <f>VLOOKUP(C63,teams!B:D,3)</f>
        <v>Giants-W-Major</v>
      </c>
    </row>
    <row r="64" spans="1:10" hidden="1" x14ac:dyDescent="0.55000000000000004">
      <c r="A64" s="2">
        <v>63</v>
      </c>
      <c r="B64" s="7">
        <f>'1-gameLookup'!F64</f>
        <v>12</v>
      </c>
      <c r="C64" s="7">
        <f>'1-gameLookup'!G64</f>
        <v>11</v>
      </c>
      <c r="D64" s="7">
        <f>VLOOKUP(B64,teams!B:E,4,FALSE)</f>
        <v>1</v>
      </c>
      <c r="F64" s="2" t="s">
        <v>99</v>
      </c>
      <c r="G64" s="2" t="s">
        <v>100</v>
      </c>
      <c r="H64" s="2">
        <f t="shared" si="0"/>
        <v>1</v>
      </c>
      <c r="I64" s="6" t="str">
        <f>VLOOKUP(B64,teams!B:D,3)</f>
        <v>Rangers-W-Major</v>
      </c>
      <c r="J64" s="6" t="str">
        <f>VLOOKUP(C64,teams!B:D,3)</f>
        <v>Nationals-W-Major</v>
      </c>
    </row>
    <row r="65" spans="1:10" hidden="1" x14ac:dyDescent="0.55000000000000004">
      <c r="A65" s="2">
        <v>64</v>
      </c>
      <c r="B65" s="7">
        <f>'1-gameLookup'!F65</f>
        <v>12</v>
      </c>
      <c r="C65" s="7">
        <f>'1-gameLookup'!G65</f>
        <v>13</v>
      </c>
      <c r="D65" s="7">
        <f>VLOOKUP(B65,teams!B:E,4,FALSE)</f>
        <v>1</v>
      </c>
      <c r="F65" s="2" t="s">
        <v>99</v>
      </c>
      <c r="G65" s="2" t="s">
        <v>100</v>
      </c>
      <c r="H65" s="2">
        <f t="shared" si="0"/>
        <v>1</v>
      </c>
      <c r="I65" s="6" t="str">
        <f>VLOOKUP(B65,teams!B:D,3)</f>
        <v>Rangers-W-Major</v>
      </c>
      <c r="J65" s="6" t="str">
        <f>VLOOKUP(C65,teams!B:D,3)</f>
        <v>Red Sox-W-Major</v>
      </c>
    </row>
    <row r="66" spans="1:10" hidden="1" x14ac:dyDescent="0.55000000000000004">
      <c r="A66" s="2">
        <v>65</v>
      </c>
      <c r="B66" s="7">
        <f>'1-gameLookup'!F66</f>
        <v>5</v>
      </c>
      <c r="C66" s="7">
        <f>'1-gameLookup'!G66</f>
        <v>9</v>
      </c>
      <c r="D66" s="7">
        <f>VLOOKUP(B66,teams!B:E,4,FALSE)</f>
        <v>1</v>
      </c>
      <c r="F66" s="2" t="s">
        <v>99</v>
      </c>
      <c r="G66" s="2" t="s">
        <v>100</v>
      </c>
      <c r="H66" s="2">
        <f t="shared" si="0"/>
        <v>0</v>
      </c>
      <c r="I66" s="6" t="str">
        <f>VLOOKUP(B66,teams!B:D,3)</f>
        <v>Astros-E-Major</v>
      </c>
      <c r="J66" s="6" t="str">
        <f>VLOOKUP(C66,teams!B:D,3)</f>
        <v>Cardinals-W-Major</v>
      </c>
    </row>
    <row r="67" spans="1:10" hidden="1" x14ac:dyDescent="0.55000000000000004">
      <c r="A67" s="2">
        <v>66</v>
      </c>
      <c r="B67" s="7">
        <f>'1-gameLookup'!F67</f>
        <v>5</v>
      </c>
      <c r="C67" s="7">
        <f>'1-gameLookup'!G67</f>
        <v>10</v>
      </c>
      <c r="D67" s="7">
        <f>VLOOKUP(B67,teams!B:E,4,FALSE)</f>
        <v>1</v>
      </c>
      <c r="F67" s="2" t="s">
        <v>99</v>
      </c>
      <c r="G67" s="2" t="s">
        <v>100</v>
      </c>
      <c r="H67" s="2">
        <f t="shared" ref="H67:H130" si="1">IF(MID(I67,FIND("-",I67)+1,1)=MID(J67,FIND("-",J67)+1,1),1,0)</f>
        <v>0</v>
      </c>
      <c r="I67" s="6" t="str">
        <f>VLOOKUP(B67,teams!B:D,3)</f>
        <v>Astros-E-Major</v>
      </c>
      <c r="J67" s="6" t="str">
        <f>VLOOKUP(C67,teams!B:D,3)</f>
        <v>Giants-W-Major</v>
      </c>
    </row>
    <row r="68" spans="1:10" hidden="1" x14ac:dyDescent="0.55000000000000004">
      <c r="A68" s="2">
        <v>67</v>
      </c>
      <c r="B68" s="7">
        <f>'1-gameLookup'!F68</f>
        <v>5</v>
      </c>
      <c r="C68" s="7">
        <f>'1-gameLookup'!G68</f>
        <v>11</v>
      </c>
      <c r="D68" s="7">
        <f>VLOOKUP(B68,teams!B:E,4,FALSE)</f>
        <v>1</v>
      </c>
      <c r="F68" s="2" t="s">
        <v>99</v>
      </c>
      <c r="G68" s="2" t="s">
        <v>100</v>
      </c>
      <c r="H68" s="2">
        <f t="shared" si="1"/>
        <v>0</v>
      </c>
      <c r="I68" s="6" t="str">
        <f>VLOOKUP(B68,teams!B:D,3)</f>
        <v>Astros-E-Major</v>
      </c>
      <c r="J68" s="6" t="str">
        <f>VLOOKUP(C68,teams!B:D,3)</f>
        <v>Nationals-W-Major</v>
      </c>
    </row>
    <row r="69" spans="1:10" hidden="1" x14ac:dyDescent="0.55000000000000004">
      <c r="A69" s="2">
        <v>68</v>
      </c>
      <c r="B69" s="7">
        <f>'1-gameLookup'!F69</f>
        <v>5</v>
      </c>
      <c r="C69" s="7">
        <f>'1-gameLookup'!G69</f>
        <v>12</v>
      </c>
      <c r="D69" s="7">
        <f>VLOOKUP(B69,teams!B:E,4,FALSE)</f>
        <v>1</v>
      </c>
      <c r="F69" s="2" t="s">
        <v>99</v>
      </c>
      <c r="G69" s="2" t="s">
        <v>100</v>
      </c>
      <c r="H69" s="2">
        <f t="shared" si="1"/>
        <v>0</v>
      </c>
      <c r="I69" s="6" t="str">
        <f>VLOOKUP(B69,teams!B:D,3)</f>
        <v>Astros-E-Major</v>
      </c>
      <c r="J69" s="6" t="str">
        <f>VLOOKUP(C69,teams!B:D,3)</f>
        <v>Rangers-W-Major</v>
      </c>
    </row>
    <row r="70" spans="1:10" hidden="1" x14ac:dyDescent="0.55000000000000004">
      <c r="A70" s="2">
        <v>69</v>
      </c>
      <c r="B70" s="7">
        <f>'1-gameLookup'!F70</f>
        <v>5</v>
      </c>
      <c r="C70" s="7">
        <f>'1-gameLookup'!G70</f>
        <v>13</v>
      </c>
      <c r="D70" s="7">
        <f>VLOOKUP(B70,teams!B:E,4,FALSE)</f>
        <v>1</v>
      </c>
      <c r="F70" s="2" t="s">
        <v>99</v>
      </c>
      <c r="G70" s="2" t="s">
        <v>100</v>
      </c>
      <c r="H70" s="2">
        <f t="shared" si="1"/>
        <v>0</v>
      </c>
      <c r="I70" s="13" t="str">
        <f>VLOOKUP(B70,teams!B:D,3)</f>
        <v>Astros-E-Major</v>
      </c>
      <c r="J70" s="13" t="str">
        <f>VLOOKUP(C70,teams!B:D,3)</f>
        <v>Red Sox-W-Major</v>
      </c>
    </row>
    <row r="71" spans="1:10" hidden="1" x14ac:dyDescent="0.55000000000000004">
      <c r="A71" s="2">
        <v>70</v>
      </c>
      <c r="B71" s="7">
        <f>'1-gameLookup'!F71</f>
        <v>5</v>
      </c>
      <c r="C71" s="7">
        <f>'1-gameLookup'!G71</f>
        <v>6</v>
      </c>
      <c r="D71" s="7">
        <f>VLOOKUP(B71,teams!B:E,4,FALSE)</f>
        <v>1</v>
      </c>
      <c r="F71" s="2" t="s">
        <v>99</v>
      </c>
      <c r="G71" s="2" t="s">
        <v>100</v>
      </c>
      <c r="H71" s="2">
        <f t="shared" si="1"/>
        <v>1</v>
      </c>
      <c r="I71" s="6" t="str">
        <f>VLOOKUP(B71,teams!B:D,3)</f>
        <v>Astros-E-Major</v>
      </c>
      <c r="J71" s="6" t="str">
        <f>VLOOKUP(C71,teams!B:D,3)</f>
        <v>Cubs-E-Major</v>
      </c>
    </row>
    <row r="72" spans="1:10" hidden="1" x14ac:dyDescent="0.55000000000000004">
      <c r="A72" s="2">
        <v>71</v>
      </c>
      <c r="B72" s="7">
        <f>'1-gameLookup'!F72</f>
        <v>5</v>
      </c>
      <c r="C72" s="7">
        <f>'1-gameLookup'!G72</f>
        <v>7</v>
      </c>
      <c r="D72" s="7">
        <f>VLOOKUP(B72,teams!B:E,4,FALSE)</f>
        <v>1</v>
      </c>
      <c r="F72" s="2" t="s">
        <v>99</v>
      </c>
      <c r="G72" s="2" t="s">
        <v>100</v>
      </c>
      <c r="H72" s="2">
        <f t="shared" si="1"/>
        <v>1</v>
      </c>
      <c r="I72" s="6" t="str">
        <f>VLOOKUP(B72,teams!B:D,3)</f>
        <v>Astros-E-Major</v>
      </c>
      <c r="J72" s="6" t="str">
        <f>VLOOKUP(C72,teams!B:D,3)</f>
        <v>Dodgers-E-Major</v>
      </c>
    </row>
    <row r="73" spans="1:10" hidden="1" x14ac:dyDescent="0.55000000000000004">
      <c r="A73" s="2">
        <v>72</v>
      </c>
      <c r="B73" s="7">
        <f>'1-gameLookup'!F73</f>
        <v>5</v>
      </c>
      <c r="C73" s="7">
        <f>'1-gameLookup'!G73</f>
        <v>8</v>
      </c>
      <c r="D73" s="7">
        <f>VLOOKUP(B73,teams!B:E,4,FALSE)</f>
        <v>1</v>
      </c>
      <c r="F73" s="2" t="s">
        <v>99</v>
      </c>
      <c r="G73" s="2" t="s">
        <v>100</v>
      </c>
      <c r="H73" s="2">
        <f t="shared" si="1"/>
        <v>1</v>
      </c>
      <c r="I73" s="6" t="str">
        <f>VLOOKUP(B73,teams!B:D,3)</f>
        <v>Astros-E-Major</v>
      </c>
      <c r="J73" s="6" t="str">
        <f>VLOOKUP(C73,teams!B:D,3)</f>
        <v>Mets-E-Major</v>
      </c>
    </row>
    <row r="74" spans="1:10" hidden="1" x14ac:dyDescent="0.55000000000000004">
      <c r="A74" s="2">
        <v>73</v>
      </c>
      <c r="B74" s="7">
        <f>'1-gameLookup'!F74</f>
        <v>13</v>
      </c>
      <c r="C74" s="7">
        <f>'1-gameLookup'!G74</f>
        <v>9</v>
      </c>
      <c r="D74" s="7">
        <f>VLOOKUP(B74,teams!B:E,4,FALSE)</f>
        <v>1</v>
      </c>
      <c r="F74" s="2" t="s">
        <v>99</v>
      </c>
      <c r="G74" s="2" t="s">
        <v>100</v>
      </c>
      <c r="H74" s="2">
        <f t="shared" si="1"/>
        <v>1</v>
      </c>
      <c r="I74" s="6" t="str">
        <f>VLOOKUP(B74,teams!B:D,3)</f>
        <v>Red Sox-W-Major</v>
      </c>
      <c r="J74" s="6" t="str">
        <f>VLOOKUP(C74,teams!B:D,3)</f>
        <v>Cardinals-W-Major</v>
      </c>
    </row>
    <row r="75" spans="1:10" hidden="1" x14ac:dyDescent="0.55000000000000004">
      <c r="A75" s="2">
        <v>74</v>
      </c>
      <c r="B75" s="7">
        <f>'1-gameLookup'!F75</f>
        <v>13</v>
      </c>
      <c r="C75" s="7">
        <f>'1-gameLookup'!G75</f>
        <v>10</v>
      </c>
      <c r="D75" s="7">
        <f>VLOOKUP(B75,teams!B:E,4,FALSE)</f>
        <v>1</v>
      </c>
      <c r="F75" s="2" t="s">
        <v>99</v>
      </c>
      <c r="G75" s="2" t="s">
        <v>100</v>
      </c>
      <c r="H75" s="2">
        <f t="shared" si="1"/>
        <v>1</v>
      </c>
      <c r="I75" s="6" t="str">
        <f>VLOOKUP(B75,teams!B:D,3)</f>
        <v>Red Sox-W-Major</v>
      </c>
      <c r="J75" s="6" t="str">
        <f>VLOOKUP(C75,teams!B:D,3)</f>
        <v>Giants-W-Major</v>
      </c>
    </row>
    <row r="76" spans="1:10" hidden="1" x14ac:dyDescent="0.55000000000000004">
      <c r="A76" s="2">
        <v>75</v>
      </c>
      <c r="B76" s="7">
        <f>'1-gameLookup'!F76</f>
        <v>13</v>
      </c>
      <c r="C76" s="7">
        <f>'1-gameLookup'!G76</f>
        <v>11</v>
      </c>
      <c r="D76" s="7">
        <f>VLOOKUP(B76,teams!B:E,4,FALSE)</f>
        <v>1</v>
      </c>
      <c r="F76" s="2" t="s">
        <v>99</v>
      </c>
      <c r="G76" s="2" t="s">
        <v>100</v>
      </c>
      <c r="H76" s="2">
        <f t="shared" si="1"/>
        <v>1</v>
      </c>
      <c r="I76" s="6" t="str">
        <f>VLOOKUP(B76,teams!B:D,3)</f>
        <v>Red Sox-W-Major</v>
      </c>
      <c r="J76" s="6" t="str">
        <f>VLOOKUP(C76,teams!B:D,3)</f>
        <v>Nationals-W-Major</v>
      </c>
    </row>
    <row r="77" spans="1:10" hidden="1" x14ac:dyDescent="0.55000000000000004">
      <c r="A77" s="2">
        <v>76</v>
      </c>
      <c r="B77" s="7">
        <f>'1-gameLookup'!F77</f>
        <v>13</v>
      </c>
      <c r="C77" s="7">
        <f>'1-gameLookup'!G77</f>
        <v>12</v>
      </c>
      <c r="D77" s="7">
        <f>VLOOKUP(B77,teams!B:E,4,FALSE)</f>
        <v>1</v>
      </c>
      <c r="F77" s="2" t="s">
        <v>99</v>
      </c>
      <c r="G77" s="2" t="s">
        <v>100</v>
      </c>
      <c r="H77" s="2">
        <f t="shared" si="1"/>
        <v>1</v>
      </c>
      <c r="I77" s="6" t="str">
        <f>VLOOKUP(B77,teams!B:D,3)</f>
        <v>Red Sox-W-Major</v>
      </c>
      <c r="J77" s="6" t="str">
        <f>VLOOKUP(C77,teams!B:D,3)</f>
        <v>Rangers-W-Major</v>
      </c>
    </row>
    <row r="78" spans="1:10" hidden="1" x14ac:dyDescent="0.55000000000000004">
      <c r="A78" s="2">
        <v>77</v>
      </c>
      <c r="B78" s="7">
        <f>'1-gameLookup'!F78</f>
        <v>6</v>
      </c>
      <c r="C78" s="7">
        <f>'1-gameLookup'!G78</f>
        <v>9</v>
      </c>
      <c r="D78" s="7">
        <f>VLOOKUP(B78,teams!B:E,4,FALSE)</f>
        <v>1</v>
      </c>
      <c r="F78" s="2" t="s">
        <v>99</v>
      </c>
      <c r="G78" s="2" t="s">
        <v>100</v>
      </c>
      <c r="H78" s="2">
        <f t="shared" si="1"/>
        <v>0</v>
      </c>
      <c r="I78" s="6" t="str">
        <f>VLOOKUP(B78,teams!B:D,3)</f>
        <v>Cubs-E-Major</v>
      </c>
      <c r="J78" s="6" t="str">
        <f>VLOOKUP(C78,teams!B:D,3)</f>
        <v>Cardinals-W-Major</v>
      </c>
    </row>
    <row r="79" spans="1:10" hidden="1" x14ac:dyDescent="0.55000000000000004">
      <c r="A79" s="2">
        <v>78</v>
      </c>
      <c r="B79" s="7">
        <f>'1-gameLookup'!F79</f>
        <v>6</v>
      </c>
      <c r="C79" s="7">
        <f>'1-gameLookup'!G79</f>
        <v>10</v>
      </c>
      <c r="D79" s="7">
        <f>VLOOKUP(B79,teams!B:E,4,FALSE)</f>
        <v>1</v>
      </c>
      <c r="F79" s="2" t="s">
        <v>99</v>
      </c>
      <c r="G79" s="2" t="s">
        <v>100</v>
      </c>
      <c r="H79" s="2">
        <f t="shared" si="1"/>
        <v>0</v>
      </c>
      <c r="I79" s="6" t="str">
        <f>VLOOKUP(B79,teams!B:D,3)</f>
        <v>Cubs-E-Major</v>
      </c>
      <c r="J79" s="6" t="str">
        <f>VLOOKUP(C79,teams!B:D,3)</f>
        <v>Giants-W-Major</v>
      </c>
    </row>
    <row r="80" spans="1:10" hidden="1" x14ac:dyDescent="0.55000000000000004">
      <c r="A80" s="2">
        <v>79</v>
      </c>
      <c r="B80" s="7">
        <f>'1-gameLookup'!F80</f>
        <v>6</v>
      </c>
      <c r="C80" s="7">
        <f>'1-gameLookup'!G80</f>
        <v>11</v>
      </c>
      <c r="D80" s="7">
        <f>VLOOKUP(B80,teams!B:E,4,FALSE)</f>
        <v>1</v>
      </c>
      <c r="F80" s="2" t="s">
        <v>99</v>
      </c>
      <c r="G80" s="2" t="s">
        <v>100</v>
      </c>
      <c r="H80" s="2">
        <f t="shared" si="1"/>
        <v>0</v>
      </c>
      <c r="I80" s="13" t="str">
        <f>VLOOKUP(B80,teams!B:D,3)</f>
        <v>Cubs-E-Major</v>
      </c>
      <c r="J80" s="13" t="str">
        <f>VLOOKUP(C80,teams!B:D,3)</f>
        <v>Nationals-W-Major</v>
      </c>
    </row>
    <row r="81" spans="1:10" hidden="1" x14ac:dyDescent="0.55000000000000004">
      <c r="A81" s="2">
        <v>80</v>
      </c>
      <c r="B81" s="7">
        <f>'1-gameLookup'!F81</f>
        <v>6</v>
      </c>
      <c r="C81" s="7">
        <f>'1-gameLookup'!G81</f>
        <v>12</v>
      </c>
      <c r="D81" s="7">
        <f>VLOOKUP(B81,teams!B:E,4,FALSE)</f>
        <v>1</v>
      </c>
      <c r="F81" s="2" t="s">
        <v>99</v>
      </c>
      <c r="G81" s="2" t="s">
        <v>100</v>
      </c>
      <c r="H81" s="2">
        <f t="shared" si="1"/>
        <v>0</v>
      </c>
      <c r="I81" s="6" t="str">
        <f>VLOOKUP(B81,teams!B:D,3)</f>
        <v>Cubs-E-Major</v>
      </c>
      <c r="J81" s="6" t="str">
        <f>VLOOKUP(C81,teams!B:D,3)</f>
        <v>Rangers-W-Major</v>
      </c>
    </row>
    <row r="82" spans="1:10" hidden="1" x14ac:dyDescent="0.55000000000000004">
      <c r="A82" s="2">
        <v>81</v>
      </c>
      <c r="B82" s="7">
        <f>'1-gameLookup'!F82</f>
        <v>6</v>
      </c>
      <c r="C82" s="7">
        <f>'1-gameLookup'!G82</f>
        <v>5</v>
      </c>
      <c r="D82" s="7">
        <f>VLOOKUP(B82,teams!B:E,4,FALSE)</f>
        <v>1</v>
      </c>
      <c r="F82" s="2" t="s">
        <v>99</v>
      </c>
      <c r="G82" s="2" t="s">
        <v>100</v>
      </c>
      <c r="H82" s="2">
        <f t="shared" si="1"/>
        <v>1</v>
      </c>
      <c r="I82" s="6" t="str">
        <f>VLOOKUP(B82,teams!B:D,3)</f>
        <v>Cubs-E-Major</v>
      </c>
      <c r="J82" s="6" t="str">
        <f>VLOOKUP(C82,teams!B:D,3)</f>
        <v>Astros-E-Major</v>
      </c>
    </row>
    <row r="83" spans="1:10" hidden="1" x14ac:dyDescent="0.55000000000000004">
      <c r="A83" s="2">
        <v>82</v>
      </c>
      <c r="B83" s="7">
        <f>'1-gameLookup'!F83</f>
        <v>6</v>
      </c>
      <c r="C83" s="7">
        <f>'1-gameLookup'!G83</f>
        <v>13</v>
      </c>
      <c r="D83" s="7">
        <f>VLOOKUP(B83,teams!B:E,4,FALSE)</f>
        <v>1</v>
      </c>
      <c r="F83" s="2" t="s">
        <v>99</v>
      </c>
      <c r="G83" s="2" t="s">
        <v>100</v>
      </c>
      <c r="H83" s="2">
        <f t="shared" si="1"/>
        <v>0</v>
      </c>
      <c r="I83" s="6" t="str">
        <f>VLOOKUP(B83,teams!B:D,3)</f>
        <v>Cubs-E-Major</v>
      </c>
      <c r="J83" s="6" t="str">
        <f>VLOOKUP(C83,teams!B:D,3)</f>
        <v>Red Sox-W-Major</v>
      </c>
    </row>
    <row r="84" spans="1:10" hidden="1" x14ac:dyDescent="0.55000000000000004">
      <c r="A84" s="2">
        <v>83</v>
      </c>
      <c r="B84" s="7">
        <f>'1-gameLookup'!F84</f>
        <v>6</v>
      </c>
      <c r="C84" s="7">
        <f>'1-gameLookup'!G84</f>
        <v>7</v>
      </c>
      <c r="D84" s="7">
        <f>VLOOKUP(B84,teams!B:E,4,FALSE)</f>
        <v>1</v>
      </c>
      <c r="F84" s="2" t="s">
        <v>99</v>
      </c>
      <c r="G84" s="2" t="s">
        <v>100</v>
      </c>
      <c r="H84" s="2">
        <f t="shared" si="1"/>
        <v>1</v>
      </c>
      <c r="I84" s="6" t="str">
        <f>VLOOKUP(B84,teams!B:D,3)</f>
        <v>Cubs-E-Major</v>
      </c>
      <c r="J84" s="6" t="str">
        <f>VLOOKUP(C84,teams!B:D,3)</f>
        <v>Dodgers-E-Major</v>
      </c>
    </row>
    <row r="85" spans="1:10" hidden="1" x14ac:dyDescent="0.55000000000000004">
      <c r="A85" s="2">
        <v>84</v>
      </c>
      <c r="B85" s="7">
        <f>'1-gameLookup'!F85</f>
        <v>6</v>
      </c>
      <c r="C85" s="7">
        <f>'1-gameLookup'!G85</f>
        <v>8</v>
      </c>
      <c r="D85" s="7">
        <f>VLOOKUP(B85,teams!B:E,4,FALSE)</f>
        <v>1</v>
      </c>
      <c r="F85" s="2" t="s">
        <v>99</v>
      </c>
      <c r="G85" s="2" t="s">
        <v>100</v>
      </c>
      <c r="H85" s="2">
        <f t="shared" si="1"/>
        <v>1</v>
      </c>
      <c r="I85" s="6" t="str">
        <f>VLOOKUP(B85,teams!B:D,3)</f>
        <v>Cubs-E-Major</v>
      </c>
      <c r="J85" s="6" t="str">
        <f>VLOOKUP(C85,teams!B:D,3)</f>
        <v>Mets-E-Major</v>
      </c>
    </row>
    <row r="86" spans="1:10" hidden="1" x14ac:dyDescent="0.55000000000000004">
      <c r="A86" s="2">
        <v>85</v>
      </c>
      <c r="B86" s="7">
        <f>'1-gameLookup'!F86</f>
        <v>7</v>
      </c>
      <c r="C86" s="7">
        <f>'1-gameLookup'!G86</f>
        <v>9</v>
      </c>
      <c r="D86" s="7">
        <f>VLOOKUP(B86,teams!B:E,4,FALSE)</f>
        <v>1</v>
      </c>
      <c r="F86" s="2" t="s">
        <v>99</v>
      </c>
      <c r="G86" s="2" t="s">
        <v>100</v>
      </c>
      <c r="H86" s="2">
        <f t="shared" si="1"/>
        <v>0</v>
      </c>
      <c r="I86" s="6" t="str">
        <f>VLOOKUP(B86,teams!B:D,3)</f>
        <v>Dodgers-E-Major</v>
      </c>
      <c r="J86" s="6" t="str">
        <f>VLOOKUP(C86,teams!B:D,3)</f>
        <v>Cardinals-W-Major</v>
      </c>
    </row>
    <row r="87" spans="1:10" hidden="1" x14ac:dyDescent="0.55000000000000004">
      <c r="A87" s="2">
        <v>86</v>
      </c>
      <c r="B87" s="7">
        <f>'1-gameLookup'!F87</f>
        <v>7</v>
      </c>
      <c r="C87" s="7">
        <f>'1-gameLookup'!G87</f>
        <v>10</v>
      </c>
      <c r="D87" s="7">
        <f>VLOOKUP(B87,teams!B:E,4,FALSE)</f>
        <v>1</v>
      </c>
      <c r="F87" s="2" t="s">
        <v>99</v>
      </c>
      <c r="G87" s="2" t="s">
        <v>100</v>
      </c>
      <c r="H87" s="2">
        <f t="shared" si="1"/>
        <v>0</v>
      </c>
      <c r="I87" s="13" t="str">
        <f>VLOOKUP(B87,teams!B:D,3)</f>
        <v>Dodgers-E-Major</v>
      </c>
      <c r="J87" s="13" t="str">
        <f>VLOOKUP(C87,teams!B:D,3)</f>
        <v>Giants-W-Major</v>
      </c>
    </row>
    <row r="88" spans="1:10" hidden="1" x14ac:dyDescent="0.55000000000000004">
      <c r="A88" s="2">
        <v>87</v>
      </c>
      <c r="B88" s="7">
        <f>'1-gameLookup'!F88</f>
        <v>7</v>
      </c>
      <c r="C88" s="7">
        <f>'1-gameLookup'!G88</f>
        <v>11</v>
      </c>
      <c r="D88" s="7">
        <f>VLOOKUP(B88,teams!B:E,4,FALSE)</f>
        <v>1</v>
      </c>
      <c r="F88" s="2" t="s">
        <v>99</v>
      </c>
      <c r="G88" s="2" t="s">
        <v>100</v>
      </c>
      <c r="H88" s="2">
        <f t="shared" si="1"/>
        <v>0</v>
      </c>
      <c r="I88" s="6" t="str">
        <f>VLOOKUP(B88,teams!B:D,3)</f>
        <v>Dodgers-E-Major</v>
      </c>
      <c r="J88" s="6" t="str">
        <f>VLOOKUP(C88,teams!B:D,3)</f>
        <v>Nationals-W-Major</v>
      </c>
    </row>
    <row r="89" spans="1:10" hidden="1" x14ac:dyDescent="0.55000000000000004">
      <c r="A89" s="2">
        <v>88</v>
      </c>
      <c r="B89" s="7">
        <f>'1-gameLookup'!F89</f>
        <v>7</v>
      </c>
      <c r="C89" s="7">
        <f>'1-gameLookup'!G89</f>
        <v>12</v>
      </c>
      <c r="D89" s="7">
        <f>VLOOKUP(B89,teams!B:E,4,FALSE)</f>
        <v>1</v>
      </c>
      <c r="F89" s="2" t="s">
        <v>99</v>
      </c>
      <c r="G89" s="2" t="s">
        <v>100</v>
      </c>
      <c r="H89" s="2">
        <f t="shared" si="1"/>
        <v>0</v>
      </c>
      <c r="I89" s="6" t="str">
        <f>VLOOKUP(B89,teams!B:D,3)</f>
        <v>Dodgers-E-Major</v>
      </c>
      <c r="J89" s="6" t="str">
        <f>VLOOKUP(C89,teams!B:D,3)</f>
        <v>Rangers-W-Major</v>
      </c>
    </row>
    <row r="90" spans="1:10" hidden="1" x14ac:dyDescent="0.55000000000000004">
      <c r="A90" s="2">
        <v>89</v>
      </c>
      <c r="B90" s="7">
        <f>'1-gameLookup'!F90</f>
        <v>7</v>
      </c>
      <c r="C90" s="7">
        <f>'1-gameLookup'!G90</f>
        <v>5</v>
      </c>
      <c r="D90" s="7">
        <f>VLOOKUP(B90,teams!B:E,4,FALSE)</f>
        <v>1</v>
      </c>
      <c r="F90" s="2" t="s">
        <v>99</v>
      </c>
      <c r="G90" s="2" t="s">
        <v>100</v>
      </c>
      <c r="H90" s="2">
        <f t="shared" si="1"/>
        <v>1</v>
      </c>
      <c r="I90" s="6" t="str">
        <f>VLOOKUP(B90,teams!B:D,3)</f>
        <v>Dodgers-E-Major</v>
      </c>
      <c r="J90" s="6" t="str">
        <f>VLOOKUP(C90,teams!B:D,3)</f>
        <v>Astros-E-Major</v>
      </c>
    </row>
    <row r="91" spans="1:10" hidden="1" x14ac:dyDescent="0.55000000000000004">
      <c r="A91" s="2">
        <v>90</v>
      </c>
      <c r="B91" s="7">
        <f>'1-gameLookup'!F91</f>
        <v>7</v>
      </c>
      <c r="C91" s="7">
        <f>'1-gameLookup'!G91</f>
        <v>13</v>
      </c>
      <c r="D91" s="7">
        <f>VLOOKUP(B91,teams!B:E,4,FALSE)</f>
        <v>1</v>
      </c>
      <c r="F91" s="2" t="s">
        <v>99</v>
      </c>
      <c r="G91" s="2" t="s">
        <v>100</v>
      </c>
      <c r="H91" s="2">
        <f t="shared" si="1"/>
        <v>0</v>
      </c>
      <c r="I91" s="6" t="str">
        <f>VLOOKUP(B91,teams!B:D,3)</f>
        <v>Dodgers-E-Major</v>
      </c>
      <c r="J91" s="6" t="str">
        <f>VLOOKUP(C91,teams!B:D,3)</f>
        <v>Red Sox-W-Major</v>
      </c>
    </row>
    <row r="92" spans="1:10" hidden="1" x14ac:dyDescent="0.55000000000000004">
      <c r="A92" s="2">
        <v>91</v>
      </c>
      <c r="B92" s="7">
        <f>'1-gameLookup'!F92</f>
        <v>7</v>
      </c>
      <c r="C92" s="7">
        <f>'1-gameLookup'!G92</f>
        <v>6</v>
      </c>
      <c r="D92" s="7">
        <f>VLOOKUP(B92,teams!B:E,4,FALSE)</f>
        <v>1</v>
      </c>
      <c r="F92" s="2" t="s">
        <v>99</v>
      </c>
      <c r="G92" s="2" t="s">
        <v>100</v>
      </c>
      <c r="H92" s="2">
        <f t="shared" si="1"/>
        <v>1</v>
      </c>
      <c r="I92" s="6" t="str">
        <f>VLOOKUP(B92,teams!B:D,3)</f>
        <v>Dodgers-E-Major</v>
      </c>
      <c r="J92" s="6" t="str">
        <f>VLOOKUP(C92,teams!B:D,3)</f>
        <v>Cubs-E-Major</v>
      </c>
    </row>
    <row r="93" spans="1:10" hidden="1" x14ac:dyDescent="0.55000000000000004">
      <c r="A93" s="2">
        <v>92</v>
      </c>
      <c r="B93" s="7">
        <f>'1-gameLookup'!F93</f>
        <v>7</v>
      </c>
      <c r="C93" s="7">
        <f>'1-gameLookup'!G93</f>
        <v>8</v>
      </c>
      <c r="D93" s="7">
        <f>VLOOKUP(B93,teams!B:E,4,FALSE)</f>
        <v>1</v>
      </c>
      <c r="F93" s="2" t="s">
        <v>99</v>
      </c>
      <c r="G93" s="2" t="s">
        <v>100</v>
      </c>
      <c r="H93" s="2">
        <f t="shared" si="1"/>
        <v>1</v>
      </c>
      <c r="I93" s="6" t="str">
        <f>VLOOKUP(B93,teams!B:D,3)</f>
        <v>Dodgers-E-Major</v>
      </c>
      <c r="J93" s="6" t="str">
        <f>VLOOKUP(C93,teams!B:D,3)</f>
        <v>Mets-E-Major</v>
      </c>
    </row>
    <row r="94" spans="1:10" hidden="1" x14ac:dyDescent="0.55000000000000004">
      <c r="A94" s="2">
        <v>93</v>
      </c>
      <c r="B94" s="7">
        <f>'1-gameLookup'!F94</f>
        <v>8</v>
      </c>
      <c r="C94" s="7">
        <f>'1-gameLookup'!G94</f>
        <v>9</v>
      </c>
      <c r="D94" s="7">
        <f>VLOOKUP(B94,teams!B:E,4,FALSE)</f>
        <v>1</v>
      </c>
      <c r="F94" s="2" t="s">
        <v>99</v>
      </c>
      <c r="G94" s="2" t="s">
        <v>100</v>
      </c>
      <c r="H94" s="2">
        <f t="shared" si="1"/>
        <v>0</v>
      </c>
      <c r="I94" s="13" t="str">
        <f>VLOOKUP(B94,teams!B:D,3)</f>
        <v>Mets-E-Major</v>
      </c>
      <c r="J94" s="13" t="str">
        <f>VLOOKUP(C94,teams!B:D,3)</f>
        <v>Cardinals-W-Major</v>
      </c>
    </row>
    <row r="95" spans="1:10" hidden="1" x14ac:dyDescent="0.55000000000000004">
      <c r="A95" s="2">
        <v>94</v>
      </c>
      <c r="B95" s="7">
        <f>'1-gameLookup'!F95</f>
        <v>8</v>
      </c>
      <c r="C95" s="7">
        <f>'1-gameLookup'!G95</f>
        <v>10</v>
      </c>
      <c r="D95" s="7">
        <f>VLOOKUP(B95,teams!B:E,4,FALSE)</f>
        <v>1</v>
      </c>
      <c r="F95" s="2" t="s">
        <v>99</v>
      </c>
      <c r="G95" s="2" t="s">
        <v>100</v>
      </c>
      <c r="H95" s="2">
        <f t="shared" si="1"/>
        <v>0</v>
      </c>
      <c r="I95" s="6" t="str">
        <f>VLOOKUP(B95,teams!B:D,3)</f>
        <v>Mets-E-Major</v>
      </c>
      <c r="J95" s="6" t="str">
        <f>VLOOKUP(C95,teams!B:D,3)</f>
        <v>Giants-W-Major</v>
      </c>
    </row>
    <row r="96" spans="1:10" hidden="1" x14ac:dyDescent="0.55000000000000004">
      <c r="A96" s="2">
        <v>95</v>
      </c>
      <c r="B96" s="7">
        <f>'1-gameLookup'!F96</f>
        <v>8</v>
      </c>
      <c r="C96" s="7">
        <f>'1-gameLookup'!G96</f>
        <v>11</v>
      </c>
      <c r="D96" s="7">
        <f>VLOOKUP(B96,teams!B:E,4,FALSE)</f>
        <v>1</v>
      </c>
      <c r="F96" s="2" t="s">
        <v>99</v>
      </c>
      <c r="G96" s="2" t="s">
        <v>100</v>
      </c>
      <c r="H96" s="2">
        <f t="shared" si="1"/>
        <v>0</v>
      </c>
      <c r="I96" s="6" t="str">
        <f>VLOOKUP(B96,teams!B:D,3)</f>
        <v>Mets-E-Major</v>
      </c>
      <c r="J96" s="6" t="str">
        <f>VLOOKUP(C96,teams!B:D,3)</f>
        <v>Nationals-W-Major</v>
      </c>
    </row>
    <row r="97" spans="1:10" hidden="1" x14ac:dyDescent="0.55000000000000004">
      <c r="A97" s="2">
        <v>96</v>
      </c>
      <c r="B97" s="7">
        <f>'1-gameLookup'!F97</f>
        <v>8</v>
      </c>
      <c r="C97" s="7">
        <f>'1-gameLookup'!G97</f>
        <v>12</v>
      </c>
      <c r="D97" s="7">
        <f>VLOOKUP(B97,teams!B:E,4,FALSE)</f>
        <v>1</v>
      </c>
      <c r="F97" s="2" t="s">
        <v>99</v>
      </c>
      <c r="G97" s="2" t="s">
        <v>100</v>
      </c>
      <c r="H97" s="2">
        <f t="shared" si="1"/>
        <v>0</v>
      </c>
      <c r="I97" s="6" t="str">
        <f>VLOOKUP(B97,teams!B:D,3)</f>
        <v>Mets-E-Major</v>
      </c>
      <c r="J97" s="6" t="str">
        <f>VLOOKUP(C97,teams!B:D,3)</f>
        <v>Rangers-W-Major</v>
      </c>
    </row>
    <row r="98" spans="1:10" hidden="1" x14ac:dyDescent="0.55000000000000004">
      <c r="A98" s="2">
        <v>97</v>
      </c>
      <c r="B98" s="7">
        <f>'1-gameLookup'!F98</f>
        <v>8</v>
      </c>
      <c r="C98" s="7">
        <f>'1-gameLookup'!G98</f>
        <v>5</v>
      </c>
      <c r="D98" s="7">
        <f>VLOOKUP(B98,teams!B:E,4,FALSE)</f>
        <v>1</v>
      </c>
      <c r="F98" s="2" t="s">
        <v>99</v>
      </c>
      <c r="G98" s="2" t="s">
        <v>100</v>
      </c>
      <c r="H98" s="2">
        <f t="shared" si="1"/>
        <v>1</v>
      </c>
      <c r="I98" s="6" t="str">
        <f>VLOOKUP(B98,teams!B:D,3)</f>
        <v>Mets-E-Major</v>
      </c>
      <c r="J98" s="6" t="str">
        <f>VLOOKUP(C98,teams!B:D,3)</f>
        <v>Astros-E-Major</v>
      </c>
    </row>
    <row r="99" spans="1:10" hidden="1" x14ac:dyDescent="0.55000000000000004">
      <c r="A99" s="2">
        <v>98</v>
      </c>
      <c r="B99" s="7">
        <f>'1-gameLookup'!F99</f>
        <v>8</v>
      </c>
      <c r="C99" s="7">
        <f>'1-gameLookup'!G99</f>
        <v>13</v>
      </c>
      <c r="D99" s="7">
        <f>VLOOKUP(B99,teams!B:E,4,FALSE)</f>
        <v>1</v>
      </c>
      <c r="F99" s="2" t="s">
        <v>99</v>
      </c>
      <c r="G99" s="2" t="s">
        <v>100</v>
      </c>
      <c r="H99" s="2">
        <f t="shared" si="1"/>
        <v>0</v>
      </c>
      <c r="I99" s="6" t="str">
        <f>VLOOKUP(B99,teams!B:D,3)</f>
        <v>Mets-E-Major</v>
      </c>
      <c r="J99" s="6" t="str">
        <f>VLOOKUP(C99,teams!B:D,3)</f>
        <v>Red Sox-W-Major</v>
      </c>
    </row>
    <row r="100" spans="1:10" hidden="1" x14ac:dyDescent="0.55000000000000004">
      <c r="A100" s="2">
        <v>99</v>
      </c>
      <c r="B100" s="7">
        <f>'1-gameLookup'!F100</f>
        <v>8</v>
      </c>
      <c r="C100" s="7">
        <f>'1-gameLookup'!G100</f>
        <v>6</v>
      </c>
      <c r="D100" s="7">
        <f>VLOOKUP(B100,teams!B:E,4,FALSE)</f>
        <v>1</v>
      </c>
      <c r="F100" s="2" t="s">
        <v>99</v>
      </c>
      <c r="G100" s="2" t="s">
        <v>100</v>
      </c>
      <c r="H100" s="2">
        <f t="shared" si="1"/>
        <v>1</v>
      </c>
      <c r="I100" s="6" t="str">
        <f>VLOOKUP(B100,teams!B:D,3)</f>
        <v>Mets-E-Major</v>
      </c>
      <c r="J100" s="6" t="str">
        <f>VLOOKUP(C100,teams!B:D,3)</f>
        <v>Cubs-E-Major</v>
      </c>
    </row>
    <row r="101" spans="1:10" hidden="1" x14ac:dyDescent="0.55000000000000004">
      <c r="A101" s="2">
        <v>100</v>
      </c>
      <c r="B101" s="7">
        <f>'1-gameLookup'!F101</f>
        <v>8</v>
      </c>
      <c r="C101" s="7">
        <f>'1-gameLookup'!G101</f>
        <v>7</v>
      </c>
      <c r="D101" s="7">
        <f>VLOOKUP(B101,teams!B:E,4,FALSE)</f>
        <v>1</v>
      </c>
      <c r="F101" s="2" t="s">
        <v>99</v>
      </c>
      <c r="G101" s="2" t="s">
        <v>100</v>
      </c>
      <c r="H101" s="2">
        <f t="shared" si="1"/>
        <v>1</v>
      </c>
      <c r="I101" s="6" t="str">
        <f>VLOOKUP(B101,teams!B:D,3)</f>
        <v>Mets-E-Major</v>
      </c>
      <c r="J101" s="6" t="str">
        <f>VLOOKUP(C101,teams!B:D,3)</f>
        <v>Dodgers-E-Major</v>
      </c>
    </row>
    <row r="102" spans="1:10" hidden="1" x14ac:dyDescent="0.55000000000000004">
      <c r="A102" s="2">
        <v>101</v>
      </c>
      <c r="B102" s="7">
        <f>'1-gameLookup'!F102</f>
        <v>15</v>
      </c>
      <c r="C102" s="7">
        <f>'1-gameLookup'!G102</f>
        <v>14</v>
      </c>
      <c r="D102" s="7">
        <f>VLOOKUP(B102,teams!B:E,4,FALSE)</f>
        <v>2</v>
      </c>
      <c r="F102" s="2" t="s">
        <v>99</v>
      </c>
      <c r="G102" s="2" t="s">
        <v>100</v>
      </c>
      <c r="H102" s="2">
        <f t="shared" si="1"/>
        <v>1</v>
      </c>
      <c r="I102" s="6" t="str">
        <f>VLOOKUP(B102,teams!B:D,3)</f>
        <v>Cardinals-E-Minor</v>
      </c>
      <c r="J102" s="6" t="str">
        <f>VLOOKUP(C102,teams!B:D,3)</f>
        <v>Astros-E-Minor</v>
      </c>
    </row>
    <row r="103" spans="1:10" hidden="1" x14ac:dyDescent="0.55000000000000004">
      <c r="A103" s="2">
        <v>102</v>
      </c>
      <c r="B103" s="7">
        <f>'1-gameLookup'!F103</f>
        <v>16</v>
      </c>
      <c r="C103" s="7">
        <f>'1-gameLookup'!G103</f>
        <v>14</v>
      </c>
      <c r="D103" s="7">
        <f>VLOOKUP(B103,teams!B:E,4,FALSE)</f>
        <v>2</v>
      </c>
      <c r="F103" s="2" t="s">
        <v>99</v>
      </c>
      <c r="G103" s="2" t="s">
        <v>100</v>
      </c>
      <c r="H103" s="2">
        <f t="shared" si="1"/>
        <v>1</v>
      </c>
      <c r="I103" s="6" t="str">
        <f>VLOOKUP(B103,teams!B:D,3)</f>
        <v>Cubs-E-Minor</v>
      </c>
      <c r="J103" s="6" t="str">
        <f>VLOOKUP(C103,teams!B:D,3)</f>
        <v>Astros-E-Minor</v>
      </c>
    </row>
    <row r="104" spans="1:10" hidden="1" x14ac:dyDescent="0.55000000000000004">
      <c r="A104" s="2">
        <v>103</v>
      </c>
      <c r="B104" s="7">
        <f>'1-gameLookup'!F104</f>
        <v>17</v>
      </c>
      <c r="C104" s="7">
        <f>'1-gameLookup'!G104</f>
        <v>14</v>
      </c>
      <c r="D104" s="7">
        <f>VLOOKUP(B104,teams!B:E,4,FALSE)</f>
        <v>2</v>
      </c>
      <c r="F104" s="2" t="s">
        <v>99</v>
      </c>
      <c r="G104" s="2" t="s">
        <v>100</v>
      </c>
      <c r="H104" s="2">
        <f t="shared" si="1"/>
        <v>1</v>
      </c>
      <c r="I104" s="6" t="str">
        <f>VLOOKUP(B104,teams!B:D,3)</f>
        <v>Dodgers-E-Minor</v>
      </c>
      <c r="J104" s="6" t="str">
        <f>VLOOKUP(C104,teams!B:D,3)</f>
        <v>Astros-E-Minor</v>
      </c>
    </row>
    <row r="105" spans="1:10" hidden="1" x14ac:dyDescent="0.55000000000000004">
      <c r="A105" s="2">
        <v>104</v>
      </c>
      <c r="B105" s="7">
        <f>'1-gameLookup'!F105</f>
        <v>18</v>
      </c>
      <c r="C105" s="7">
        <f>'1-gameLookup'!G105</f>
        <v>14</v>
      </c>
      <c r="D105" s="7">
        <f>VLOOKUP(B105,teams!B:E,4,FALSE)</f>
        <v>2</v>
      </c>
      <c r="F105" s="2" t="s">
        <v>99</v>
      </c>
      <c r="G105" s="2" t="s">
        <v>100</v>
      </c>
      <c r="H105" s="2">
        <f t="shared" si="1"/>
        <v>1</v>
      </c>
      <c r="I105" s="6" t="str">
        <f>VLOOKUP(B105,teams!B:D,3)</f>
        <v>Giants-E-Minor</v>
      </c>
      <c r="J105" s="6" t="str">
        <f>VLOOKUP(C105,teams!B:D,3)</f>
        <v>Astros-E-Minor</v>
      </c>
    </row>
    <row r="106" spans="1:10" hidden="1" x14ac:dyDescent="0.55000000000000004">
      <c r="A106" s="2">
        <v>105</v>
      </c>
      <c r="B106" s="7">
        <f>'1-gameLookup'!F106</f>
        <v>19</v>
      </c>
      <c r="C106" s="7">
        <f>'1-gameLookup'!G106</f>
        <v>14</v>
      </c>
      <c r="D106" s="7">
        <f>VLOOKUP(B106,teams!B:E,4,FALSE)</f>
        <v>2</v>
      </c>
      <c r="F106" s="2" t="s">
        <v>99</v>
      </c>
      <c r="G106" s="2" t="s">
        <v>100</v>
      </c>
      <c r="H106" s="2">
        <f t="shared" si="1"/>
        <v>1</v>
      </c>
      <c r="I106" s="6" t="str">
        <f>VLOOKUP(B106,teams!B:D,3)</f>
        <v>Indians-E-Minor</v>
      </c>
      <c r="J106" s="6" t="str">
        <f>VLOOKUP(C106,teams!B:D,3)</f>
        <v>Astros-E-Minor</v>
      </c>
    </row>
    <row r="107" spans="1:10" hidden="1" x14ac:dyDescent="0.55000000000000004">
      <c r="A107" s="2">
        <v>106</v>
      </c>
      <c r="B107" s="7">
        <f>'1-gameLookup'!F107</f>
        <v>20</v>
      </c>
      <c r="C107" s="7">
        <f>'1-gameLookup'!G107</f>
        <v>14</v>
      </c>
      <c r="D107" s="7">
        <f>VLOOKUP(B107,teams!B:E,4,FALSE)</f>
        <v>2</v>
      </c>
      <c r="F107" s="2" t="s">
        <v>99</v>
      </c>
      <c r="G107" s="2" t="s">
        <v>100</v>
      </c>
      <c r="H107" s="2">
        <f t="shared" si="1"/>
        <v>1</v>
      </c>
      <c r="I107" s="6" t="str">
        <f>VLOOKUP(B107,teams!B:D,3)</f>
        <v>Mets-E-Minor</v>
      </c>
      <c r="J107" s="6" t="str">
        <f>VLOOKUP(C107,teams!B:D,3)</f>
        <v>Astros-E-Minor</v>
      </c>
    </row>
    <row r="108" spans="1:10" hidden="1" x14ac:dyDescent="0.55000000000000004">
      <c r="A108" s="2">
        <v>107</v>
      </c>
      <c r="B108" s="7">
        <f>'1-gameLookup'!F108</f>
        <v>21</v>
      </c>
      <c r="C108" s="7">
        <f>'1-gameLookup'!G108</f>
        <v>14</v>
      </c>
      <c r="D108" s="7">
        <f>VLOOKUP(B108,teams!B:E,4,FALSE)</f>
        <v>2</v>
      </c>
      <c r="F108" s="2" t="s">
        <v>99</v>
      </c>
      <c r="G108" s="2" t="s">
        <v>100</v>
      </c>
      <c r="H108" s="2">
        <f t="shared" si="1"/>
        <v>1</v>
      </c>
      <c r="I108" s="6" t="str">
        <f>VLOOKUP(B108,teams!B:D,3)</f>
        <v>Phillies-E-Minor</v>
      </c>
      <c r="J108" s="6" t="str">
        <f>VLOOKUP(C108,teams!B:D,3)</f>
        <v>Astros-E-Minor</v>
      </c>
    </row>
    <row r="109" spans="1:10" hidden="1" x14ac:dyDescent="0.55000000000000004">
      <c r="A109" s="2">
        <v>108</v>
      </c>
      <c r="B109" s="7">
        <f>'1-gameLookup'!F109</f>
        <v>22</v>
      </c>
      <c r="C109" s="7">
        <f>'1-gameLookup'!G109</f>
        <v>14</v>
      </c>
      <c r="D109" s="7">
        <f>VLOOKUP(B109,teams!B:E,4,FALSE)</f>
        <v>2</v>
      </c>
      <c r="F109" s="2" t="s">
        <v>99</v>
      </c>
      <c r="G109" s="2" t="s">
        <v>100</v>
      </c>
      <c r="H109" s="2">
        <f t="shared" si="1"/>
        <v>1</v>
      </c>
      <c r="I109" s="6" t="str">
        <f>VLOOKUP(B109,teams!B:D,3)</f>
        <v>Royals-E-Minor</v>
      </c>
      <c r="J109" s="6" t="str">
        <f>VLOOKUP(C109,teams!B:D,3)</f>
        <v>Astros-E-Minor</v>
      </c>
    </row>
    <row r="110" spans="1:10" hidden="1" x14ac:dyDescent="0.55000000000000004">
      <c r="A110" s="2">
        <v>109</v>
      </c>
      <c r="B110" s="7">
        <f>'1-gameLookup'!F110</f>
        <v>23</v>
      </c>
      <c r="C110" s="7">
        <f>'1-gameLookup'!G110</f>
        <v>14</v>
      </c>
      <c r="D110" s="7">
        <f>VLOOKUP(B110,teams!B:E,4,FALSE)</f>
        <v>2</v>
      </c>
      <c r="F110" s="2" t="s">
        <v>99</v>
      </c>
      <c r="G110" s="2" t="s">
        <v>100</v>
      </c>
      <c r="H110" s="2">
        <f t="shared" si="1"/>
        <v>1</v>
      </c>
      <c r="I110" s="6" t="str">
        <f>VLOOKUP(B110,teams!B:D,3)</f>
        <v>Tigers-E-Minor</v>
      </c>
      <c r="J110" s="6" t="str">
        <f>VLOOKUP(C110,teams!B:D,3)</f>
        <v>Astros-E-Minor</v>
      </c>
    </row>
    <row r="111" spans="1:10" x14ac:dyDescent="0.55000000000000004">
      <c r="A111" s="2">
        <v>110</v>
      </c>
      <c r="B111" s="7">
        <f>'1-gameLookup'!F111</f>
        <v>24</v>
      </c>
      <c r="C111" s="7">
        <f>'1-gameLookup'!G111</f>
        <v>14</v>
      </c>
      <c r="D111" s="7">
        <f>VLOOKUP(B111,teams!B:E,4,FALSE)</f>
        <v>2</v>
      </c>
      <c r="F111" s="2" t="s">
        <v>99</v>
      </c>
      <c r="G111" s="2" t="s">
        <v>100</v>
      </c>
      <c r="H111" s="2">
        <f t="shared" si="1"/>
        <v>0</v>
      </c>
      <c r="I111" s="13" t="str">
        <f>VLOOKUP(B111,teams!B:D,3)</f>
        <v>Braves-W-Minor</v>
      </c>
      <c r="J111" s="13" t="str">
        <f>VLOOKUP(C111,teams!B:D,3)</f>
        <v>Astros-E-Minor</v>
      </c>
    </row>
    <row r="112" spans="1:10" x14ac:dyDescent="0.55000000000000004">
      <c r="A112" s="2">
        <v>111</v>
      </c>
      <c r="B112" s="7">
        <f>'1-gameLookup'!F112</f>
        <v>25</v>
      </c>
      <c r="C112" s="7">
        <f>'1-gameLookup'!G112</f>
        <v>14</v>
      </c>
      <c r="D112" s="7">
        <f>VLOOKUP(B112,teams!B:E,4,FALSE)</f>
        <v>2</v>
      </c>
      <c r="F112" s="2" t="s">
        <v>99</v>
      </c>
      <c r="G112" s="2" t="s">
        <v>100</v>
      </c>
      <c r="H112" s="2">
        <f t="shared" si="1"/>
        <v>0</v>
      </c>
      <c r="I112" s="6" t="str">
        <f>VLOOKUP(B112,teams!B:D,3)</f>
        <v>D'Backs-W-Minor</v>
      </c>
      <c r="J112" s="6" t="str">
        <f>VLOOKUP(C112,teams!B:D,3)</f>
        <v>Astros-E-Minor</v>
      </c>
    </row>
    <row r="113" spans="1:10" x14ac:dyDescent="0.55000000000000004">
      <c r="A113" s="2">
        <v>112</v>
      </c>
      <c r="B113" s="7">
        <f>'1-gameLookup'!F113</f>
        <v>26</v>
      </c>
      <c r="C113" s="7">
        <f>'1-gameLookup'!G113</f>
        <v>14</v>
      </c>
      <c r="D113" s="7">
        <f>VLOOKUP(B113,teams!B:E,4,FALSE)</f>
        <v>2</v>
      </c>
      <c r="F113" s="2" t="s">
        <v>99</v>
      </c>
      <c r="G113" s="2" t="s">
        <v>100</v>
      </c>
      <c r="H113" s="2">
        <f t="shared" si="1"/>
        <v>0</v>
      </c>
      <c r="I113" s="6" t="str">
        <f>VLOOKUP(B113,teams!B:D,3)</f>
        <v>Marlins-W-Minor</v>
      </c>
      <c r="J113" s="6" t="str">
        <f>VLOOKUP(C113,teams!B:D,3)</f>
        <v>Astros-E-Minor</v>
      </c>
    </row>
    <row r="114" spans="1:10" x14ac:dyDescent="0.55000000000000004">
      <c r="A114" s="2">
        <v>113</v>
      </c>
      <c r="B114" s="7">
        <f>'1-gameLookup'!F114</f>
        <v>27</v>
      </c>
      <c r="C114" s="7">
        <f>'1-gameLookup'!G114</f>
        <v>14</v>
      </c>
      <c r="D114" s="7">
        <f>VLOOKUP(B114,teams!B:E,4,FALSE)</f>
        <v>2</v>
      </c>
      <c r="F114" s="2" t="s">
        <v>99</v>
      </c>
      <c r="G114" s="2" t="s">
        <v>100</v>
      </c>
      <c r="H114" s="2">
        <f t="shared" si="1"/>
        <v>0</v>
      </c>
      <c r="I114" s="6" t="str">
        <f>VLOOKUP(B114,teams!B:D,3)</f>
        <v>Nationals-W-Minor</v>
      </c>
      <c r="J114" s="6" t="str">
        <f>VLOOKUP(C114,teams!B:D,3)</f>
        <v>Astros-E-Minor</v>
      </c>
    </row>
    <row r="115" spans="1:10" x14ac:dyDescent="0.55000000000000004">
      <c r="A115" s="2">
        <v>114</v>
      </c>
      <c r="B115" s="7">
        <f>'1-gameLookup'!F115</f>
        <v>28</v>
      </c>
      <c r="C115" s="7">
        <f>'1-gameLookup'!G115</f>
        <v>14</v>
      </c>
      <c r="D115" s="7">
        <f>VLOOKUP(B115,teams!B:E,4,FALSE)</f>
        <v>2</v>
      </c>
      <c r="F115" s="2" t="s">
        <v>99</v>
      </c>
      <c r="G115" s="2" t="s">
        <v>100</v>
      </c>
      <c r="H115" s="2">
        <f t="shared" si="1"/>
        <v>0</v>
      </c>
      <c r="I115" s="6" t="str">
        <f>VLOOKUP(B115,teams!B:D,3)</f>
        <v>Rangers-W-Minor</v>
      </c>
      <c r="J115" s="6" t="str">
        <f>VLOOKUP(C115,teams!B:D,3)</f>
        <v>Astros-E-Minor</v>
      </c>
    </row>
    <row r="116" spans="1:10" x14ac:dyDescent="0.55000000000000004">
      <c r="A116" s="2">
        <v>115</v>
      </c>
      <c r="B116" s="7">
        <f>'1-gameLookup'!F116</f>
        <v>29</v>
      </c>
      <c r="C116" s="7">
        <f>'1-gameLookup'!G116</f>
        <v>14</v>
      </c>
      <c r="D116" s="7">
        <f>VLOOKUP(B116,teams!B:E,4,FALSE)</f>
        <v>2</v>
      </c>
      <c r="F116" s="2" t="s">
        <v>99</v>
      </c>
      <c r="G116" s="2" t="s">
        <v>100</v>
      </c>
      <c r="H116" s="2">
        <f t="shared" si="1"/>
        <v>0</v>
      </c>
      <c r="I116" s="6" t="str">
        <f>VLOOKUP(B116,teams!B:D,3)</f>
        <v>Yankees-W-Minor</v>
      </c>
      <c r="J116" s="6" t="str">
        <f>VLOOKUP(C116,teams!B:D,3)</f>
        <v>Astros-E-Minor</v>
      </c>
    </row>
    <row r="117" spans="1:10" hidden="1" x14ac:dyDescent="0.55000000000000004">
      <c r="A117" s="2">
        <v>116</v>
      </c>
      <c r="B117" s="7">
        <f>'1-gameLookup'!F117</f>
        <v>16</v>
      </c>
      <c r="C117" s="7">
        <f>'1-gameLookup'!G117</f>
        <v>15</v>
      </c>
      <c r="D117" s="7">
        <f>VLOOKUP(B117,teams!B:E,4,FALSE)</f>
        <v>2</v>
      </c>
      <c r="F117" s="2" t="s">
        <v>99</v>
      </c>
      <c r="G117" s="2" t="s">
        <v>100</v>
      </c>
      <c r="H117" s="2">
        <f t="shared" si="1"/>
        <v>1</v>
      </c>
      <c r="I117" s="6" t="str">
        <f>VLOOKUP(B117,teams!B:D,3)</f>
        <v>Cubs-E-Minor</v>
      </c>
      <c r="J117" s="6" t="str">
        <f>VLOOKUP(C117,teams!B:D,3)</f>
        <v>Cardinals-E-Minor</v>
      </c>
    </row>
    <row r="118" spans="1:10" hidden="1" x14ac:dyDescent="0.55000000000000004">
      <c r="A118" s="2">
        <v>117</v>
      </c>
      <c r="B118" s="7">
        <f>'1-gameLookup'!F118</f>
        <v>17</v>
      </c>
      <c r="C118" s="7">
        <f>'1-gameLookup'!G118</f>
        <v>15</v>
      </c>
      <c r="D118" s="7">
        <f>VLOOKUP(B118,teams!B:E,4,FALSE)</f>
        <v>2</v>
      </c>
      <c r="F118" s="2" t="s">
        <v>99</v>
      </c>
      <c r="G118" s="2" t="s">
        <v>100</v>
      </c>
      <c r="H118" s="2">
        <f t="shared" si="1"/>
        <v>1</v>
      </c>
      <c r="I118" s="6" t="str">
        <f>VLOOKUP(B118,teams!B:D,3)</f>
        <v>Dodgers-E-Minor</v>
      </c>
      <c r="J118" s="6" t="str">
        <f>VLOOKUP(C118,teams!B:D,3)</f>
        <v>Cardinals-E-Minor</v>
      </c>
    </row>
    <row r="119" spans="1:10" hidden="1" x14ac:dyDescent="0.55000000000000004">
      <c r="A119" s="2">
        <v>118</v>
      </c>
      <c r="B119" s="7">
        <f>'1-gameLookup'!F119</f>
        <v>18</v>
      </c>
      <c r="C119" s="7">
        <f>'1-gameLookup'!G119</f>
        <v>15</v>
      </c>
      <c r="D119" s="7">
        <f>VLOOKUP(B119,teams!B:E,4,FALSE)</f>
        <v>2</v>
      </c>
      <c r="F119" s="2" t="s">
        <v>99</v>
      </c>
      <c r="G119" s="2" t="s">
        <v>100</v>
      </c>
      <c r="H119" s="2">
        <f t="shared" si="1"/>
        <v>1</v>
      </c>
      <c r="I119" s="6" t="str">
        <f>VLOOKUP(B119,teams!B:D,3)</f>
        <v>Giants-E-Minor</v>
      </c>
      <c r="J119" s="6" t="str">
        <f>VLOOKUP(C119,teams!B:D,3)</f>
        <v>Cardinals-E-Minor</v>
      </c>
    </row>
    <row r="120" spans="1:10" hidden="1" x14ac:dyDescent="0.55000000000000004">
      <c r="A120" s="2">
        <v>119</v>
      </c>
      <c r="B120" s="7">
        <f>'1-gameLookup'!F120</f>
        <v>19</v>
      </c>
      <c r="C120" s="7">
        <f>'1-gameLookup'!G120</f>
        <v>15</v>
      </c>
      <c r="D120" s="7">
        <f>VLOOKUP(B120,teams!B:E,4,FALSE)</f>
        <v>2</v>
      </c>
      <c r="F120" s="2" t="s">
        <v>99</v>
      </c>
      <c r="G120" s="2" t="s">
        <v>100</v>
      </c>
      <c r="H120" s="2">
        <f t="shared" si="1"/>
        <v>1</v>
      </c>
      <c r="I120" s="6" t="str">
        <f>VLOOKUP(B120,teams!B:D,3)</f>
        <v>Indians-E-Minor</v>
      </c>
      <c r="J120" s="6" t="str">
        <f>VLOOKUP(C120,teams!B:D,3)</f>
        <v>Cardinals-E-Minor</v>
      </c>
    </row>
    <row r="121" spans="1:10" hidden="1" x14ac:dyDescent="0.55000000000000004">
      <c r="A121" s="2">
        <v>120</v>
      </c>
      <c r="B121" s="7">
        <f>'1-gameLookup'!F121</f>
        <v>20</v>
      </c>
      <c r="C121" s="7">
        <f>'1-gameLookup'!G121</f>
        <v>15</v>
      </c>
      <c r="D121" s="7">
        <f>VLOOKUP(B121,teams!B:E,4,FALSE)</f>
        <v>2</v>
      </c>
      <c r="F121" s="2" t="s">
        <v>99</v>
      </c>
      <c r="G121" s="2" t="s">
        <v>100</v>
      </c>
      <c r="H121" s="2">
        <f t="shared" si="1"/>
        <v>1</v>
      </c>
      <c r="I121" s="6" t="str">
        <f>VLOOKUP(B121,teams!B:D,3)</f>
        <v>Mets-E-Minor</v>
      </c>
      <c r="J121" s="6" t="str">
        <f>VLOOKUP(C121,teams!B:D,3)</f>
        <v>Cardinals-E-Minor</v>
      </c>
    </row>
    <row r="122" spans="1:10" hidden="1" x14ac:dyDescent="0.55000000000000004">
      <c r="A122" s="2">
        <v>121</v>
      </c>
      <c r="B122" s="7">
        <f>'1-gameLookup'!F122</f>
        <v>21</v>
      </c>
      <c r="C122" s="7">
        <f>'1-gameLookup'!G122</f>
        <v>15</v>
      </c>
      <c r="D122" s="7">
        <f>VLOOKUP(B122,teams!B:E,4,FALSE)</f>
        <v>2</v>
      </c>
      <c r="F122" s="2" t="s">
        <v>99</v>
      </c>
      <c r="G122" s="2" t="s">
        <v>100</v>
      </c>
      <c r="H122" s="2">
        <f t="shared" si="1"/>
        <v>1</v>
      </c>
      <c r="I122" s="6" t="str">
        <f>VLOOKUP(B122,teams!B:D,3)</f>
        <v>Phillies-E-Minor</v>
      </c>
      <c r="J122" s="6" t="str">
        <f>VLOOKUP(C122,teams!B:D,3)</f>
        <v>Cardinals-E-Minor</v>
      </c>
    </row>
    <row r="123" spans="1:10" hidden="1" x14ac:dyDescent="0.55000000000000004">
      <c r="A123" s="2">
        <v>122</v>
      </c>
      <c r="B123" s="7">
        <f>'1-gameLookup'!F123</f>
        <v>22</v>
      </c>
      <c r="C123" s="7">
        <f>'1-gameLookup'!G123</f>
        <v>15</v>
      </c>
      <c r="D123" s="7">
        <f>VLOOKUP(B123,teams!B:E,4,FALSE)</f>
        <v>2</v>
      </c>
      <c r="F123" s="2" t="s">
        <v>99</v>
      </c>
      <c r="G123" s="2" t="s">
        <v>100</v>
      </c>
      <c r="H123" s="2">
        <f t="shared" si="1"/>
        <v>1</v>
      </c>
      <c r="I123" s="6" t="str">
        <f>VLOOKUP(B123,teams!B:D,3)</f>
        <v>Royals-E-Minor</v>
      </c>
      <c r="J123" s="6" t="str">
        <f>VLOOKUP(C123,teams!B:D,3)</f>
        <v>Cardinals-E-Minor</v>
      </c>
    </row>
    <row r="124" spans="1:10" hidden="1" x14ac:dyDescent="0.55000000000000004">
      <c r="A124" s="2">
        <v>123</v>
      </c>
      <c r="B124" s="7">
        <f>'1-gameLookup'!F124</f>
        <v>23</v>
      </c>
      <c r="C124" s="7">
        <f>'1-gameLookup'!G124</f>
        <v>15</v>
      </c>
      <c r="D124" s="7">
        <f>VLOOKUP(B124,teams!B:E,4,FALSE)</f>
        <v>2</v>
      </c>
      <c r="F124" s="2" t="s">
        <v>99</v>
      </c>
      <c r="G124" s="2" t="s">
        <v>100</v>
      </c>
      <c r="H124" s="2">
        <f t="shared" si="1"/>
        <v>1</v>
      </c>
      <c r="I124" s="6" t="str">
        <f>VLOOKUP(B124,teams!B:D,3)</f>
        <v>Tigers-E-Minor</v>
      </c>
      <c r="J124" s="6" t="str">
        <f>VLOOKUP(C124,teams!B:D,3)</f>
        <v>Cardinals-E-Minor</v>
      </c>
    </row>
    <row r="125" spans="1:10" x14ac:dyDescent="0.55000000000000004">
      <c r="A125" s="2">
        <v>124</v>
      </c>
      <c r="B125" s="7">
        <f>'1-gameLookup'!F125</f>
        <v>24</v>
      </c>
      <c r="C125" s="7">
        <f>'1-gameLookup'!G125</f>
        <v>15</v>
      </c>
      <c r="D125" s="7">
        <f>VLOOKUP(B125,teams!B:E,4,FALSE)</f>
        <v>2</v>
      </c>
      <c r="F125" s="2" t="s">
        <v>99</v>
      </c>
      <c r="G125" s="2" t="s">
        <v>100</v>
      </c>
      <c r="H125" s="2">
        <f t="shared" si="1"/>
        <v>0</v>
      </c>
      <c r="I125" s="6" t="str">
        <f>VLOOKUP(B125,teams!B:D,3)</f>
        <v>Braves-W-Minor</v>
      </c>
      <c r="J125" s="6" t="str">
        <f>VLOOKUP(C125,teams!B:D,3)</f>
        <v>Cardinals-E-Minor</v>
      </c>
    </row>
    <row r="126" spans="1:10" x14ac:dyDescent="0.55000000000000004">
      <c r="A126" s="2">
        <v>125</v>
      </c>
      <c r="B126" s="7">
        <f>'1-gameLookup'!F126</f>
        <v>25</v>
      </c>
      <c r="C126" s="7">
        <f>'1-gameLookup'!G126</f>
        <v>15</v>
      </c>
      <c r="D126" s="7">
        <f>VLOOKUP(B126,teams!B:E,4,FALSE)</f>
        <v>2</v>
      </c>
      <c r="F126" s="2" t="s">
        <v>99</v>
      </c>
      <c r="G126" s="2" t="s">
        <v>100</v>
      </c>
      <c r="H126" s="2">
        <f t="shared" si="1"/>
        <v>0</v>
      </c>
      <c r="I126" s="13" t="str">
        <f>VLOOKUP(B126,teams!B:D,3)</f>
        <v>D'Backs-W-Minor</v>
      </c>
      <c r="J126" s="13" t="str">
        <f>VLOOKUP(C126,teams!B:D,3)</f>
        <v>Cardinals-E-Minor</v>
      </c>
    </row>
    <row r="127" spans="1:10" x14ac:dyDescent="0.55000000000000004">
      <c r="A127" s="2">
        <v>126</v>
      </c>
      <c r="B127" s="7">
        <f>'1-gameLookup'!F127</f>
        <v>26</v>
      </c>
      <c r="C127" s="7">
        <f>'1-gameLookup'!G127</f>
        <v>15</v>
      </c>
      <c r="D127" s="7">
        <f>VLOOKUP(B127,teams!B:E,4,FALSE)</f>
        <v>2</v>
      </c>
      <c r="F127" s="2" t="s">
        <v>99</v>
      </c>
      <c r="G127" s="2" t="s">
        <v>100</v>
      </c>
      <c r="H127" s="2">
        <f t="shared" si="1"/>
        <v>0</v>
      </c>
      <c r="I127" s="6" t="str">
        <f>VLOOKUP(B127,teams!B:D,3)</f>
        <v>Marlins-W-Minor</v>
      </c>
      <c r="J127" s="6" t="str">
        <f>VLOOKUP(C127,teams!B:D,3)</f>
        <v>Cardinals-E-Minor</v>
      </c>
    </row>
    <row r="128" spans="1:10" x14ac:dyDescent="0.55000000000000004">
      <c r="A128" s="2">
        <v>127</v>
      </c>
      <c r="B128" s="7">
        <f>'1-gameLookup'!F128</f>
        <v>27</v>
      </c>
      <c r="C128" s="7">
        <f>'1-gameLookup'!G128</f>
        <v>15</v>
      </c>
      <c r="D128" s="7">
        <f>VLOOKUP(B128,teams!B:E,4,FALSE)</f>
        <v>2</v>
      </c>
      <c r="F128" s="2" t="s">
        <v>99</v>
      </c>
      <c r="G128" s="2" t="s">
        <v>100</v>
      </c>
      <c r="H128" s="2">
        <f t="shared" si="1"/>
        <v>0</v>
      </c>
      <c r="I128" s="6" t="str">
        <f>VLOOKUP(B128,teams!B:D,3)</f>
        <v>Nationals-W-Minor</v>
      </c>
      <c r="J128" s="6" t="str">
        <f>VLOOKUP(C128,teams!B:D,3)</f>
        <v>Cardinals-E-Minor</v>
      </c>
    </row>
    <row r="129" spans="1:10" x14ac:dyDescent="0.55000000000000004">
      <c r="A129" s="2">
        <v>128</v>
      </c>
      <c r="B129" s="7">
        <f>'1-gameLookup'!F129</f>
        <v>28</v>
      </c>
      <c r="C129" s="7">
        <f>'1-gameLookup'!G129</f>
        <v>15</v>
      </c>
      <c r="D129" s="7">
        <f>VLOOKUP(B129,teams!B:E,4,FALSE)</f>
        <v>2</v>
      </c>
      <c r="F129" s="2" t="s">
        <v>99</v>
      </c>
      <c r="G129" s="2" t="s">
        <v>100</v>
      </c>
      <c r="H129" s="2">
        <f t="shared" si="1"/>
        <v>0</v>
      </c>
      <c r="I129" s="6" t="str">
        <f>VLOOKUP(B129,teams!B:D,3)</f>
        <v>Rangers-W-Minor</v>
      </c>
      <c r="J129" s="6" t="str">
        <f>VLOOKUP(C129,teams!B:D,3)</f>
        <v>Cardinals-E-Minor</v>
      </c>
    </row>
    <row r="130" spans="1:10" x14ac:dyDescent="0.55000000000000004">
      <c r="A130" s="2">
        <v>129</v>
      </c>
      <c r="B130" s="7">
        <f>'1-gameLookup'!F130</f>
        <v>29</v>
      </c>
      <c r="C130" s="7">
        <f>'1-gameLookup'!G130</f>
        <v>15</v>
      </c>
      <c r="D130" s="7">
        <f>VLOOKUP(B130,teams!B:E,4,FALSE)</f>
        <v>2</v>
      </c>
      <c r="F130" s="2" t="s">
        <v>99</v>
      </c>
      <c r="G130" s="2" t="s">
        <v>100</v>
      </c>
      <c r="H130" s="2">
        <f t="shared" si="1"/>
        <v>0</v>
      </c>
      <c r="I130" s="6" t="str">
        <f>VLOOKUP(B130,teams!B:D,3)</f>
        <v>Yankees-W-Minor</v>
      </c>
      <c r="J130" s="6" t="str">
        <f>VLOOKUP(C130,teams!B:D,3)</f>
        <v>Cardinals-E-Minor</v>
      </c>
    </row>
    <row r="131" spans="1:10" hidden="1" x14ac:dyDescent="0.55000000000000004">
      <c r="A131" s="2">
        <v>130</v>
      </c>
      <c r="B131" s="7">
        <f>'1-gameLookup'!F131</f>
        <v>17</v>
      </c>
      <c r="C131" s="7">
        <f>'1-gameLookup'!G131</f>
        <v>16</v>
      </c>
      <c r="D131" s="7">
        <f>VLOOKUP(B131,teams!B:E,4,FALSE)</f>
        <v>2</v>
      </c>
      <c r="F131" s="2" t="s">
        <v>99</v>
      </c>
      <c r="G131" s="2" t="s">
        <v>100</v>
      </c>
      <c r="H131" s="2">
        <f t="shared" ref="H131:H194" si="2">IF(MID(I131,FIND("-",I131)+1,1)=MID(J131,FIND("-",J131)+1,1),1,0)</f>
        <v>1</v>
      </c>
      <c r="I131" s="6" t="str">
        <f>VLOOKUP(B131,teams!B:D,3)</f>
        <v>Dodgers-E-Minor</v>
      </c>
      <c r="J131" s="6" t="str">
        <f>VLOOKUP(C131,teams!B:D,3)</f>
        <v>Cubs-E-Minor</v>
      </c>
    </row>
    <row r="132" spans="1:10" hidden="1" x14ac:dyDescent="0.55000000000000004">
      <c r="A132" s="2">
        <v>131</v>
      </c>
      <c r="B132" s="7">
        <f>'1-gameLookup'!F132</f>
        <v>18</v>
      </c>
      <c r="C132" s="7">
        <f>'1-gameLookup'!G132</f>
        <v>16</v>
      </c>
      <c r="D132" s="7">
        <f>VLOOKUP(B132,teams!B:E,4,FALSE)</f>
        <v>2</v>
      </c>
      <c r="F132" s="2" t="s">
        <v>99</v>
      </c>
      <c r="G132" s="2" t="s">
        <v>100</v>
      </c>
      <c r="H132" s="2">
        <f t="shared" si="2"/>
        <v>1</v>
      </c>
      <c r="I132" s="6" t="str">
        <f>VLOOKUP(B132,teams!B:D,3)</f>
        <v>Giants-E-Minor</v>
      </c>
      <c r="J132" s="6" t="str">
        <f>VLOOKUP(C132,teams!B:D,3)</f>
        <v>Cubs-E-Minor</v>
      </c>
    </row>
    <row r="133" spans="1:10" hidden="1" x14ac:dyDescent="0.55000000000000004">
      <c r="A133" s="2">
        <v>132</v>
      </c>
      <c r="B133" s="7">
        <f>'1-gameLookup'!F133</f>
        <v>19</v>
      </c>
      <c r="C133" s="7">
        <f>'1-gameLookup'!G133</f>
        <v>16</v>
      </c>
      <c r="D133" s="7">
        <f>VLOOKUP(B133,teams!B:E,4,FALSE)</f>
        <v>2</v>
      </c>
      <c r="F133" s="2" t="s">
        <v>99</v>
      </c>
      <c r="G133" s="2" t="s">
        <v>100</v>
      </c>
      <c r="H133" s="2">
        <f t="shared" si="2"/>
        <v>1</v>
      </c>
      <c r="I133" s="6" t="str">
        <f>VLOOKUP(B133,teams!B:D,3)</f>
        <v>Indians-E-Minor</v>
      </c>
      <c r="J133" s="6" t="str">
        <f>VLOOKUP(C133,teams!B:D,3)</f>
        <v>Cubs-E-Minor</v>
      </c>
    </row>
    <row r="134" spans="1:10" hidden="1" x14ac:dyDescent="0.55000000000000004">
      <c r="A134" s="2">
        <v>133</v>
      </c>
      <c r="B134" s="7">
        <f>'1-gameLookup'!F134</f>
        <v>20</v>
      </c>
      <c r="C134" s="7">
        <f>'1-gameLookup'!G134</f>
        <v>16</v>
      </c>
      <c r="D134" s="7">
        <f>VLOOKUP(B134,teams!B:E,4,FALSE)</f>
        <v>2</v>
      </c>
      <c r="F134" s="2" t="s">
        <v>99</v>
      </c>
      <c r="G134" s="2" t="s">
        <v>100</v>
      </c>
      <c r="H134" s="2">
        <f t="shared" si="2"/>
        <v>1</v>
      </c>
      <c r="I134" s="6" t="str">
        <f>VLOOKUP(B134,teams!B:D,3)</f>
        <v>Mets-E-Minor</v>
      </c>
      <c r="J134" s="6" t="str">
        <f>VLOOKUP(C134,teams!B:D,3)</f>
        <v>Cubs-E-Minor</v>
      </c>
    </row>
    <row r="135" spans="1:10" hidden="1" x14ac:dyDescent="0.55000000000000004">
      <c r="A135" s="2">
        <v>134</v>
      </c>
      <c r="B135" s="7">
        <f>'1-gameLookup'!F135</f>
        <v>21</v>
      </c>
      <c r="C135" s="7">
        <f>'1-gameLookup'!G135</f>
        <v>16</v>
      </c>
      <c r="D135" s="7">
        <f>VLOOKUP(B135,teams!B:E,4,FALSE)</f>
        <v>2</v>
      </c>
      <c r="F135" s="2" t="s">
        <v>99</v>
      </c>
      <c r="G135" s="2" t="s">
        <v>100</v>
      </c>
      <c r="H135" s="2">
        <f t="shared" si="2"/>
        <v>1</v>
      </c>
      <c r="I135" s="6" t="str">
        <f>VLOOKUP(B135,teams!B:D,3)</f>
        <v>Phillies-E-Minor</v>
      </c>
      <c r="J135" s="6" t="str">
        <f>VLOOKUP(C135,teams!B:D,3)</f>
        <v>Cubs-E-Minor</v>
      </c>
    </row>
    <row r="136" spans="1:10" hidden="1" x14ac:dyDescent="0.55000000000000004">
      <c r="A136" s="2">
        <v>135</v>
      </c>
      <c r="B136" s="7">
        <f>'1-gameLookup'!F136</f>
        <v>22</v>
      </c>
      <c r="C136" s="7">
        <f>'1-gameLookup'!G136</f>
        <v>16</v>
      </c>
      <c r="D136" s="7">
        <f>VLOOKUP(B136,teams!B:E,4,FALSE)</f>
        <v>2</v>
      </c>
      <c r="F136" s="2" t="s">
        <v>99</v>
      </c>
      <c r="G136" s="2" t="s">
        <v>100</v>
      </c>
      <c r="H136" s="2">
        <f t="shared" si="2"/>
        <v>1</v>
      </c>
      <c r="I136" s="6" t="str">
        <f>VLOOKUP(B136,teams!B:D,3)</f>
        <v>Royals-E-Minor</v>
      </c>
      <c r="J136" s="6" t="str">
        <f>VLOOKUP(C136,teams!B:D,3)</f>
        <v>Cubs-E-Minor</v>
      </c>
    </row>
    <row r="137" spans="1:10" hidden="1" x14ac:dyDescent="0.55000000000000004">
      <c r="A137" s="2">
        <v>136</v>
      </c>
      <c r="B137" s="7">
        <f>'1-gameLookup'!F137</f>
        <v>23</v>
      </c>
      <c r="C137" s="7">
        <f>'1-gameLookup'!G137</f>
        <v>16</v>
      </c>
      <c r="D137" s="7">
        <f>VLOOKUP(B137,teams!B:E,4,FALSE)</f>
        <v>2</v>
      </c>
      <c r="F137" s="2" t="s">
        <v>99</v>
      </c>
      <c r="G137" s="2" t="s">
        <v>100</v>
      </c>
      <c r="H137" s="2">
        <f t="shared" si="2"/>
        <v>1</v>
      </c>
      <c r="I137" s="6" t="str">
        <f>VLOOKUP(B137,teams!B:D,3)</f>
        <v>Tigers-E-Minor</v>
      </c>
      <c r="J137" s="6" t="str">
        <f>VLOOKUP(C137,teams!B:D,3)</f>
        <v>Cubs-E-Minor</v>
      </c>
    </row>
    <row r="138" spans="1:10" x14ac:dyDescent="0.55000000000000004">
      <c r="A138" s="2">
        <v>137</v>
      </c>
      <c r="B138" s="7">
        <f>'1-gameLookup'!F138</f>
        <v>24</v>
      </c>
      <c r="C138" s="7">
        <f>'1-gameLookup'!G138</f>
        <v>16</v>
      </c>
      <c r="D138" s="7">
        <f>VLOOKUP(B138,teams!B:E,4,FALSE)</f>
        <v>2</v>
      </c>
      <c r="F138" s="2" t="s">
        <v>99</v>
      </c>
      <c r="G138" s="2" t="s">
        <v>100</v>
      </c>
      <c r="H138" s="2">
        <f t="shared" si="2"/>
        <v>0</v>
      </c>
      <c r="I138" s="6" t="str">
        <f>VLOOKUP(B138,teams!B:D,3)</f>
        <v>Braves-W-Minor</v>
      </c>
      <c r="J138" s="6" t="str">
        <f>VLOOKUP(C138,teams!B:D,3)</f>
        <v>Cubs-E-Minor</v>
      </c>
    </row>
    <row r="139" spans="1:10" x14ac:dyDescent="0.55000000000000004">
      <c r="A139" s="2">
        <v>138</v>
      </c>
      <c r="B139" s="7">
        <f>'1-gameLookup'!F139</f>
        <v>25</v>
      </c>
      <c r="C139" s="7">
        <f>'1-gameLookup'!G139</f>
        <v>16</v>
      </c>
      <c r="D139" s="7">
        <f>VLOOKUP(B139,teams!B:E,4,FALSE)</f>
        <v>2</v>
      </c>
      <c r="F139" s="2" t="s">
        <v>99</v>
      </c>
      <c r="G139" s="2" t="s">
        <v>100</v>
      </c>
      <c r="H139" s="2">
        <f t="shared" si="2"/>
        <v>0</v>
      </c>
      <c r="I139" s="6" t="str">
        <f>VLOOKUP(B139,teams!B:D,3)</f>
        <v>D'Backs-W-Minor</v>
      </c>
      <c r="J139" s="6" t="str">
        <f>VLOOKUP(C139,teams!B:D,3)</f>
        <v>Cubs-E-Minor</v>
      </c>
    </row>
    <row r="140" spans="1:10" x14ac:dyDescent="0.55000000000000004">
      <c r="A140" s="2">
        <v>139</v>
      </c>
      <c r="B140" s="7">
        <f>'1-gameLookup'!F140</f>
        <v>26</v>
      </c>
      <c r="C140" s="7">
        <f>'1-gameLookup'!G140</f>
        <v>16</v>
      </c>
      <c r="D140" s="7">
        <f>VLOOKUP(B140,teams!B:E,4,FALSE)</f>
        <v>2</v>
      </c>
      <c r="F140" s="2" t="s">
        <v>99</v>
      </c>
      <c r="G140" s="2" t="s">
        <v>100</v>
      </c>
      <c r="H140" s="2">
        <f t="shared" si="2"/>
        <v>0</v>
      </c>
      <c r="I140" s="13" t="str">
        <f>VLOOKUP(B140,teams!B:D,3)</f>
        <v>Marlins-W-Minor</v>
      </c>
      <c r="J140" s="13" t="str">
        <f>VLOOKUP(C140,teams!B:D,3)</f>
        <v>Cubs-E-Minor</v>
      </c>
    </row>
    <row r="141" spans="1:10" x14ac:dyDescent="0.55000000000000004">
      <c r="A141" s="2">
        <v>140</v>
      </c>
      <c r="B141" s="7">
        <f>'1-gameLookup'!F141</f>
        <v>27</v>
      </c>
      <c r="C141" s="7">
        <f>'1-gameLookup'!G141</f>
        <v>16</v>
      </c>
      <c r="D141" s="7">
        <f>VLOOKUP(B141,teams!B:E,4,FALSE)</f>
        <v>2</v>
      </c>
      <c r="F141" s="2" t="s">
        <v>99</v>
      </c>
      <c r="G141" s="2" t="s">
        <v>100</v>
      </c>
      <c r="H141" s="2">
        <f t="shared" si="2"/>
        <v>0</v>
      </c>
      <c r="I141" s="6" t="str">
        <f>VLOOKUP(B141,teams!B:D,3)</f>
        <v>Nationals-W-Minor</v>
      </c>
      <c r="J141" s="6" t="str">
        <f>VLOOKUP(C141,teams!B:D,3)</f>
        <v>Cubs-E-Minor</v>
      </c>
    </row>
    <row r="142" spans="1:10" x14ac:dyDescent="0.55000000000000004">
      <c r="A142" s="2">
        <v>141</v>
      </c>
      <c r="B142" s="7">
        <f>'1-gameLookup'!F142</f>
        <v>28</v>
      </c>
      <c r="C142" s="7">
        <f>'1-gameLookup'!G142</f>
        <v>16</v>
      </c>
      <c r="D142" s="7">
        <f>VLOOKUP(B142,teams!B:E,4,FALSE)</f>
        <v>2</v>
      </c>
      <c r="F142" s="2" t="s">
        <v>99</v>
      </c>
      <c r="G142" s="2" t="s">
        <v>100</v>
      </c>
      <c r="H142" s="2">
        <f t="shared" si="2"/>
        <v>0</v>
      </c>
      <c r="I142" s="6" t="str">
        <f>VLOOKUP(B142,teams!B:D,3)</f>
        <v>Rangers-W-Minor</v>
      </c>
      <c r="J142" s="6" t="str">
        <f>VLOOKUP(C142,teams!B:D,3)</f>
        <v>Cubs-E-Minor</v>
      </c>
    </row>
    <row r="143" spans="1:10" x14ac:dyDescent="0.55000000000000004">
      <c r="A143" s="2">
        <v>142</v>
      </c>
      <c r="B143" s="7">
        <f>'1-gameLookup'!F143</f>
        <v>29</v>
      </c>
      <c r="C143" s="7">
        <f>'1-gameLookup'!G143</f>
        <v>16</v>
      </c>
      <c r="D143" s="7">
        <f>VLOOKUP(B143,teams!B:E,4,FALSE)</f>
        <v>2</v>
      </c>
      <c r="F143" s="2" t="s">
        <v>99</v>
      </c>
      <c r="G143" s="2" t="s">
        <v>100</v>
      </c>
      <c r="H143" s="2">
        <f t="shared" si="2"/>
        <v>0</v>
      </c>
      <c r="I143" s="6" t="str">
        <f>VLOOKUP(B143,teams!B:D,3)</f>
        <v>Yankees-W-Minor</v>
      </c>
      <c r="J143" s="6" t="str">
        <f>VLOOKUP(C143,teams!B:D,3)</f>
        <v>Cubs-E-Minor</v>
      </c>
    </row>
    <row r="144" spans="1:10" hidden="1" x14ac:dyDescent="0.55000000000000004">
      <c r="A144" s="2">
        <v>143</v>
      </c>
      <c r="B144" s="7">
        <f>'1-gameLookup'!F144</f>
        <v>18</v>
      </c>
      <c r="C144" s="7">
        <f>'1-gameLookup'!G144</f>
        <v>17</v>
      </c>
      <c r="D144" s="7">
        <f>VLOOKUP(B144,teams!B:E,4,FALSE)</f>
        <v>2</v>
      </c>
      <c r="F144" s="2" t="s">
        <v>99</v>
      </c>
      <c r="G144" s="2" t="s">
        <v>100</v>
      </c>
      <c r="H144" s="2">
        <f t="shared" si="2"/>
        <v>1</v>
      </c>
      <c r="I144" s="6" t="str">
        <f>VLOOKUP(B144,teams!B:D,3)</f>
        <v>Giants-E-Minor</v>
      </c>
      <c r="J144" s="6" t="str">
        <f>VLOOKUP(C144,teams!B:D,3)</f>
        <v>Dodgers-E-Minor</v>
      </c>
    </row>
    <row r="145" spans="1:10" hidden="1" x14ac:dyDescent="0.55000000000000004">
      <c r="A145" s="2">
        <v>144</v>
      </c>
      <c r="B145" s="7">
        <f>'1-gameLookup'!F145</f>
        <v>19</v>
      </c>
      <c r="C145" s="7">
        <f>'1-gameLookup'!G145</f>
        <v>17</v>
      </c>
      <c r="D145" s="7">
        <f>VLOOKUP(B145,teams!B:E,4,FALSE)</f>
        <v>2</v>
      </c>
      <c r="F145" s="2" t="s">
        <v>99</v>
      </c>
      <c r="G145" s="2" t="s">
        <v>100</v>
      </c>
      <c r="H145" s="2">
        <f t="shared" si="2"/>
        <v>1</v>
      </c>
      <c r="I145" s="6" t="str">
        <f>VLOOKUP(B145,teams!B:D,3)</f>
        <v>Indians-E-Minor</v>
      </c>
      <c r="J145" s="6" t="str">
        <f>VLOOKUP(C145,teams!B:D,3)</f>
        <v>Dodgers-E-Minor</v>
      </c>
    </row>
    <row r="146" spans="1:10" hidden="1" x14ac:dyDescent="0.55000000000000004">
      <c r="A146" s="2">
        <v>145</v>
      </c>
      <c r="B146" s="7">
        <f>'1-gameLookup'!F146</f>
        <v>20</v>
      </c>
      <c r="C146" s="7">
        <f>'1-gameLookup'!G146</f>
        <v>17</v>
      </c>
      <c r="D146" s="7">
        <f>VLOOKUP(B146,teams!B:E,4,FALSE)</f>
        <v>2</v>
      </c>
      <c r="F146" s="2" t="s">
        <v>99</v>
      </c>
      <c r="G146" s="2" t="s">
        <v>100</v>
      </c>
      <c r="H146" s="2">
        <f t="shared" si="2"/>
        <v>1</v>
      </c>
      <c r="I146" s="6" t="str">
        <f>VLOOKUP(B146,teams!B:D,3)</f>
        <v>Mets-E-Minor</v>
      </c>
      <c r="J146" s="6" t="str">
        <f>VLOOKUP(C146,teams!B:D,3)</f>
        <v>Dodgers-E-Minor</v>
      </c>
    </row>
    <row r="147" spans="1:10" hidden="1" x14ac:dyDescent="0.55000000000000004">
      <c r="A147" s="2">
        <v>146</v>
      </c>
      <c r="B147" s="7">
        <f>'1-gameLookup'!F147</f>
        <v>21</v>
      </c>
      <c r="C147" s="7">
        <f>'1-gameLookup'!G147</f>
        <v>17</v>
      </c>
      <c r="D147" s="7">
        <f>VLOOKUP(B147,teams!B:E,4,FALSE)</f>
        <v>2</v>
      </c>
      <c r="F147" s="2" t="s">
        <v>99</v>
      </c>
      <c r="G147" s="2" t="s">
        <v>100</v>
      </c>
      <c r="H147" s="2">
        <f t="shared" si="2"/>
        <v>1</v>
      </c>
      <c r="I147" s="6" t="str">
        <f>VLOOKUP(B147,teams!B:D,3)</f>
        <v>Phillies-E-Minor</v>
      </c>
      <c r="J147" s="6" t="str">
        <f>VLOOKUP(C147,teams!B:D,3)</f>
        <v>Dodgers-E-Minor</v>
      </c>
    </row>
    <row r="148" spans="1:10" hidden="1" x14ac:dyDescent="0.55000000000000004">
      <c r="A148" s="2">
        <v>147</v>
      </c>
      <c r="B148" s="7">
        <f>'1-gameLookup'!F148</f>
        <v>22</v>
      </c>
      <c r="C148" s="7">
        <f>'1-gameLookup'!G148</f>
        <v>17</v>
      </c>
      <c r="D148" s="7">
        <f>VLOOKUP(B148,teams!B:E,4,FALSE)</f>
        <v>2</v>
      </c>
      <c r="F148" s="2" t="s">
        <v>99</v>
      </c>
      <c r="G148" s="2" t="s">
        <v>100</v>
      </c>
      <c r="H148" s="2">
        <f t="shared" si="2"/>
        <v>1</v>
      </c>
      <c r="I148" s="6" t="str">
        <f>VLOOKUP(B148,teams!B:D,3)</f>
        <v>Royals-E-Minor</v>
      </c>
      <c r="J148" s="6" t="str">
        <f>VLOOKUP(C148,teams!B:D,3)</f>
        <v>Dodgers-E-Minor</v>
      </c>
    </row>
    <row r="149" spans="1:10" hidden="1" x14ac:dyDescent="0.55000000000000004">
      <c r="A149" s="2">
        <v>148</v>
      </c>
      <c r="B149" s="7">
        <f>'1-gameLookup'!F149</f>
        <v>23</v>
      </c>
      <c r="C149" s="7">
        <f>'1-gameLookup'!G149</f>
        <v>17</v>
      </c>
      <c r="D149" s="7">
        <f>VLOOKUP(B149,teams!B:E,4,FALSE)</f>
        <v>2</v>
      </c>
      <c r="F149" s="2" t="s">
        <v>99</v>
      </c>
      <c r="G149" s="2" t="s">
        <v>100</v>
      </c>
      <c r="H149" s="2">
        <f t="shared" si="2"/>
        <v>1</v>
      </c>
      <c r="I149" s="6" t="str">
        <f>VLOOKUP(B149,teams!B:D,3)</f>
        <v>Tigers-E-Minor</v>
      </c>
      <c r="J149" s="6" t="str">
        <f>VLOOKUP(C149,teams!B:D,3)</f>
        <v>Dodgers-E-Minor</v>
      </c>
    </row>
    <row r="150" spans="1:10" x14ac:dyDescent="0.55000000000000004">
      <c r="A150" s="2">
        <v>149</v>
      </c>
      <c r="B150" s="7">
        <f>'1-gameLookup'!F150</f>
        <v>24</v>
      </c>
      <c r="C150" s="7">
        <f>'1-gameLookup'!G150</f>
        <v>17</v>
      </c>
      <c r="D150" s="7">
        <f>VLOOKUP(B150,teams!B:E,4,FALSE)</f>
        <v>2</v>
      </c>
      <c r="F150" s="2" t="s">
        <v>99</v>
      </c>
      <c r="G150" s="2" t="s">
        <v>100</v>
      </c>
      <c r="H150" s="2">
        <f t="shared" si="2"/>
        <v>0</v>
      </c>
      <c r="I150" s="6" t="str">
        <f>VLOOKUP(B150,teams!B:D,3)</f>
        <v>Braves-W-Minor</v>
      </c>
      <c r="J150" s="6" t="str">
        <f>VLOOKUP(C150,teams!B:D,3)</f>
        <v>Dodgers-E-Minor</v>
      </c>
    </row>
    <row r="151" spans="1:10" x14ac:dyDescent="0.55000000000000004">
      <c r="A151" s="2">
        <v>150</v>
      </c>
      <c r="B151" s="7">
        <f>'1-gameLookup'!F151</f>
        <v>25</v>
      </c>
      <c r="C151" s="7">
        <f>'1-gameLookup'!G151</f>
        <v>17</v>
      </c>
      <c r="D151" s="7">
        <f>VLOOKUP(B151,teams!B:E,4,FALSE)</f>
        <v>2</v>
      </c>
      <c r="F151" s="2" t="s">
        <v>99</v>
      </c>
      <c r="G151" s="2" t="s">
        <v>100</v>
      </c>
      <c r="H151" s="2">
        <f t="shared" si="2"/>
        <v>0</v>
      </c>
      <c r="I151" s="6" t="str">
        <f>VLOOKUP(B151,teams!B:D,3)</f>
        <v>D'Backs-W-Minor</v>
      </c>
      <c r="J151" s="6" t="str">
        <f>VLOOKUP(C151,teams!B:D,3)</f>
        <v>Dodgers-E-Minor</v>
      </c>
    </row>
    <row r="152" spans="1:10" x14ac:dyDescent="0.55000000000000004">
      <c r="A152" s="2">
        <v>151</v>
      </c>
      <c r="B152" s="7">
        <f>'1-gameLookup'!F152</f>
        <v>26</v>
      </c>
      <c r="C152" s="7">
        <f>'1-gameLookup'!G152</f>
        <v>17</v>
      </c>
      <c r="D152" s="7">
        <f>VLOOKUP(B152,teams!B:E,4,FALSE)</f>
        <v>2</v>
      </c>
      <c r="F152" s="2" t="s">
        <v>99</v>
      </c>
      <c r="G152" s="2" t="s">
        <v>100</v>
      </c>
      <c r="H152" s="2">
        <f t="shared" si="2"/>
        <v>0</v>
      </c>
      <c r="I152" s="6" t="str">
        <f>VLOOKUP(B152,teams!B:D,3)</f>
        <v>Marlins-W-Minor</v>
      </c>
      <c r="J152" s="6" t="str">
        <f>VLOOKUP(C152,teams!B:D,3)</f>
        <v>Dodgers-E-Minor</v>
      </c>
    </row>
    <row r="153" spans="1:10" x14ac:dyDescent="0.55000000000000004">
      <c r="A153" s="2">
        <v>152</v>
      </c>
      <c r="B153" s="7">
        <f>'1-gameLookup'!F153</f>
        <v>27</v>
      </c>
      <c r="C153" s="7">
        <f>'1-gameLookup'!G153</f>
        <v>17</v>
      </c>
      <c r="D153" s="7">
        <f>VLOOKUP(B153,teams!B:E,4,FALSE)</f>
        <v>2</v>
      </c>
      <c r="F153" s="2" t="s">
        <v>99</v>
      </c>
      <c r="G153" s="2" t="s">
        <v>100</v>
      </c>
      <c r="H153" s="2">
        <f t="shared" si="2"/>
        <v>0</v>
      </c>
      <c r="I153" s="13" t="str">
        <f>VLOOKUP(B153,teams!B:D,3)</f>
        <v>Nationals-W-Minor</v>
      </c>
      <c r="J153" s="13" t="str">
        <f>VLOOKUP(C153,teams!B:D,3)</f>
        <v>Dodgers-E-Minor</v>
      </c>
    </row>
    <row r="154" spans="1:10" x14ac:dyDescent="0.55000000000000004">
      <c r="A154" s="2">
        <v>153</v>
      </c>
      <c r="B154" s="7">
        <f>'1-gameLookup'!F154</f>
        <v>28</v>
      </c>
      <c r="C154" s="7">
        <f>'1-gameLookup'!G154</f>
        <v>17</v>
      </c>
      <c r="D154" s="7">
        <f>VLOOKUP(B154,teams!B:E,4,FALSE)</f>
        <v>2</v>
      </c>
      <c r="F154" s="2" t="s">
        <v>99</v>
      </c>
      <c r="G154" s="2" t="s">
        <v>100</v>
      </c>
      <c r="H154" s="2">
        <f t="shared" si="2"/>
        <v>0</v>
      </c>
      <c r="I154" s="6" t="str">
        <f>VLOOKUP(B154,teams!B:D,3)</f>
        <v>Rangers-W-Minor</v>
      </c>
      <c r="J154" s="6" t="str">
        <f>VLOOKUP(C154,teams!B:D,3)</f>
        <v>Dodgers-E-Minor</v>
      </c>
    </row>
    <row r="155" spans="1:10" x14ac:dyDescent="0.55000000000000004">
      <c r="A155" s="2">
        <v>154</v>
      </c>
      <c r="B155" s="7">
        <f>'1-gameLookup'!F155</f>
        <v>29</v>
      </c>
      <c r="C155" s="7">
        <f>'1-gameLookup'!G155</f>
        <v>17</v>
      </c>
      <c r="D155" s="7">
        <f>VLOOKUP(B155,teams!B:E,4,FALSE)</f>
        <v>2</v>
      </c>
      <c r="F155" s="2" t="s">
        <v>99</v>
      </c>
      <c r="G155" s="2" t="s">
        <v>100</v>
      </c>
      <c r="H155" s="2">
        <f t="shared" si="2"/>
        <v>0</v>
      </c>
      <c r="I155" s="6" t="str">
        <f>VLOOKUP(B155,teams!B:D,3)</f>
        <v>Yankees-W-Minor</v>
      </c>
      <c r="J155" s="6" t="str">
        <f>VLOOKUP(C155,teams!B:D,3)</f>
        <v>Dodgers-E-Minor</v>
      </c>
    </row>
    <row r="156" spans="1:10" hidden="1" x14ac:dyDescent="0.55000000000000004">
      <c r="A156" s="2">
        <v>155</v>
      </c>
      <c r="B156" s="7">
        <f>'1-gameLookup'!F156</f>
        <v>19</v>
      </c>
      <c r="C156" s="7">
        <f>'1-gameLookup'!G156</f>
        <v>18</v>
      </c>
      <c r="D156" s="7">
        <f>VLOOKUP(B156,teams!B:E,4,FALSE)</f>
        <v>2</v>
      </c>
      <c r="F156" s="2" t="s">
        <v>99</v>
      </c>
      <c r="G156" s="2" t="s">
        <v>100</v>
      </c>
      <c r="H156" s="2">
        <f t="shared" si="2"/>
        <v>1</v>
      </c>
      <c r="I156" s="6" t="str">
        <f>VLOOKUP(B156,teams!B:D,3)</f>
        <v>Indians-E-Minor</v>
      </c>
      <c r="J156" s="6" t="str">
        <f>VLOOKUP(C156,teams!B:D,3)</f>
        <v>Giants-E-Minor</v>
      </c>
    </row>
    <row r="157" spans="1:10" hidden="1" x14ac:dyDescent="0.55000000000000004">
      <c r="A157" s="2">
        <v>156</v>
      </c>
      <c r="B157" s="7">
        <f>'1-gameLookup'!F157</f>
        <v>20</v>
      </c>
      <c r="C157" s="7">
        <f>'1-gameLookup'!G157</f>
        <v>18</v>
      </c>
      <c r="D157" s="7">
        <f>VLOOKUP(B157,teams!B:E,4,FALSE)</f>
        <v>2</v>
      </c>
      <c r="F157" s="2" t="s">
        <v>99</v>
      </c>
      <c r="G157" s="2" t="s">
        <v>100</v>
      </c>
      <c r="H157" s="2">
        <f t="shared" si="2"/>
        <v>1</v>
      </c>
      <c r="I157" s="6" t="str">
        <f>VLOOKUP(B157,teams!B:D,3)</f>
        <v>Mets-E-Minor</v>
      </c>
      <c r="J157" s="6" t="str">
        <f>VLOOKUP(C157,teams!B:D,3)</f>
        <v>Giants-E-Minor</v>
      </c>
    </row>
    <row r="158" spans="1:10" hidden="1" x14ac:dyDescent="0.55000000000000004">
      <c r="A158" s="2">
        <v>157</v>
      </c>
      <c r="B158" s="7">
        <f>'1-gameLookup'!F158</f>
        <v>21</v>
      </c>
      <c r="C158" s="7">
        <f>'1-gameLookup'!G158</f>
        <v>18</v>
      </c>
      <c r="D158" s="7">
        <f>VLOOKUP(B158,teams!B:E,4,FALSE)</f>
        <v>2</v>
      </c>
      <c r="F158" s="2" t="s">
        <v>99</v>
      </c>
      <c r="G158" s="2" t="s">
        <v>100</v>
      </c>
      <c r="H158" s="2">
        <f t="shared" si="2"/>
        <v>1</v>
      </c>
      <c r="I158" s="6" t="str">
        <f>VLOOKUP(B158,teams!B:D,3)</f>
        <v>Phillies-E-Minor</v>
      </c>
      <c r="J158" s="6" t="str">
        <f>VLOOKUP(C158,teams!B:D,3)</f>
        <v>Giants-E-Minor</v>
      </c>
    </row>
    <row r="159" spans="1:10" hidden="1" x14ac:dyDescent="0.55000000000000004">
      <c r="A159" s="2">
        <v>158</v>
      </c>
      <c r="B159" s="7">
        <f>'1-gameLookup'!F159</f>
        <v>22</v>
      </c>
      <c r="C159" s="7">
        <f>'1-gameLookup'!G159</f>
        <v>18</v>
      </c>
      <c r="D159" s="7">
        <f>VLOOKUP(B159,teams!B:E,4,FALSE)</f>
        <v>2</v>
      </c>
      <c r="F159" s="2" t="s">
        <v>99</v>
      </c>
      <c r="G159" s="2" t="s">
        <v>100</v>
      </c>
      <c r="H159" s="2">
        <f t="shared" si="2"/>
        <v>1</v>
      </c>
      <c r="I159" s="6" t="str">
        <f>VLOOKUP(B159,teams!B:D,3)</f>
        <v>Royals-E-Minor</v>
      </c>
      <c r="J159" s="6" t="str">
        <f>VLOOKUP(C159,teams!B:D,3)</f>
        <v>Giants-E-Minor</v>
      </c>
    </row>
    <row r="160" spans="1:10" hidden="1" x14ac:dyDescent="0.55000000000000004">
      <c r="A160" s="2">
        <v>159</v>
      </c>
      <c r="B160" s="7">
        <f>'1-gameLookup'!F160</f>
        <v>23</v>
      </c>
      <c r="C160" s="7">
        <f>'1-gameLookup'!G160</f>
        <v>18</v>
      </c>
      <c r="D160" s="7">
        <f>VLOOKUP(B160,teams!B:E,4,FALSE)</f>
        <v>2</v>
      </c>
      <c r="F160" s="2" t="s">
        <v>99</v>
      </c>
      <c r="G160" s="2" t="s">
        <v>100</v>
      </c>
      <c r="H160" s="2">
        <f t="shared" si="2"/>
        <v>1</v>
      </c>
      <c r="I160" s="6" t="str">
        <f>VLOOKUP(B160,teams!B:D,3)</f>
        <v>Tigers-E-Minor</v>
      </c>
      <c r="J160" s="6" t="str">
        <f>VLOOKUP(C160,teams!B:D,3)</f>
        <v>Giants-E-Minor</v>
      </c>
    </row>
    <row r="161" spans="1:10" x14ac:dyDescent="0.55000000000000004">
      <c r="A161" s="2">
        <v>160</v>
      </c>
      <c r="B161" s="7">
        <f>'1-gameLookup'!F161</f>
        <v>24</v>
      </c>
      <c r="C161" s="7">
        <f>'1-gameLookup'!G161</f>
        <v>18</v>
      </c>
      <c r="D161" s="7">
        <f>VLOOKUP(B161,teams!B:E,4,FALSE)</f>
        <v>2</v>
      </c>
      <c r="F161" s="2" t="s">
        <v>99</v>
      </c>
      <c r="G161" s="2" t="s">
        <v>100</v>
      </c>
      <c r="H161" s="2">
        <f t="shared" si="2"/>
        <v>0</v>
      </c>
      <c r="I161" s="6" t="str">
        <f>VLOOKUP(B161,teams!B:D,3)</f>
        <v>Braves-W-Minor</v>
      </c>
      <c r="J161" s="6" t="str">
        <f>VLOOKUP(C161,teams!B:D,3)</f>
        <v>Giants-E-Minor</v>
      </c>
    </row>
    <row r="162" spans="1:10" x14ac:dyDescent="0.55000000000000004">
      <c r="A162" s="2">
        <v>161</v>
      </c>
      <c r="B162" s="7">
        <f>'1-gameLookup'!F162</f>
        <v>25</v>
      </c>
      <c r="C162" s="7">
        <f>'1-gameLookup'!G162</f>
        <v>18</v>
      </c>
      <c r="D162" s="7">
        <f>VLOOKUP(B162,teams!B:E,4,FALSE)</f>
        <v>2</v>
      </c>
      <c r="F162" s="2" t="s">
        <v>99</v>
      </c>
      <c r="G162" s="2" t="s">
        <v>100</v>
      </c>
      <c r="H162" s="2">
        <f t="shared" si="2"/>
        <v>0</v>
      </c>
      <c r="I162" s="6" t="str">
        <f>VLOOKUP(B162,teams!B:D,3)</f>
        <v>D'Backs-W-Minor</v>
      </c>
      <c r="J162" s="6" t="str">
        <f>VLOOKUP(C162,teams!B:D,3)</f>
        <v>Giants-E-Minor</v>
      </c>
    </row>
    <row r="163" spans="1:10" x14ac:dyDescent="0.55000000000000004">
      <c r="A163" s="2">
        <v>162</v>
      </c>
      <c r="B163" s="7">
        <f>'1-gameLookup'!F163</f>
        <v>26</v>
      </c>
      <c r="C163" s="7">
        <f>'1-gameLookup'!G163</f>
        <v>18</v>
      </c>
      <c r="D163" s="7">
        <f>VLOOKUP(B163,teams!B:E,4,FALSE)</f>
        <v>2</v>
      </c>
      <c r="F163" s="2" t="s">
        <v>99</v>
      </c>
      <c r="G163" s="2" t="s">
        <v>100</v>
      </c>
      <c r="H163" s="2">
        <f t="shared" si="2"/>
        <v>0</v>
      </c>
      <c r="I163" s="6" t="str">
        <f>VLOOKUP(B163,teams!B:D,3)</f>
        <v>Marlins-W-Minor</v>
      </c>
      <c r="J163" s="6" t="str">
        <f>VLOOKUP(C163,teams!B:D,3)</f>
        <v>Giants-E-Minor</v>
      </c>
    </row>
    <row r="164" spans="1:10" x14ac:dyDescent="0.55000000000000004">
      <c r="A164" s="2">
        <v>163</v>
      </c>
      <c r="B164" s="7">
        <f>'1-gameLookup'!F164</f>
        <v>27</v>
      </c>
      <c r="C164" s="7">
        <f>'1-gameLookup'!G164</f>
        <v>18</v>
      </c>
      <c r="D164" s="7">
        <f>VLOOKUP(B164,teams!B:E,4,FALSE)</f>
        <v>2</v>
      </c>
      <c r="F164" s="2" t="s">
        <v>99</v>
      </c>
      <c r="G164" s="2" t="s">
        <v>100</v>
      </c>
      <c r="H164" s="2">
        <f t="shared" si="2"/>
        <v>0</v>
      </c>
      <c r="I164" s="6" t="str">
        <f>VLOOKUP(B164,teams!B:D,3)</f>
        <v>Nationals-W-Minor</v>
      </c>
      <c r="J164" s="6" t="str">
        <f>VLOOKUP(C164,teams!B:D,3)</f>
        <v>Giants-E-Minor</v>
      </c>
    </row>
    <row r="165" spans="1:10" x14ac:dyDescent="0.55000000000000004">
      <c r="A165" s="2">
        <v>164</v>
      </c>
      <c r="B165" s="7">
        <f>'1-gameLookup'!F165</f>
        <v>28</v>
      </c>
      <c r="C165" s="7">
        <f>'1-gameLookup'!G165</f>
        <v>18</v>
      </c>
      <c r="D165" s="7">
        <f>VLOOKUP(B165,teams!B:E,4,FALSE)</f>
        <v>2</v>
      </c>
      <c r="F165" s="2" t="s">
        <v>99</v>
      </c>
      <c r="G165" s="2" t="s">
        <v>100</v>
      </c>
      <c r="H165" s="2">
        <f t="shared" si="2"/>
        <v>0</v>
      </c>
      <c r="I165" s="13" t="str">
        <f>VLOOKUP(B165,teams!B:D,3)</f>
        <v>Rangers-W-Minor</v>
      </c>
      <c r="J165" s="13" t="str">
        <f>VLOOKUP(C165,teams!B:D,3)</f>
        <v>Giants-E-Minor</v>
      </c>
    </row>
    <row r="166" spans="1:10" x14ac:dyDescent="0.55000000000000004">
      <c r="A166" s="2">
        <v>165</v>
      </c>
      <c r="B166" s="7">
        <f>'1-gameLookup'!F166</f>
        <v>29</v>
      </c>
      <c r="C166" s="7">
        <f>'1-gameLookup'!G166</f>
        <v>18</v>
      </c>
      <c r="D166" s="7">
        <f>VLOOKUP(B166,teams!B:E,4,FALSE)</f>
        <v>2</v>
      </c>
      <c r="F166" s="2" t="s">
        <v>99</v>
      </c>
      <c r="G166" s="2" t="s">
        <v>100</v>
      </c>
      <c r="H166" s="2">
        <f t="shared" si="2"/>
        <v>0</v>
      </c>
      <c r="I166" s="6" t="str">
        <f>VLOOKUP(B166,teams!B:D,3)</f>
        <v>Yankees-W-Minor</v>
      </c>
      <c r="J166" s="6" t="str">
        <f>VLOOKUP(C166,teams!B:D,3)</f>
        <v>Giants-E-Minor</v>
      </c>
    </row>
    <row r="167" spans="1:10" hidden="1" x14ac:dyDescent="0.55000000000000004">
      <c r="A167" s="2">
        <v>166</v>
      </c>
      <c r="B167" s="7">
        <f>'1-gameLookup'!F167</f>
        <v>20</v>
      </c>
      <c r="C167" s="7">
        <f>'1-gameLookup'!G167</f>
        <v>19</v>
      </c>
      <c r="D167" s="7">
        <f>VLOOKUP(B167,teams!B:E,4,FALSE)</f>
        <v>2</v>
      </c>
      <c r="F167" s="2" t="s">
        <v>99</v>
      </c>
      <c r="G167" s="2" t="s">
        <v>100</v>
      </c>
      <c r="H167" s="2">
        <f t="shared" si="2"/>
        <v>1</v>
      </c>
      <c r="I167" s="6" t="str">
        <f>VLOOKUP(B167,teams!B:D,3)</f>
        <v>Mets-E-Minor</v>
      </c>
      <c r="J167" s="6" t="str">
        <f>VLOOKUP(C167,teams!B:D,3)</f>
        <v>Indians-E-Minor</v>
      </c>
    </row>
    <row r="168" spans="1:10" hidden="1" x14ac:dyDescent="0.55000000000000004">
      <c r="A168" s="2">
        <v>167</v>
      </c>
      <c r="B168" s="7">
        <f>'1-gameLookup'!F168</f>
        <v>21</v>
      </c>
      <c r="C168" s="7">
        <f>'1-gameLookup'!G168</f>
        <v>19</v>
      </c>
      <c r="D168" s="7">
        <f>VLOOKUP(B168,teams!B:E,4,FALSE)</f>
        <v>2</v>
      </c>
      <c r="F168" s="2" t="s">
        <v>99</v>
      </c>
      <c r="G168" s="2" t="s">
        <v>100</v>
      </c>
      <c r="H168" s="2">
        <f t="shared" si="2"/>
        <v>1</v>
      </c>
      <c r="I168" s="6" t="str">
        <f>VLOOKUP(B168,teams!B:D,3)</f>
        <v>Phillies-E-Minor</v>
      </c>
      <c r="J168" s="6" t="str">
        <f>VLOOKUP(C168,teams!B:D,3)</f>
        <v>Indians-E-Minor</v>
      </c>
    </row>
    <row r="169" spans="1:10" hidden="1" x14ac:dyDescent="0.55000000000000004">
      <c r="A169" s="2">
        <v>168</v>
      </c>
      <c r="B169" s="7">
        <f>'1-gameLookup'!F169</f>
        <v>22</v>
      </c>
      <c r="C169" s="7">
        <f>'1-gameLookup'!G169</f>
        <v>19</v>
      </c>
      <c r="D169" s="7">
        <f>VLOOKUP(B169,teams!B:E,4,FALSE)</f>
        <v>2</v>
      </c>
      <c r="F169" s="2" t="s">
        <v>99</v>
      </c>
      <c r="G169" s="2" t="s">
        <v>100</v>
      </c>
      <c r="H169" s="2">
        <f t="shared" si="2"/>
        <v>1</v>
      </c>
      <c r="I169" s="6" t="str">
        <f>VLOOKUP(B169,teams!B:D,3)</f>
        <v>Royals-E-Minor</v>
      </c>
      <c r="J169" s="6" t="str">
        <f>VLOOKUP(C169,teams!B:D,3)</f>
        <v>Indians-E-Minor</v>
      </c>
    </row>
    <row r="170" spans="1:10" hidden="1" x14ac:dyDescent="0.55000000000000004">
      <c r="A170" s="2">
        <v>169</v>
      </c>
      <c r="B170" s="7">
        <f>'1-gameLookup'!F170</f>
        <v>23</v>
      </c>
      <c r="C170" s="7">
        <f>'1-gameLookup'!G170</f>
        <v>19</v>
      </c>
      <c r="D170" s="7">
        <f>VLOOKUP(B170,teams!B:E,4,FALSE)</f>
        <v>2</v>
      </c>
      <c r="F170" s="2" t="s">
        <v>99</v>
      </c>
      <c r="G170" s="2" t="s">
        <v>100</v>
      </c>
      <c r="H170" s="2">
        <f t="shared" si="2"/>
        <v>1</v>
      </c>
      <c r="I170" s="6" t="str">
        <f>VLOOKUP(B170,teams!B:D,3)</f>
        <v>Tigers-E-Minor</v>
      </c>
      <c r="J170" s="6" t="str">
        <f>VLOOKUP(C170,teams!B:D,3)</f>
        <v>Indians-E-Minor</v>
      </c>
    </row>
    <row r="171" spans="1:10" x14ac:dyDescent="0.55000000000000004">
      <c r="A171" s="2">
        <v>170</v>
      </c>
      <c r="B171" s="7">
        <f>'1-gameLookup'!F171</f>
        <v>24</v>
      </c>
      <c r="C171" s="7">
        <f>'1-gameLookup'!G171</f>
        <v>19</v>
      </c>
      <c r="D171" s="7">
        <f>VLOOKUP(B171,teams!B:E,4,FALSE)</f>
        <v>2</v>
      </c>
      <c r="F171" s="2" t="s">
        <v>99</v>
      </c>
      <c r="G171" s="2" t="s">
        <v>100</v>
      </c>
      <c r="H171" s="2">
        <f t="shared" si="2"/>
        <v>0</v>
      </c>
      <c r="I171" s="6" t="str">
        <f>VLOOKUP(B171,teams!B:D,3)</f>
        <v>Braves-W-Minor</v>
      </c>
      <c r="J171" s="6" t="str">
        <f>VLOOKUP(C171,teams!B:D,3)</f>
        <v>Indians-E-Minor</v>
      </c>
    </row>
    <row r="172" spans="1:10" x14ac:dyDescent="0.55000000000000004">
      <c r="A172" s="2">
        <v>171</v>
      </c>
      <c r="B172" s="7">
        <f>'1-gameLookup'!F172</f>
        <v>25</v>
      </c>
      <c r="C172" s="7">
        <f>'1-gameLookup'!G172</f>
        <v>19</v>
      </c>
      <c r="D172" s="7">
        <f>VLOOKUP(B172,teams!B:E,4,FALSE)</f>
        <v>2</v>
      </c>
      <c r="F172" s="2" t="s">
        <v>99</v>
      </c>
      <c r="G172" s="2" t="s">
        <v>100</v>
      </c>
      <c r="H172" s="2">
        <f t="shared" si="2"/>
        <v>0</v>
      </c>
      <c r="I172" s="6" t="str">
        <f>VLOOKUP(B172,teams!B:D,3)</f>
        <v>D'Backs-W-Minor</v>
      </c>
      <c r="J172" s="6" t="str">
        <f>VLOOKUP(C172,teams!B:D,3)</f>
        <v>Indians-E-Minor</v>
      </c>
    </row>
    <row r="173" spans="1:10" x14ac:dyDescent="0.55000000000000004">
      <c r="A173" s="2">
        <v>172</v>
      </c>
      <c r="B173" s="7">
        <f>'1-gameLookup'!F173</f>
        <v>26</v>
      </c>
      <c r="C173" s="7">
        <f>'1-gameLookup'!G173</f>
        <v>19</v>
      </c>
      <c r="D173" s="7">
        <f>VLOOKUP(B173,teams!B:E,4,FALSE)</f>
        <v>2</v>
      </c>
      <c r="F173" s="2" t="s">
        <v>99</v>
      </c>
      <c r="G173" s="2" t="s">
        <v>100</v>
      </c>
      <c r="H173" s="2">
        <f t="shared" si="2"/>
        <v>0</v>
      </c>
      <c r="I173" s="6" t="str">
        <f>VLOOKUP(B173,teams!B:D,3)</f>
        <v>Marlins-W-Minor</v>
      </c>
      <c r="J173" s="6" t="str">
        <f>VLOOKUP(C173,teams!B:D,3)</f>
        <v>Indians-E-Minor</v>
      </c>
    </row>
    <row r="174" spans="1:10" x14ac:dyDescent="0.55000000000000004">
      <c r="A174" s="2">
        <v>173</v>
      </c>
      <c r="B174" s="7">
        <f>'1-gameLookup'!F174</f>
        <v>27</v>
      </c>
      <c r="C174" s="7">
        <f>'1-gameLookup'!G174</f>
        <v>19</v>
      </c>
      <c r="D174" s="7">
        <f>VLOOKUP(B174,teams!B:E,4,FALSE)</f>
        <v>2</v>
      </c>
      <c r="F174" s="2" t="s">
        <v>99</v>
      </c>
      <c r="G174" s="2" t="s">
        <v>100</v>
      </c>
      <c r="H174" s="2">
        <f t="shared" si="2"/>
        <v>0</v>
      </c>
      <c r="I174" s="6" t="str">
        <f>VLOOKUP(B174,teams!B:D,3)</f>
        <v>Nationals-W-Minor</v>
      </c>
      <c r="J174" s="6" t="str">
        <f>VLOOKUP(C174,teams!B:D,3)</f>
        <v>Indians-E-Minor</v>
      </c>
    </row>
    <row r="175" spans="1:10" x14ac:dyDescent="0.55000000000000004">
      <c r="A175" s="2">
        <v>174</v>
      </c>
      <c r="B175" s="7">
        <f>'1-gameLookup'!F175</f>
        <v>28</v>
      </c>
      <c r="C175" s="7">
        <f>'1-gameLookup'!G175</f>
        <v>19</v>
      </c>
      <c r="D175" s="7">
        <f>VLOOKUP(B175,teams!B:E,4,FALSE)</f>
        <v>2</v>
      </c>
      <c r="F175" s="2" t="s">
        <v>99</v>
      </c>
      <c r="G175" s="2" t="s">
        <v>100</v>
      </c>
      <c r="H175" s="2">
        <f t="shared" si="2"/>
        <v>0</v>
      </c>
      <c r="I175" s="6" t="str">
        <f>VLOOKUP(B175,teams!B:D,3)</f>
        <v>Rangers-W-Minor</v>
      </c>
      <c r="J175" s="6" t="str">
        <f>VLOOKUP(C175,teams!B:D,3)</f>
        <v>Indians-E-Minor</v>
      </c>
    </row>
    <row r="176" spans="1:10" x14ac:dyDescent="0.55000000000000004">
      <c r="A176" s="2">
        <v>175</v>
      </c>
      <c r="B176" s="7">
        <f>'1-gameLookup'!F176</f>
        <v>29</v>
      </c>
      <c r="C176" s="7">
        <f>'1-gameLookup'!G176</f>
        <v>19</v>
      </c>
      <c r="D176" s="7">
        <f>VLOOKUP(B176,teams!B:E,4,FALSE)</f>
        <v>2</v>
      </c>
      <c r="F176" s="2" t="s">
        <v>99</v>
      </c>
      <c r="G176" s="2" t="s">
        <v>100</v>
      </c>
      <c r="H176" s="2">
        <f t="shared" si="2"/>
        <v>0</v>
      </c>
      <c r="I176" s="13" t="str">
        <f>VLOOKUP(B176,teams!B:D,3)</f>
        <v>Yankees-W-Minor</v>
      </c>
      <c r="J176" s="13" t="str">
        <f>VLOOKUP(C176,teams!B:D,3)</f>
        <v>Indians-E-Minor</v>
      </c>
    </row>
    <row r="177" spans="1:10" hidden="1" x14ac:dyDescent="0.55000000000000004">
      <c r="A177" s="2">
        <v>176</v>
      </c>
      <c r="B177" s="7">
        <f>'1-gameLookup'!F177</f>
        <v>21</v>
      </c>
      <c r="C177" s="7">
        <f>'1-gameLookup'!G177</f>
        <v>20</v>
      </c>
      <c r="D177" s="7">
        <f>VLOOKUP(B177,teams!B:E,4,FALSE)</f>
        <v>2</v>
      </c>
      <c r="F177" s="2" t="s">
        <v>99</v>
      </c>
      <c r="G177" s="2" t="s">
        <v>100</v>
      </c>
      <c r="H177" s="2">
        <f t="shared" si="2"/>
        <v>1</v>
      </c>
      <c r="I177" s="6" t="str">
        <f>VLOOKUP(B177,teams!B:D,3)</f>
        <v>Phillies-E-Minor</v>
      </c>
      <c r="J177" s="6" t="str">
        <f>VLOOKUP(C177,teams!B:D,3)</f>
        <v>Mets-E-Minor</v>
      </c>
    </row>
    <row r="178" spans="1:10" hidden="1" x14ac:dyDescent="0.55000000000000004">
      <c r="A178" s="2">
        <v>177</v>
      </c>
      <c r="B178" s="7">
        <f>'1-gameLookup'!F178</f>
        <v>22</v>
      </c>
      <c r="C178" s="7">
        <f>'1-gameLookup'!G178</f>
        <v>20</v>
      </c>
      <c r="D178" s="7">
        <f>VLOOKUP(B178,teams!B:E,4,FALSE)</f>
        <v>2</v>
      </c>
      <c r="F178" s="2" t="s">
        <v>99</v>
      </c>
      <c r="G178" s="2" t="s">
        <v>100</v>
      </c>
      <c r="H178" s="2">
        <f t="shared" si="2"/>
        <v>1</v>
      </c>
      <c r="I178" s="6" t="str">
        <f>VLOOKUP(B178,teams!B:D,3)</f>
        <v>Royals-E-Minor</v>
      </c>
      <c r="J178" s="6" t="str">
        <f>VLOOKUP(C178,teams!B:D,3)</f>
        <v>Mets-E-Minor</v>
      </c>
    </row>
    <row r="179" spans="1:10" hidden="1" x14ac:dyDescent="0.55000000000000004">
      <c r="A179" s="2">
        <v>178</v>
      </c>
      <c r="B179" s="7">
        <f>'1-gameLookup'!F179</f>
        <v>23</v>
      </c>
      <c r="C179" s="7">
        <f>'1-gameLookup'!G179</f>
        <v>20</v>
      </c>
      <c r="D179" s="7">
        <f>VLOOKUP(B179,teams!B:E,4,FALSE)</f>
        <v>2</v>
      </c>
      <c r="F179" s="2" t="s">
        <v>99</v>
      </c>
      <c r="G179" s="2" t="s">
        <v>100</v>
      </c>
      <c r="H179" s="2">
        <f t="shared" si="2"/>
        <v>1</v>
      </c>
      <c r="I179" s="6" t="str">
        <f>VLOOKUP(B179,teams!B:D,3)</f>
        <v>Tigers-E-Minor</v>
      </c>
      <c r="J179" s="6" t="str">
        <f>VLOOKUP(C179,teams!B:D,3)</f>
        <v>Mets-E-Minor</v>
      </c>
    </row>
    <row r="180" spans="1:10" x14ac:dyDescent="0.55000000000000004">
      <c r="A180" s="2">
        <v>179</v>
      </c>
      <c r="B180" s="7">
        <f>'1-gameLookup'!F180</f>
        <v>24</v>
      </c>
      <c r="C180" s="7">
        <f>'1-gameLookup'!G180</f>
        <v>20</v>
      </c>
      <c r="D180" s="7">
        <f>VLOOKUP(B180,teams!B:E,4,FALSE)</f>
        <v>2</v>
      </c>
      <c r="F180" s="2" t="s">
        <v>99</v>
      </c>
      <c r="G180" s="2" t="s">
        <v>100</v>
      </c>
      <c r="H180" s="2">
        <f t="shared" si="2"/>
        <v>0</v>
      </c>
      <c r="I180" s="13" t="str">
        <f>VLOOKUP(B180,teams!B:D,3)</f>
        <v>Braves-W-Minor</v>
      </c>
      <c r="J180" s="13" t="str">
        <f>VLOOKUP(C180,teams!B:D,3)</f>
        <v>Mets-E-Minor</v>
      </c>
    </row>
    <row r="181" spans="1:10" x14ac:dyDescent="0.55000000000000004">
      <c r="A181" s="2">
        <v>180</v>
      </c>
      <c r="B181" s="7">
        <f>'1-gameLookup'!F181</f>
        <v>25</v>
      </c>
      <c r="C181" s="7">
        <f>'1-gameLookup'!G181</f>
        <v>20</v>
      </c>
      <c r="D181" s="7">
        <f>VLOOKUP(B181,teams!B:E,4,FALSE)</f>
        <v>2</v>
      </c>
      <c r="F181" s="2" t="s">
        <v>99</v>
      </c>
      <c r="G181" s="2" t="s">
        <v>100</v>
      </c>
      <c r="H181" s="2">
        <f t="shared" si="2"/>
        <v>0</v>
      </c>
      <c r="I181" s="6" t="str">
        <f>VLOOKUP(B181,teams!B:D,3)</f>
        <v>D'Backs-W-Minor</v>
      </c>
      <c r="J181" s="6" t="str">
        <f>VLOOKUP(C181,teams!B:D,3)</f>
        <v>Mets-E-Minor</v>
      </c>
    </row>
    <row r="182" spans="1:10" x14ac:dyDescent="0.55000000000000004">
      <c r="A182" s="2">
        <v>181</v>
      </c>
      <c r="B182" s="7">
        <f>'1-gameLookup'!F182</f>
        <v>26</v>
      </c>
      <c r="C182" s="7">
        <f>'1-gameLookup'!G182</f>
        <v>20</v>
      </c>
      <c r="D182" s="7">
        <f>VLOOKUP(B182,teams!B:E,4,FALSE)</f>
        <v>2</v>
      </c>
      <c r="F182" s="2" t="s">
        <v>99</v>
      </c>
      <c r="G182" s="2" t="s">
        <v>100</v>
      </c>
      <c r="H182" s="2">
        <f t="shared" si="2"/>
        <v>0</v>
      </c>
      <c r="I182" s="6" t="str">
        <f>VLOOKUP(B182,teams!B:D,3)</f>
        <v>Marlins-W-Minor</v>
      </c>
      <c r="J182" s="6" t="str">
        <f>VLOOKUP(C182,teams!B:D,3)</f>
        <v>Mets-E-Minor</v>
      </c>
    </row>
    <row r="183" spans="1:10" x14ac:dyDescent="0.55000000000000004">
      <c r="A183" s="2">
        <v>182</v>
      </c>
      <c r="B183" s="7">
        <f>'1-gameLookup'!F183</f>
        <v>27</v>
      </c>
      <c r="C183" s="7">
        <f>'1-gameLookup'!G183</f>
        <v>20</v>
      </c>
      <c r="D183" s="7">
        <f>VLOOKUP(B183,teams!B:E,4,FALSE)</f>
        <v>2</v>
      </c>
      <c r="F183" s="2" t="s">
        <v>99</v>
      </c>
      <c r="G183" s="2" t="s">
        <v>100</v>
      </c>
      <c r="H183" s="2">
        <f t="shared" si="2"/>
        <v>0</v>
      </c>
      <c r="I183" s="6" t="str">
        <f>VLOOKUP(B183,teams!B:D,3)</f>
        <v>Nationals-W-Minor</v>
      </c>
      <c r="J183" s="6" t="str">
        <f>VLOOKUP(C183,teams!B:D,3)</f>
        <v>Mets-E-Minor</v>
      </c>
    </row>
    <row r="184" spans="1:10" x14ac:dyDescent="0.55000000000000004">
      <c r="A184" s="2">
        <v>183</v>
      </c>
      <c r="B184" s="7">
        <f>'1-gameLookup'!F184</f>
        <v>28</v>
      </c>
      <c r="C184" s="7">
        <f>'1-gameLookup'!G184</f>
        <v>20</v>
      </c>
      <c r="D184" s="7">
        <f>VLOOKUP(B184,teams!B:E,4,FALSE)</f>
        <v>2</v>
      </c>
      <c r="F184" s="2" t="s">
        <v>99</v>
      </c>
      <c r="G184" s="2" t="s">
        <v>100</v>
      </c>
      <c r="H184" s="2">
        <f t="shared" si="2"/>
        <v>0</v>
      </c>
      <c r="I184" s="6" t="str">
        <f>VLOOKUP(B184,teams!B:D,3)</f>
        <v>Rangers-W-Minor</v>
      </c>
      <c r="J184" s="6" t="str">
        <f>VLOOKUP(C184,teams!B:D,3)</f>
        <v>Mets-E-Minor</v>
      </c>
    </row>
    <row r="185" spans="1:10" x14ac:dyDescent="0.55000000000000004">
      <c r="A185" s="2">
        <v>184</v>
      </c>
      <c r="B185" s="7">
        <f>'1-gameLookup'!F185</f>
        <v>29</v>
      </c>
      <c r="C185" s="7">
        <f>'1-gameLookup'!G185</f>
        <v>20</v>
      </c>
      <c r="D185" s="7">
        <f>VLOOKUP(B185,teams!B:E,4,FALSE)</f>
        <v>2</v>
      </c>
      <c r="F185" s="2" t="s">
        <v>99</v>
      </c>
      <c r="G185" s="2" t="s">
        <v>100</v>
      </c>
      <c r="H185" s="2">
        <f t="shared" si="2"/>
        <v>0</v>
      </c>
      <c r="I185" s="6" t="str">
        <f>VLOOKUP(B185,teams!B:D,3)</f>
        <v>Yankees-W-Minor</v>
      </c>
      <c r="J185" s="6" t="str">
        <f>VLOOKUP(C185,teams!B:D,3)</f>
        <v>Mets-E-Minor</v>
      </c>
    </row>
    <row r="186" spans="1:10" hidden="1" x14ac:dyDescent="0.55000000000000004">
      <c r="A186" s="2">
        <v>185</v>
      </c>
      <c r="B186" s="7">
        <f>'1-gameLookup'!F186</f>
        <v>22</v>
      </c>
      <c r="C186" s="7">
        <f>'1-gameLookup'!G186</f>
        <v>21</v>
      </c>
      <c r="D186" s="7">
        <f>VLOOKUP(B186,teams!B:E,4,FALSE)</f>
        <v>2</v>
      </c>
      <c r="F186" s="2" t="s">
        <v>99</v>
      </c>
      <c r="G186" s="2" t="s">
        <v>100</v>
      </c>
      <c r="H186" s="2">
        <f t="shared" si="2"/>
        <v>1</v>
      </c>
      <c r="I186" s="6" t="str">
        <f>VLOOKUP(B186,teams!B:D,3)</f>
        <v>Royals-E-Minor</v>
      </c>
      <c r="J186" s="6" t="str">
        <f>VLOOKUP(C186,teams!B:D,3)</f>
        <v>Phillies-E-Minor</v>
      </c>
    </row>
    <row r="187" spans="1:10" hidden="1" x14ac:dyDescent="0.55000000000000004">
      <c r="A187" s="2">
        <v>186</v>
      </c>
      <c r="B187" s="7">
        <f>'1-gameLookup'!F187</f>
        <v>23</v>
      </c>
      <c r="C187" s="7">
        <f>'1-gameLookup'!G187</f>
        <v>21</v>
      </c>
      <c r="D187" s="7">
        <f>VLOOKUP(B187,teams!B:E,4,FALSE)</f>
        <v>2</v>
      </c>
      <c r="F187" s="2" t="s">
        <v>99</v>
      </c>
      <c r="G187" s="2" t="s">
        <v>100</v>
      </c>
      <c r="H187" s="2">
        <f t="shared" si="2"/>
        <v>1</v>
      </c>
      <c r="I187" s="6" t="str">
        <f>VLOOKUP(B187,teams!B:D,3)</f>
        <v>Tigers-E-Minor</v>
      </c>
      <c r="J187" s="6" t="str">
        <f>VLOOKUP(C187,teams!B:D,3)</f>
        <v>Phillies-E-Minor</v>
      </c>
    </row>
    <row r="188" spans="1:10" x14ac:dyDescent="0.55000000000000004">
      <c r="A188" s="2">
        <v>187</v>
      </c>
      <c r="B188" s="7">
        <f>'1-gameLookup'!F188</f>
        <v>24</v>
      </c>
      <c r="C188" s="7">
        <f>'1-gameLookup'!G188</f>
        <v>21</v>
      </c>
      <c r="D188" s="7">
        <f>VLOOKUP(B188,teams!B:E,4,FALSE)</f>
        <v>2</v>
      </c>
      <c r="F188" s="2" t="s">
        <v>99</v>
      </c>
      <c r="G188" s="2" t="s">
        <v>100</v>
      </c>
      <c r="H188" s="2">
        <f t="shared" si="2"/>
        <v>0</v>
      </c>
      <c r="I188" s="6" t="str">
        <f>VLOOKUP(B188,teams!B:D,3)</f>
        <v>Braves-W-Minor</v>
      </c>
      <c r="J188" s="6" t="str">
        <f>VLOOKUP(C188,teams!B:D,3)</f>
        <v>Phillies-E-Minor</v>
      </c>
    </row>
    <row r="189" spans="1:10" x14ac:dyDescent="0.55000000000000004">
      <c r="A189" s="2">
        <v>188</v>
      </c>
      <c r="B189" s="7">
        <f>'1-gameLookup'!F189</f>
        <v>25</v>
      </c>
      <c r="C189" s="7">
        <f>'1-gameLookup'!G189</f>
        <v>21</v>
      </c>
      <c r="D189" s="7">
        <f>VLOOKUP(B189,teams!B:E,4,FALSE)</f>
        <v>2</v>
      </c>
      <c r="F189" s="2" t="s">
        <v>99</v>
      </c>
      <c r="G189" s="2" t="s">
        <v>100</v>
      </c>
      <c r="H189" s="2">
        <f t="shared" si="2"/>
        <v>0</v>
      </c>
      <c r="I189" s="13" t="str">
        <f>VLOOKUP(B189,teams!B:D,3)</f>
        <v>D'Backs-W-Minor</v>
      </c>
      <c r="J189" s="13" t="str">
        <f>VLOOKUP(C189,teams!B:D,3)</f>
        <v>Phillies-E-Minor</v>
      </c>
    </row>
    <row r="190" spans="1:10" x14ac:dyDescent="0.55000000000000004">
      <c r="A190" s="2">
        <v>189</v>
      </c>
      <c r="B190" s="7">
        <f>'1-gameLookup'!F190</f>
        <v>26</v>
      </c>
      <c r="C190" s="7">
        <f>'1-gameLookup'!G190</f>
        <v>21</v>
      </c>
      <c r="D190" s="7">
        <f>VLOOKUP(B190,teams!B:E,4,FALSE)</f>
        <v>2</v>
      </c>
      <c r="F190" s="2" t="s">
        <v>99</v>
      </c>
      <c r="G190" s="2" t="s">
        <v>100</v>
      </c>
      <c r="H190" s="2">
        <f t="shared" si="2"/>
        <v>0</v>
      </c>
      <c r="I190" s="6" t="str">
        <f>VLOOKUP(B190,teams!B:D,3)</f>
        <v>Marlins-W-Minor</v>
      </c>
      <c r="J190" s="6" t="str">
        <f>VLOOKUP(C190,teams!B:D,3)</f>
        <v>Phillies-E-Minor</v>
      </c>
    </row>
    <row r="191" spans="1:10" x14ac:dyDescent="0.55000000000000004">
      <c r="A191" s="2">
        <v>190</v>
      </c>
      <c r="B191" s="7">
        <f>'1-gameLookup'!F191</f>
        <v>27</v>
      </c>
      <c r="C191" s="7">
        <f>'1-gameLookup'!G191</f>
        <v>21</v>
      </c>
      <c r="D191" s="7">
        <f>VLOOKUP(B191,teams!B:E,4,FALSE)</f>
        <v>2</v>
      </c>
      <c r="F191" s="2" t="s">
        <v>99</v>
      </c>
      <c r="G191" s="2" t="s">
        <v>100</v>
      </c>
      <c r="H191" s="2">
        <f t="shared" si="2"/>
        <v>0</v>
      </c>
      <c r="I191" s="6" t="str">
        <f>VLOOKUP(B191,teams!B:D,3)</f>
        <v>Nationals-W-Minor</v>
      </c>
      <c r="J191" s="6" t="str">
        <f>VLOOKUP(C191,teams!B:D,3)</f>
        <v>Phillies-E-Minor</v>
      </c>
    </row>
    <row r="192" spans="1:10" x14ac:dyDescent="0.55000000000000004">
      <c r="A192" s="2">
        <v>191</v>
      </c>
      <c r="B192" s="7">
        <f>'1-gameLookup'!F192</f>
        <v>28</v>
      </c>
      <c r="C192" s="7">
        <f>'1-gameLookup'!G192</f>
        <v>21</v>
      </c>
      <c r="D192" s="7">
        <f>VLOOKUP(B192,teams!B:E,4,FALSE)</f>
        <v>2</v>
      </c>
      <c r="F192" s="2" t="s">
        <v>99</v>
      </c>
      <c r="G192" s="2" t="s">
        <v>100</v>
      </c>
      <c r="H192" s="2">
        <f t="shared" si="2"/>
        <v>0</v>
      </c>
      <c r="I192" s="6" t="str">
        <f>VLOOKUP(B192,teams!B:D,3)</f>
        <v>Rangers-W-Minor</v>
      </c>
      <c r="J192" s="6" t="str">
        <f>VLOOKUP(C192,teams!B:D,3)</f>
        <v>Phillies-E-Minor</v>
      </c>
    </row>
    <row r="193" spans="1:10" x14ac:dyDescent="0.55000000000000004">
      <c r="A193" s="2">
        <v>192</v>
      </c>
      <c r="B193" s="7">
        <f>'1-gameLookup'!F193</f>
        <v>29</v>
      </c>
      <c r="C193" s="7">
        <f>'1-gameLookup'!G193</f>
        <v>21</v>
      </c>
      <c r="D193" s="7">
        <f>VLOOKUP(B193,teams!B:E,4,FALSE)</f>
        <v>2</v>
      </c>
      <c r="F193" s="2" t="s">
        <v>99</v>
      </c>
      <c r="G193" s="2" t="s">
        <v>100</v>
      </c>
      <c r="H193" s="2">
        <f t="shared" si="2"/>
        <v>0</v>
      </c>
      <c r="I193" s="6" t="str">
        <f>VLOOKUP(B193,teams!B:D,3)</f>
        <v>Yankees-W-Minor</v>
      </c>
      <c r="J193" s="6" t="str">
        <f>VLOOKUP(C193,teams!B:D,3)</f>
        <v>Phillies-E-Minor</v>
      </c>
    </row>
    <row r="194" spans="1:10" hidden="1" x14ac:dyDescent="0.55000000000000004">
      <c r="A194" s="2">
        <v>193</v>
      </c>
      <c r="B194" s="7">
        <f>'1-gameLookup'!F194</f>
        <v>23</v>
      </c>
      <c r="C194" s="7">
        <f>'1-gameLookup'!G194</f>
        <v>22</v>
      </c>
      <c r="D194" s="7">
        <f>VLOOKUP(B194,teams!B:E,4,FALSE)</f>
        <v>2</v>
      </c>
      <c r="F194" s="2" t="s">
        <v>99</v>
      </c>
      <c r="G194" s="2" t="s">
        <v>100</v>
      </c>
      <c r="H194" s="2">
        <f t="shared" si="2"/>
        <v>1</v>
      </c>
      <c r="I194" s="6" t="str">
        <f>VLOOKUP(B194,teams!B:D,3)</f>
        <v>Tigers-E-Minor</v>
      </c>
      <c r="J194" s="6" t="str">
        <f>VLOOKUP(C194,teams!B:D,3)</f>
        <v>Royals-E-Minor</v>
      </c>
    </row>
    <row r="195" spans="1:10" x14ac:dyDescent="0.55000000000000004">
      <c r="A195" s="2">
        <v>194</v>
      </c>
      <c r="B195" s="7">
        <f>'1-gameLookup'!F195</f>
        <v>24</v>
      </c>
      <c r="C195" s="7">
        <f>'1-gameLookup'!G195</f>
        <v>22</v>
      </c>
      <c r="D195" s="7">
        <f>VLOOKUP(B195,teams!B:E,4,FALSE)</f>
        <v>2</v>
      </c>
      <c r="F195" s="2" t="s">
        <v>99</v>
      </c>
      <c r="G195" s="2" t="s">
        <v>100</v>
      </c>
      <c r="H195" s="2">
        <f t="shared" ref="H195:H258" si="3">IF(MID(I195,FIND("-",I195)+1,1)=MID(J195,FIND("-",J195)+1,1),1,0)</f>
        <v>0</v>
      </c>
      <c r="I195" s="6" t="str">
        <f>VLOOKUP(B195,teams!B:D,3)</f>
        <v>Braves-W-Minor</v>
      </c>
      <c r="J195" s="6" t="str">
        <f>VLOOKUP(C195,teams!B:D,3)</f>
        <v>Royals-E-Minor</v>
      </c>
    </row>
    <row r="196" spans="1:10" x14ac:dyDescent="0.55000000000000004">
      <c r="A196" s="2">
        <v>195</v>
      </c>
      <c r="B196" s="7">
        <f>'1-gameLookup'!F196</f>
        <v>25</v>
      </c>
      <c r="C196" s="7">
        <f>'1-gameLookup'!G196</f>
        <v>22</v>
      </c>
      <c r="D196" s="7">
        <f>VLOOKUP(B196,teams!B:E,4,FALSE)</f>
        <v>2</v>
      </c>
      <c r="F196" s="2" t="s">
        <v>99</v>
      </c>
      <c r="G196" s="2" t="s">
        <v>100</v>
      </c>
      <c r="H196" s="2">
        <f t="shared" si="3"/>
        <v>0</v>
      </c>
      <c r="I196" s="6" t="str">
        <f>VLOOKUP(B196,teams!B:D,3)</f>
        <v>D'Backs-W-Minor</v>
      </c>
      <c r="J196" s="6" t="str">
        <f>VLOOKUP(C196,teams!B:D,3)</f>
        <v>Royals-E-Minor</v>
      </c>
    </row>
    <row r="197" spans="1:10" x14ac:dyDescent="0.55000000000000004">
      <c r="A197" s="2">
        <v>196</v>
      </c>
      <c r="B197" s="7">
        <f>'1-gameLookup'!F197</f>
        <v>26</v>
      </c>
      <c r="C197" s="7">
        <f>'1-gameLookup'!G197</f>
        <v>22</v>
      </c>
      <c r="D197" s="7">
        <f>VLOOKUP(B197,teams!B:E,4,FALSE)</f>
        <v>2</v>
      </c>
      <c r="F197" s="2" t="s">
        <v>99</v>
      </c>
      <c r="G197" s="2" t="s">
        <v>100</v>
      </c>
      <c r="H197" s="2">
        <f t="shared" si="3"/>
        <v>0</v>
      </c>
      <c r="I197" s="13" t="str">
        <f>VLOOKUP(B197,teams!B:D,3)</f>
        <v>Marlins-W-Minor</v>
      </c>
      <c r="J197" s="13" t="str">
        <f>VLOOKUP(C197,teams!B:D,3)</f>
        <v>Royals-E-Minor</v>
      </c>
    </row>
    <row r="198" spans="1:10" x14ac:dyDescent="0.55000000000000004">
      <c r="A198" s="2">
        <v>197</v>
      </c>
      <c r="B198" s="7">
        <f>'1-gameLookup'!F198</f>
        <v>27</v>
      </c>
      <c r="C198" s="7">
        <f>'1-gameLookup'!G198</f>
        <v>22</v>
      </c>
      <c r="D198" s="7">
        <f>VLOOKUP(B198,teams!B:E,4,FALSE)</f>
        <v>2</v>
      </c>
      <c r="F198" s="2" t="s">
        <v>99</v>
      </c>
      <c r="G198" s="2" t="s">
        <v>100</v>
      </c>
      <c r="H198" s="2">
        <f t="shared" si="3"/>
        <v>0</v>
      </c>
      <c r="I198" s="6" t="str">
        <f>VLOOKUP(B198,teams!B:D,3)</f>
        <v>Nationals-W-Minor</v>
      </c>
      <c r="J198" s="6" t="str">
        <f>VLOOKUP(C198,teams!B:D,3)</f>
        <v>Royals-E-Minor</v>
      </c>
    </row>
    <row r="199" spans="1:10" x14ac:dyDescent="0.55000000000000004">
      <c r="A199" s="2">
        <v>198</v>
      </c>
      <c r="B199" s="7">
        <f>'1-gameLookup'!F199</f>
        <v>28</v>
      </c>
      <c r="C199" s="7">
        <f>'1-gameLookup'!G199</f>
        <v>22</v>
      </c>
      <c r="D199" s="7">
        <f>VLOOKUP(B199,teams!B:E,4,FALSE)</f>
        <v>2</v>
      </c>
      <c r="F199" s="2" t="s">
        <v>99</v>
      </c>
      <c r="G199" s="2" t="s">
        <v>100</v>
      </c>
      <c r="H199" s="2">
        <f t="shared" si="3"/>
        <v>0</v>
      </c>
      <c r="I199" s="6" t="str">
        <f>VLOOKUP(B199,teams!B:D,3)</f>
        <v>Rangers-W-Minor</v>
      </c>
      <c r="J199" s="6" t="str">
        <f>VLOOKUP(C199,teams!B:D,3)</f>
        <v>Royals-E-Minor</v>
      </c>
    </row>
    <row r="200" spans="1:10" x14ac:dyDescent="0.55000000000000004">
      <c r="A200" s="2">
        <v>199</v>
      </c>
      <c r="B200" s="7">
        <f>'1-gameLookup'!F200</f>
        <v>29</v>
      </c>
      <c r="C200" s="7">
        <f>'1-gameLookup'!G200</f>
        <v>22</v>
      </c>
      <c r="D200" s="7">
        <f>VLOOKUP(B200,teams!B:E,4,FALSE)</f>
        <v>2</v>
      </c>
      <c r="F200" s="2" t="s">
        <v>99</v>
      </c>
      <c r="G200" s="2" t="s">
        <v>100</v>
      </c>
      <c r="H200" s="2">
        <f t="shared" si="3"/>
        <v>0</v>
      </c>
      <c r="I200" s="6" t="str">
        <f>VLOOKUP(B200,teams!B:D,3)</f>
        <v>Yankees-W-Minor</v>
      </c>
      <c r="J200" s="6" t="str">
        <f>VLOOKUP(C200,teams!B:D,3)</f>
        <v>Royals-E-Minor</v>
      </c>
    </row>
    <row r="201" spans="1:10" x14ac:dyDescent="0.55000000000000004">
      <c r="A201" s="2">
        <v>200</v>
      </c>
      <c r="B201" s="7">
        <f>'1-gameLookup'!F201</f>
        <v>24</v>
      </c>
      <c r="C201" s="7">
        <f>'1-gameLookup'!G201</f>
        <v>23</v>
      </c>
      <c r="D201" s="7">
        <f>VLOOKUP(B201,teams!B:E,4,FALSE)</f>
        <v>2</v>
      </c>
      <c r="F201" s="2" t="s">
        <v>99</v>
      </c>
      <c r="G201" s="2" t="s">
        <v>100</v>
      </c>
      <c r="H201" s="2">
        <f t="shared" si="3"/>
        <v>0</v>
      </c>
      <c r="I201" s="6" t="str">
        <f>VLOOKUP(B201,teams!B:D,3)</f>
        <v>Braves-W-Minor</v>
      </c>
      <c r="J201" s="6" t="str">
        <f>VLOOKUP(C201,teams!B:D,3)</f>
        <v>Tigers-E-Minor</v>
      </c>
    </row>
    <row r="202" spans="1:10" x14ac:dyDescent="0.55000000000000004">
      <c r="A202" s="2">
        <v>201</v>
      </c>
      <c r="B202" s="7">
        <f>'1-gameLookup'!F202</f>
        <v>25</v>
      </c>
      <c r="C202" s="7">
        <f>'1-gameLookup'!G202</f>
        <v>23</v>
      </c>
      <c r="D202" s="7">
        <f>VLOOKUP(B202,teams!B:E,4,FALSE)</f>
        <v>2</v>
      </c>
      <c r="F202" s="2" t="s">
        <v>99</v>
      </c>
      <c r="G202" s="2" t="s">
        <v>100</v>
      </c>
      <c r="H202" s="2">
        <f t="shared" si="3"/>
        <v>0</v>
      </c>
      <c r="I202" s="6" t="str">
        <f>VLOOKUP(B202,teams!B:D,3)</f>
        <v>D'Backs-W-Minor</v>
      </c>
      <c r="J202" s="6" t="str">
        <f>VLOOKUP(C202,teams!B:D,3)</f>
        <v>Tigers-E-Minor</v>
      </c>
    </row>
    <row r="203" spans="1:10" x14ac:dyDescent="0.55000000000000004">
      <c r="A203" s="2">
        <v>202</v>
      </c>
      <c r="B203" s="7">
        <f>'1-gameLookup'!F203</f>
        <v>26</v>
      </c>
      <c r="C203" s="7">
        <f>'1-gameLookup'!G203</f>
        <v>23</v>
      </c>
      <c r="D203" s="7">
        <f>VLOOKUP(B203,teams!B:E,4,FALSE)</f>
        <v>2</v>
      </c>
      <c r="F203" s="2" t="s">
        <v>99</v>
      </c>
      <c r="G203" s="2" t="s">
        <v>100</v>
      </c>
      <c r="H203" s="2">
        <f t="shared" si="3"/>
        <v>0</v>
      </c>
      <c r="I203" s="19" t="str">
        <f>VLOOKUP(B203,teams!B:D,3)</f>
        <v>Marlins-W-Minor</v>
      </c>
      <c r="J203" s="19" t="str">
        <f>VLOOKUP(C203,teams!B:D,3)</f>
        <v>Tigers-E-Minor</v>
      </c>
    </row>
    <row r="204" spans="1:10" x14ac:dyDescent="0.55000000000000004">
      <c r="A204" s="2">
        <v>203</v>
      </c>
      <c r="B204" s="7">
        <f>'1-gameLookup'!F204</f>
        <v>27</v>
      </c>
      <c r="C204" s="7">
        <f>'1-gameLookup'!G204</f>
        <v>23</v>
      </c>
      <c r="D204" s="7">
        <f>VLOOKUP(B204,teams!B:E,4,FALSE)</f>
        <v>2</v>
      </c>
      <c r="F204" s="2" t="s">
        <v>99</v>
      </c>
      <c r="G204" s="2" t="s">
        <v>100</v>
      </c>
      <c r="H204" s="2">
        <f t="shared" si="3"/>
        <v>0</v>
      </c>
      <c r="I204" s="20" t="str">
        <f>VLOOKUP(B204,teams!B:D,3)</f>
        <v>Nationals-W-Minor</v>
      </c>
      <c r="J204" s="20" t="str">
        <f>VLOOKUP(C204,teams!B:D,3)</f>
        <v>Tigers-E-Minor</v>
      </c>
    </row>
    <row r="205" spans="1:10" x14ac:dyDescent="0.55000000000000004">
      <c r="A205" s="2">
        <v>204</v>
      </c>
      <c r="B205" s="7">
        <f>'1-gameLookup'!F205</f>
        <v>28</v>
      </c>
      <c r="C205" s="7">
        <f>'1-gameLookup'!G205</f>
        <v>23</v>
      </c>
      <c r="D205" s="7">
        <f>VLOOKUP(B205,teams!B:E,4,FALSE)</f>
        <v>2</v>
      </c>
      <c r="F205" s="2" t="s">
        <v>99</v>
      </c>
      <c r="G205" s="2" t="s">
        <v>100</v>
      </c>
      <c r="H205" s="2">
        <f t="shared" si="3"/>
        <v>0</v>
      </c>
      <c r="I205" s="6" t="str">
        <f>VLOOKUP(B205,teams!B:D,3)</f>
        <v>Rangers-W-Minor</v>
      </c>
      <c r="J205" s="6" t="str">
        <f>VLOOKUP(C205,teams!B:D,3)</f>
        <v>Tigers-E-Minor</v>
      </c>
    </row>
    <row r="206" spans="1:10" x14ac:dyDescent="0.55000000000000004">
      <c r="A206" s="2">
        <v>205</v>
      </c>
      <c r="B206" s="7">
        <f>'1-gameLookup'!F206</f>
        <v>29</v>
      </c>
      <c r="C206" s="7">
        <f>'1-gameLookup'!G206</f>
        <v>23</v>
      </c>
      <c r="D206" s="7">
        <f>VLOOKUP(B206,teams!B:E,4,FALSE)</f>
        <v>2</v>
      </c>
      <c r="F206" s="2" t="s">
        <v>99</v>
      </c>
      <c r="G206" s="2" t="s">
        <v>100</v>
      </c>
      <c r="H206" s="2">
        <f t="shared" si="3"/>
        <v>0</v>
      </c>
      <c r="I206" s="6" t="str">
        <f>VLOOKUP(B206,teams!B:D,3)</f>
        <v>Yankees-W-Minor</v>
      </c>
      <c r="J206" s="6" t="str">
        <f>VLOOKUP(C206,teams!B:D,3)</f>
        <v>Tigers-E-Minor</v>
      </c>
    </row>
    <row r="207" spans="1:10" hidden="1" x14ac:dyDescent="0.55000000000000004">
      <c r="A207" s="2">
        <v>206</v>
      </c>
      <c r="B207" s="7">
        <f>'1-gameLookup'!F207</f>
        <v>25</v>
      </c>
      <c r="C207" s="7">
        <f>'1-gameLookup'!G207</f>
        <v>24</v>
      </c>
      <c r="D207" s="7">
        <f>VLOOKUP(B207,teams!B:E,4,FALSE)</f>
        <v>2</v>
      </c>
      <c r="F207" s="2" t="s">
        <v>99</v>
      </c>
      <c r="G207" s="2" t="s">
        <v>100</v>
      </c>
      <c r="H207" s="2">
        <f t="shared" si="3"/>
        <v>1</v>
      </c>
      <c r="I207" s="6" t="str">
        <f>VLOOKUP(B207,teams!B:D,3)</f>
        <v>D'Backs-W-Minor</v>
      </c>
      <c r="J207" s="6" t="str">
        <f>VLOOKUP(C207,teams!B:D,3)</f>
        <v>Braves-W-Minor</v>
      </c>
    </row>
    <row r="208" spans="1:10" hidden="1" x14ac:dyDescent="0.55000000000000004">
      <c r="A208" s="2">
        <v>207</v>
      </c>
      <c r="B208" s="7">
        <f>'1-gameLookup'!F208</f>
        <v>26</v>
      </c>
      <c r="C208" s="7">
        <f>'1-gameLookup'!G208</f>
        <v>24</v>
      </c>
      <c r="D208" s="7">
        <f>VLOOKUP(B208,teams!B:E,4,FALSE)</f>
        <v>2</v>
      </c>
      <c r="F208" s="2" t="s">
        <v>99</v>
      </c>
      <c r="G208" s="2" t="s">
        <v>100</v>
      </c>
      <c r="H208" s="2">
        <f t="shared" si="3"/>
        <v>1</v>
      </c>
      <c r="I208" s="6" t="str">
        <f>VLOOKUP(B208,teams!B:D,3)</f>
        <v>Marlins-W-Minor</v>
      </c>
      <c r="J208" s="6" t="str">
        <f>VLOOKUP(C208,teams!B:D,3)</f>
        <v>Braves-W-Minor</v>
      </c>
    </row>
    <row r="209" spans="1:10" hidden="1" x14ac:dyDescent="0.55000000000000004">
      <c r="A209" s="2">
        <v>208</v>
      </c>
      <c r="B209" s="7">
        <f>'1-gameLookup'!F209</f>
        <v>27</v>
      </c>
      <c r="C209" s="7">
        <f>'1-gameLookup'!G209</f>
        <v>24</v>
      </c>
      <c r="D209" s="7">
        <f>VLOOKUP(B209,teams!B:E,4,FALSE)</f>
        <v>2</v>
      </c>
      <c r="F209" s="2" t="s">
        <v>99</v>
      </c>
      <c r="G209" s="2" t="s">
        <v>100</v>
      </c>
      <c r="H209" s="2">
        <f t="shared" si="3"/>
        <v>1</v>
      </c>
      <c r="I209" s="6" t="str">
        <f>VLOOKUP(B209,teams!B:D,3)</f>
        <v>Nationals-W-Minor</v>
      </c>
      <c r="J209" s="6" t="str">
        <f>VLOOKUP(C209,teams!B:D,3)</f>
        <v>Braves-W-Minor</v>
      </c>
    </row>
    <row r="210" spans="1:10" hidden="1" x14ac:dyDescent="0.55000000000000004">
      <c r="A210" s="2">
        <v>209</v>
      </c>
      <c r="B210" s="7">
        <f>'1-gameLookup'!F210</f>
        <v>28</v>
      </c>
      <c r="C210" s="7">
        <f>'1-gameLookup'!G210</f>
        <v>24</v>
      </c>
      <c r="D210" s="7">
        <f>VLOOKUP(B210,teams!B:E,4,FALSE)</f>
        <v>2</v>
      </c>
      <c r="F210" s="2" t="s">
        <v>99</v>
      </c>
      <c r="G210" s="2" t="s">
        <v>100</v>
      </c>
      <c r="H210" s="2">
        <f t="shared" si="3"/>
        <v>1</v>
      </c>
      <c r="I210" s="6" t="str">
        <f>VLOOKUP(B210,teams!B:D,3)</f>
        <v>Rangers-W-Minor</v>
      </c>
      <c r="J210" s="6" t="str">
        <f>VLOOKUP(C210,teams!B:D,3)</f>
        <v>Braves-W-Minor</v>
      </c>
    </row>
    <row r="211" spans="1:10" hidden="1" x14ac:dyDescent="0.55000000000000004">
      <c r="A211" s="2">
        <v>210</v>
      </c>
      <c r="B211" s="7">
        <f>'1-gameLookup'!F211</f>
        <v>29</v>
      </c>
      <c r="C211" s="7">
        <f>'1-gameLookup'!G211</f>
        <v>24</v>
      </c>
      <c r="D211" s="7">
        <f>VLOOKUP(B211,teams!B:E,4,FALSE)</f>
        <v>2</v>
      </c>
      <c r="F211" s="2" t="s">
        <v>99</v>
      </c>
      <c r="G211" s="2" t="s">
        <v>100</v>
      </c>
      <c r="H211" s="2">
        <f t="shared" si="3"/>
        <v>1</v>
      </c>
      <c r="I211" s="6" t="str">
        <f>VLOOKUP(B211,teams!B:D,3)</f>
        <v>Yankees-W-Minor</v>
      </c>
      <c r="J211" s="6" t="str">
        <f>VLOOKUP(C211,teams!B:D,3)</f>
        <v>Braves-W-Minor</v>
      </c>
    </row>
    <row r="212" spans="1:10" hidden="1" x14ac:dyDescent="0.55000000000000004">
      <c r="A212" s="2">
        <v>211</v>
      </c>
      <c r="B212" s="7">
        <f>'1-gameLookup'!F212</f>
        <v>26</v>
      </c>
      <c r="C212" s="7">
        <f>'1-gameLookup'!G212</f>
        <v>25</v>
      </c>
      <c r="D212" s="7">
        <f>VLOOKUP(B212,teams!B:E,4,FALSE)</f>
        <v>2</v>
      </c>
      <c r="F212" s="2" t="s">
        <v>99</v>
      </c>
      <c r="G212" s="2" t="s">
        <v>100</v>
      </c>
      <c r="H212" s="2">
        <f t="shared" si="3"/>
        <v>1</v>
      </c>
      <c r="I212" s="6" t="str">
        <f>VLOOKUP(B212,teams!B:D,3)</f>
        <v>Marlins-W-Minor</v>
      </c>
      <c r="J212" s="6" t="str">
        <f>VLOOKUP(C212,teams!B:D,3)</f>
        <v>D'Backs-W-Minor</v>
      </c>
    </row>
    <row r="213" spans="1:10" hidden="1" x14ac:dyDescent="0.55000000000000004">
      <c r="A213" s="2">
        <v>212</v>
      </c>
      <c r="B213" s="7">
        <f>'1-gameLookup'!F213</f>
        <v>27</v>
      </c>
      <c r="C213" s="7">
        <f>'1-gameLookup'!G213</f>
        <v>25</v>
      </c>
      <c r="D213" s="7">
        <f>VLOOKUP(B213,teams!B:E,4,FALSE)</f>
        <v>2</v>
      </c>
      <c r="F213" s="2" t="s">
        <v>99</v>
      </c>
      <c r="G213" s="2" t="s">
        <v>100</v>
      </c>
      <c r="H213" s="2">
        <f t="shared" si="3"/>
        <v>1</v>
      </c>
      <c r="I213" s="6" t="str">
        <f>VLOOKUP(B213,teams!B:D,3)</f>
        <v>Nationals-W-Minor</v>
      </c>
      <c r="J213" s="6" t="str">
        <f>VLOOKUP(C213,teams!B:D,3)</f>
        <v>D'Backs-W-Minor</v>
      </c>
    </row>
    <row r="214" spans="1:10" hidden="1" x14ac:dyDescent="0.55000000000000004">
      <c r="A214" s="2">
        <v>213</v>
      </c>
      <c r="B214" s="7">
        <f>'1-gameLookup'!F214</f>
        <v>28</v>
      </c>
      <c r="C214" s="7">
        <f>'1-gameLookup'!G214</f>
        <v>25</v>
      </c>
      <c r="D214" s="7">
        <f>VLOOKUP(B214,teams!B:E,4,FALSE)</f>
        <v>2</v>
      </c>
      <c r="F214" s="2" t="s">
        <v>99</v>
      </c>
      <c r="G214" s="2" t="s">
        <v>100</v>
      </c>
      <c r="H214" s="2">
        <f t="shared" si="3"/>
        <v>1</v>
      </c>
      <c r="I214" s="6" t="str">
        <f>VLOOKUP(B214,teams!B:D,3)</f>
        <v>Rangers-W-Minor</v>
      </c>
      <c r="J214" s="6" t="str">
        <f>VLOOKUP(C214,teams!B:D,3)</f>
        <v>D'Backs-W-Minor</v>
      </c>
    </row>
    <row r="215" spans="1:10" hidden="1" x14ac:dyDescent="0.55000000000000004">
      <c r="A215" s="2">
        <v>214</v>
      </c>
      <c r="B215" s="7">
        <f>'1-gameLookup'!F215</f>
        <v>29</v>
      </c>
      <c r="C215" s="7">
        <f>'1-gameLookup'!G215</f>
        <v>25</v>
      </c>
      <c r="D215" s="7">
        <f>VLOOKUP(B215,teams!B:E,4,FALSE)</f>
        <v>2</v>
      </c>
      <c r="F215" s="2" t="s">
        <v>99</v>
      </c>
      <c r="G215" s="2" t="s">
        <v>100</v>
      </c>
      <c r="H215" s="2">
        <f t="shared" si="3"/>
        <v>1</v>
      </c>
      <c r="I215" s="6" t="str">
        <f>VLOOKUP(B215,teams!B:D,3)</f>
        <v>Yankees-W-Minor</v>
      </c>
      <c r="J215" s="6" t="str">
        <f>VLOOKUP(C215,teams!B:D,3)</f>
        <v>D'Backs-W-Minor</v>
      </c>
    </row>
    <row r="216" spans="1:10" hidden="1" x14ac:dyDescent="0.55000000000000004">
      <c r="A216" s="2">
        <v>215</v>
      </c>
      <c r="B216" s="7">
        <f>'1-gameLookup'!F216</f>
        <v>27</v>
      </c>
      <c r="C216" s="7">
        <f>'1-gameLookup'!G216</f>
        <v>26</v>
      </c>
      <c r="D216" s="7">
        <f>VLOOKUP(B216,teams!B:E,4,FALSE)</f>
        <v>2</v>
      </c>
      <c r="F216" s="2" t="s">
        <v>99</v>
      </c>
      <c r="G216" s="2" t="s">
        <v>100</v>
      </c>
      <c r="H216" s="2">
        <f t="shared" si="3"/>
        <v>1</v>
      </c>
      <c r="I216" s="6" t="str">
        <f>VLOOKUP(B216,teams!B:D,3)</f>
        <v>Nationals-W-Minor</v>
      </c>
      <c r="J216" s="6" t="str">
        <f>VLOOKUP(C216,teams!B:D,3)</f>
        <v>Marlins-W-Minor</v>
      </c>
    </row>
    <row r="217" spans="1:10" hidden="1" x14ac:dyDescent="0.55000000000000004">
      <c r="A217" s="2">
        <v>216</v>
      </c>
      <c r="B217" s="7">
        <f>'1-gameLookup'!F217</f>
        <v>28</v>
      </c>
      <c r="C217" s="7">
        <f>'1-gameLookup'!G217</f>
        <v>26</v>
      </c>
      <c r="D217" s="7">
        <f>VLOOKUP(B217,teams!B:E,4,FALSE)</f>
        <v>2</v>
      </c>
      <c r="F217" s="2" t="s">
        <v>99</v>
      </c>
      <c r="G217" s="2" t="s">
        <v>100</v>
      </c>
      <c r="H217" s="2">
        <f t="shared" si="3"/>
        <v>1</v>
      </c>
      <c r="I217" s="6" t="str">
        <f>VLOOKUP(B217,teams!B:D,3)</f>
        <v>Rangers-W-Minor</v>
      </c>
      <c r="J217" s="6" t="str">
        <f>VLOOKUP(C217,teams!B:D,3)</f>
        <v>Marlins-W-Minor</v>
      </c>
    </row>
    <row r="218" spans="1:10" hidden="1" x14ac:dyDescent="0.55000000000000004">
      <c r="A218" s="2">
        <v>217</v>
      </c>
      <c r="B218" s="7">
        <f>'1-gameLookup'!F218</f>
        <v>29</v>
      </c>
      <c r="C218" s="7">
        <f>'1-gameLookup'!G218</f>
        <v>26</v>
      </c>
      <c r="D218" s="7">
        <f>VLOOKUP(B218,teams!B:E,4,FALSE)</f>
        <v>2</v>
      </c>
      <c r="F218" s="2" t="s">
        <v>99</v>
      </c>
      <c r="G218" s="2" t="s">
        <v>100</v>
      </c>
      <c r="H218" s="2">
        <f t="shared" si="3"/>
        <v>1</v>
      </c>
      <c r="I218" s="6" t="str">
        <f>VLOOKUP(B218,teams!B:D,3)</f>
        <v>Yankees-W-Minor</v>
      </c>
      <c r="J218" s="6" t="str">
        <f>VLOOKUP(C218,teams!B:D,3)</f>
        <v>Marlins-W-Minor</v>
      </c>
    </row>
    <row r="219" spans="1:10" hidden="1" x14ac:dyDescent="0.55000000000000004">
      <c r="A219" s="2">
        <v>218</v>
      </c>
      <c r="B219" s="7">
        <f>'1-gameLookup'!F219</f>
        <v>28</v>
      </c>
      <c r="C219" s="7">
        <f>'1-gameLookup'!G219</f>
        <v>27</v>
      </c>
      <c r="D219" s="7">
        <f>VLOOKUP(B219,teams!B:E,4,FALSE)</f>
        <v>2</v>
      </c>
      <c r="F219" s="2" t="s">
        <v>99</v>
      </c>
      <c r="G219" s="2" t="s">
        <v>100</v>
      </c>
      <c r="H219" s="2">
        <f t="shared" si="3"/>
        <v>1</v>
      </c>
      <c r="I219" s="6" t="str">
        <f>VLOOKUP(B219,teams!B:D,3)</f>
        <v>Rangers-W-Minor</v>
      </c>
      <c r="J219" s="6" t="str">
        <f>VLOOKUP(C219,teams!B:D,3)</f>
        <v>Nationals-W-Minor</v>
      </c>
    </row>
    <row r="220" spans="1:10" hidden="1" x14ac:dyDescent="0.55000000000000004">
      <c r="A220" s="2">
        <v>219</v>
      </c>
      <c r="B220" s="7">
        <f>'1-gameLookup'!F220</f>
        <v>29</v>
      </c>
      <c r="C220" s="7">
        <f>'1-gameLookup'!G220</f>
        <v>27</v>
      </c>
      <c r="D220" s="7">
        <f>VLOOKUP(B220,teams!B:E,4,FALSE)</f>
        <v>2</v>
      </c>
      <c r="F220" s="2" t="s">
        <v>99</v>
      </c>
      <c r="G220" s="2" t="s">
        <v>100</v>
      </c>
      <c r="H220" s="2">
        <f t="shared" si="3"/>
        <v>1</v>
      </c>
      <c r="I220" s="6" t="str">
        <f>VLOOKUP(B220,teams!B:D,3)</f>
        <v>Yankees-W-Minor</v>
      </c>
      <c r="J220" s="6" t="str">
        <f>VLOOKUP(C220,teams!B:D,3)</f>
        <v>Nationals-W-Minor</v>
      </c>
    </row>
    <row r="221" spans="1:10" hidden="1" x14ac:dyDescent="0.55000000000000004">
      <c r="A221" s="2">
        <v>220</v>
      </c>
      <c r="B221" s="7">
        <f>'1-gameLookup'!F221</f>
        <v>29</v>
      </c>
      <c r="C221" s="7">
        <f>'1-gameLookup'!G221</f>
        <v>28</v>
      </c>
      <c r="D221" s="7">
        <f>VLOOKUP(B221,teams!B:E,4,FALSE)</f>
        <v>2</v>
      </c>
      <c r="F221" s="2" t="s">
        <v>99</v>
      </c>
      <c r="G221" s="2" t="s">
        <v>100</v>
      </c>
      <c r="H221" s="2">
        <f t="shared" si="3"/>
        <v>1</v>
      </c>
      <c r="I221" s="6" t="str">
        <f>VLOOKUP(B221,teams!B:D,3)</f>
        <v>Yankees-W-Minor</v>
      </c>
      <c r="J221" s="6" t="str">
        <f>VLOOKUP(C221,teams!B:D,3)</f>
        <v>Rangers-W-Minor</v>
      </c>
    </row>
    <row r="222" spans="1:10" hidden="1" x14ac:dyDescent="0.55000000000000004">
      <c r="A222" s="2">
        <v>221</v>
      </c>
      <c r="B222" s="7">
        <f>'1-gameLookup'!F222</f>
        <v>31</v>
      </c>
      <c r="C222" s="7">
        <f>'1-gameLookup'!G222</f>
        <v>30</v>
      </c>
      <c r="D222" s="7">
        <f>VLOOKUP(B222,teams!B:E,4,FALSE)</f>
        <v>3</v>
      </c>
      <c r="F222" s="2" t="s">
        <v>99</v>
      </c>
      <c r="G222" s="2" t="s">
        <v>100</v>
      </c>
      <c r="H222" s="2">
        <f t="shared" si="3"/>
        <v>1</v>
      </c>
      <c r="I222" s="6" t="str">
        <f>VLOOKUP(B222,teams!B:D,3)</f>
        <v>Braves-E-PeeWee</v>
      </c>
      <c r="J222" s="6" t="str">
        <f>VLOOKUP(C222,teams!B:D,3)</f>
        <v>Astros-E-PeeWee</v>
      </c>
    </row>
    <row r="223" spans="1:10" hidden="1" x14ac:dyDescent="0.55000000000000004">
      <c r="A223" s="2">
        <v>222</v>
      </c>
      <c r="B223" s="7">
        <f>'1-gameLookup'!F223</f>
        <v>32</v>
      </c>
      <c r="C223" s="7">
        <f>'1-gameLookup'!G223</f>
        <v>30</v>
      </c>
      <c r="D223" s="7">
        <f>VLOOKUP(B223,teams!B:E,4,FALSE)</f>
        <v>3</v>
      </c>
      <c r="F223" s="2" t="s">
        <v>99</v>
      </c>
      <c r="G223" s="2" t="s">
        <v>100</v>
      </c>
      <c r="H223" s="2">
        <f t="shared" si="3"/>
        <v>1</v>
      </c>
      <c r="I223" s="6" t="str">
        <f>VLOOKUP(B223,teams!B:D,3)</f>
        <v>Cardinals-E-PeeWee</v>
      </c>
      <c r="J223" s="6" t="str">
        <f>VLOOKUP(C223,teams!B:D,3)</f>
        <v>Astros-E-PeeWee</v>
      </c>
    </row>
    <row r="224" spans="1:10" hidden="1" x14ac:dyDescent="0.55000000000000004">
      <c r="A224" s="2">
        <v>223</v>
      </c>
      <c r="B224" s="7">
        <f>'1-gameLookup'!F224</f>
        <v>33</v>
      </c>
      <c r="C224" s="7">
        <f>'1-gameLookup'!G224</f>
        <v>30</v>
      </c>
      <c r="D224" s="7">
        <f>VLOOKUP(B224,teams!B:E,4,FALSE)</f>
        <v>3</v>
      </c>
      <c r="F224" s="2" t="s">
        <v>99</v>
      </c>
      <c r="G224" s="2" t="s">
        <v>100</v>
      </c>
      <c r="H224" s="2">
        <f t="shared" si="3"/>
        <v>1</v>
      </c>
      <c r="I224" s="6" t="str">
        <f>VLOOKUP(B224,teams!B:D,3)</f>
        <v>D'Backs-E-PeeWee</v>
      </c>
      <c r="J224" s="6" t="str">
        <f>VLOOKUP(C224,teams!B:D,3)</f>
        <v>Astros-E-PeeWee</v>
      </c>
    </row>
    <row r="225" spans="1:10" hidden="1" x14ac:dyDescent="0.55000000000000004">
      <c r="A225" s="2">
        <v>224</v>
      </c>
      <c r="B225" s="7">
        <f>'1-gameLookup'!F225</f>
        <v>34</v>
      </c>
      <c r="C225" s="7">
        <f>'1-gameLookup'!G225</f>
        <v>30</v>
      </c>
      <c r="D225" s="7">
        <f>VLOOKUP(B225,teams!B:E,4,FALSE)</f>
        <v>3</v>
      </c>
      <c r="F225" s="2" t="s">
        <v>99</v>
      </c>
      <c r="G225" s="2" t="s">
        <v>100</v>
      </c>
      <c r="H225" s="2">
        <f t="shared" si="3"/>
        <v>1</v>
      </c>
      <c r="I225" s="6" t="str">
        <f>VLOOKUP(B225,teams!B:D,3)</f>
        <v>Dodgers-E-PeeWee</v>
      </c>
      <c r="J225" s="6" t="str">
        <f>VLOOKUP(C225,teams!B:D,3)</f>
        <v>Astros-E-PeeWee</v>
      </c>
    </row>
    <row r="226" spans="1:10" hidden="1" x14ac:dyDescent="0.55000000000000004">
      <c r="A226" s="2">
        <v>225</v>
      </c>
      <c r="B226" s="7">
        <f>'1-gameLookup'!F226</f>
        <v>35</v>
      </c>
      <c r="C226" s="7">
        <f>'1-gameLookup'!G226</f>
        <v>30</v>
      </c>
      <c r="D226" s="7">
        <f>VLOOKUP(B226,teams!B:E,4,FALSE)</f>
        <v>3</v>
      </c>
      <c r="F226" s="2" t="s">
        <v>99</v>
      </c>
      <c r="G226" s="2" t="s">
        <v>100</v>
      </c>
      <c r="H226" s="2">
        <f t="shared" si="3"/>
        <v>1</v>
      </c>
      <c r="I226" s="6" t="str">
        <f>VLOOKUP(B226,teams!B:D,3)</f>
        <v>Giants-E-PeeWee</v>
      </c>
      <c r="J226" s="6" t="str">
        <f>VLOOKUP(C226,teams!B:D,3)</f>
        <v>Astros-E-PeeWee</v>
      </c>
    </row>
    <row r="227" spans="1:10" hidden="1" x14ac:dyDescent="0.55000000000000004">
      <c r="A227" s="2">
        <v>226</v>
      </c>
      <c r="B227" s="7">
        <f>'1-gameLookup'!F227</f>
        <v>36</v>
      </c>
      <c r="C227" s="7">
        <f>'1-gameLookup'!G227</f>
        <v>30</v>
      </c>
      <c r="D227" s="7">
        <f>VLOOKUP(B227,teams!B:E,4,FALSE)</f>
        <v>3</v>
      </c>
      <c r="F227" s="2" t="s">
        <v>99</v>
      </c>
      <c r="G227" s="2" t="s">
        <v>100</v>
      </c>
      <c r="H227" s="2">
        <f t="shared" si="3"/>
        <v>1</v>
      </c>
      <c r="I227" s="6" t="str">
        <f>VLOOKUP(B227,teams!B:D,3)</f>
        <v>Indians-E-PeeWee</v>
      </c>
      <c r="J227" s="6" t="str">
        <f>VLOOKUP(C227,teams!B:D,3)</f>
        <v>Astros-E-PeeWee</v>
      </c>
    </row>
    <row r="228" spans="1:10" hidden="1" x14ac:dyDescent="0.55000000000000004">
      <c r="A228" s="2">
        <v>227</v>
      </c>
      <c r="B228" s="7">
        <f>'1-gameLookup'!F228</f>
        <v>37</v>
      </c>
      <c r="C228" s="7">
        <f>'1-gameLookup'!G228</f>
        <v>30</v>
      </c>
      <c r="D228" s="7">
        <f>VLOOKUP(B228,teams!B:E,4,FALSE)</f>
        <v>3</v>
      </c>
      <c r="F228" s="2" t="s">
        <v>99</v>
      </c>
      <c r="G228" s="2" t="s">
        <v>100</v>
      </c>
      <c r="H228" s="2">
        <f t="shared" si="3"/>
        <v>1</v>
      </c>
      <c r="I228" s="6" t="str">
        <f>VLOOKUP(B228,teams!B:D,3)</f>
        <v>Mets-E-PeeWee</v>
      </c>
      <c r="J228" s="6" t="str">
        <f>VLOOKUP(C228,teams!B:D,3)</f>
        <v>Astros-E-PeeWee</v>
      </c>
    </row>
    <row r="229" spans="1:10" hidden="1" x14ac:dyDescent="0.55000000000000004">
      <c r="A229" s="2">
        <v>228</v>
      </c>
      <c r="B229" s="7">
        <f>'1-gameLookup'!F229</f>
        <v>38</v>
      </c>
      <c r="C229" s="7">
        <f>'1-gameLookup'!G229</f>
        <v>30</v>
      </c>
      <c r="D229" s="7">
        <f>VLOOKUP(B229,teams!B:E,4,FALSE)</f>
        <v>3</v>
      </c>
      <c r="F229" s="2" t="s">
        <v>99</v>
      </c>
      <c r="G229" s="2" t="s">
        <v>100</v>
      </c>
      <c r="H229" s="2">
        <f t="shared" si="3"/>
        <v>1</v>
      </c>
      <c r="I229" s="6" t="str">
        <f>VLOOKUP(B229,teams!B:D,3)</f>
        <v>Yankees-E-PeeWee</v>
      </c>
      <c r="J229" s="6" t="str">
        <f>VLOOKUP(C229,teams!B:D,3)</f>
        <v>Astros-E-PeeWee</v>
      </c>
    </row>
    <row r="230" spans="1:10" hidden="1" x14ac:dyDescent="0.55000000000000004">
      <c r="A230" s="2">
        <v>229</v>
      </c>
      <c r="B230" s="7">
        <f>'1-gameLookup'!F230</f>
        <v>39</v>
      </c>
      <c r="C230" s="7">
        <f>'1-gameLookup'!G230</f>
        <v>30</v>
      </c>
      <c r="D230" s="7">
        <f>VLOOKUP(B230,teams!B:E,4,FALSE)</f>
        <v>3</v>
      </c>
      <c r="F230" s="2" t="s">
        <v>99</v>
      </c>
      <c r="G230" s="2" t="s">
        <v>100</v>
      </c>
      <c r="H230" s="2">
        <f t="shared" si="3"/>
        <v>0</v>
      </c>
      <c r="I230" s="6" t="str">
        <f>VLOOKUP(B230,teams!B:D,3)</f>
        <v>Cubs-W-PeeWee</v>
      </c>
      <c r="J230" s="6" t="str">
        <f>VLOOKUP(C230,teams!B:D,3)</f>
        <v>Astros-E-PeeWee</v>
      </c>
    </row>
    <row r="231" spans="1:10" hidden="1" x14ac:dyDescent="0.55000000000000004">
      <c r="A231" s="2">
        <v>230</v>
      </c>
      <c r="B231" s="7">
        <f>'1-gameLookup'!F231</f>
        <v>40</v>
      </c>
      <c r="C231" s="7">
        <f>'1-gameLookup'!G231</f>
        <v>30</v>
      </c>
      <c r="D231" s="7">
        <f>VLOOKUP(B231,teams!B:E,4,FALSE)</f>
        <v>3</v>
      </c>
      <c r="F231" s="2" t="s">
        <v>99</v>
      </c>
      <c r="G231" s="2" t="s">
        <v>100</v>
      </c>
      <c r="H231" s="2">
        <f t="shared" si="3"/>
        <v>0</v>
      </c>
      <c r="I231" s="6" t="str">
        <f>VLOOKUP(B231,teams!B:D,3)</f>
        <v>Marlins-W-PeeWee</v>
      </c>
      <c r="J231" s="6" t="str">
        <f>VLOOKUP(C231,teams!B:D,3)</f>
        <v>Astros-E-PeeWee</v>
      </c>
    </row>
    <row r="232" spans="1:10" hidden="1" x14ac:dyDescent="0.55000000000000004">
      <c r="A232" s="2">
        <v>231</v>
      </c>
      <c r="B232" s="7">
        <f>'1-gameLookup'!F232</f>
        <v>41</v>
      </c>
      <c r="C232" s="7">
        <f>'1-gameLookup'!G232</f>
        <v>30</v>
      </c>
      <c r="D232" s="7">
        <f>VLOOKUP(B232,teams!B:E,4,FALSE)</f>
        <v>3</v>
      </c>
      <c r="F232" s="2" t="s">
        <v>99</v>
      </c>
      <c r="G232" s="2" t="s">
        <v>100</v>
      </c>
      <c r="H232" s="2">
        <f t="shared" si="3"/>
        <v>0</v>
      </c>
      <c r="I232" s="6" t="str">
        <f>VLOOKUP(B232,teams!B:D,3)</f>
        <v>Nationals-W-PeeWee</v>
      </c>
      <c r="J232" s="6" t="str">
        <f>VLOOKUP(C232,teams!B:D,3)</f>
        <v>Astros-E-PeeWee</v>
      </c>
    </row>
    <row r="233" spans="1:10" hidden="1" x14ac:dyDescent="0.55000000000000004">
      <c r="A233" s="2">
        <v>232</v>
      </c>
      <c r="B233" s="7">
        <f>'1-gameLookup'!F233</f>
        <v>42</v>
      </c>
      <c r="C233" s="7">
        <f>'1-gameLookup'!G233</f>
        <v>30</v>
      </c>
      <c r="D233" s="7">
        <f>VLOOKUP(B233,teams!B:E,4,FALSE)</f>
        <v>3</v>
      </c>
      <c r="F233" s="2" t="s">
        <v>99</v>
      </c>
      <c r="G233" s="2" t="s">
        <v>100</v>
      </c>
      <c r="H233" s="2">
        <f t="shared" si="3"/>
        <v>0</v>
      </c>
      <c r="I233" s="6" t="str">
        <f>VLOOKUP(B233,teams!B:D,3)</f>
        <v>Rangers-W-PeeWee</v>
      </c>
      <c r="J233" s="6" t="str">
        <f>VLOOKUP(C233,teams!B:D,3)</f>
        <v>Astros-E-PeeWee</v>
      </c>
    </row>
    <row r="234" spans="1:10" hidden="1" x14ac:dyDescent="0.55000000000000004">
      <c r="A234" s="2">
        <v>233</v>
      </c>
      <c r="B234" s="7">
        <f>'1-gameLookup'!F234</f>
        <v>43</v>
      </c>
      <c r="C234" s="7">
        <f>'1-gameLookup'!G234</f>
        <v>30</v>
      </c>
      <c r="D234" s="7">
        <f>VLOOKUP(B234,teams!B:E,4,FALSE)</f>
        <v>3</v>
      </c>
      <c r="F234" s="2" t="s">
        <v>99</v>
      </c>
      <c r="G234" s="2" t="s">
        <v>100</v>
      </c>
      <c r="H234" s="2">
        <f t="shared" si="3"/>
        <v>0</v>
      </c>
      <c r="I234" s="6" t="str">
        <f>VLOOKUP(B234,teams!B:D,3)</f>
        <v>Red Sox-W-PeeWee</v>
      </c>
      <c r="J234" s="6" t="str">
        <f>VLOOKUP(C234,teams!B:D,3)</f>
        <v>Astros-E-PeeWee</v>
      </c>
    </row>
    <row r="235" spans="1:10" hidden="1" x14ac:dyDescent="0.55000000000000004">
      <c r="A235" s="2">
        <v>234</v>
      </c>
      <c r="B235" s="7">
        <f>'1-gameLookup'!F235</f>
        <v>44</v>
      </c>
      <c r="C235" s="7">
        <f>'1-gameLookup'!G235</f>
        <v>30</v>
      </c>
      <c r="D235" s="7">
        <f>VLOOKUP(B235,teams!B:E,4,FALSE)</f>
        <v>3</v>
      </c>
      <c r="F235" s="2" t="s">
        <v>99</v>
      </c>
      <c r="G235" s="2" t="s">
        <v>100</v>
      </c>
      <c r="H235" s="2">
        <f t="shared" si="3"/>
        <v>0</v>
      </c>
      <c r="I235" s="6" t="str">
        <f>VLOOKUP(B235,teams!B:D,3)</f>
        <v>Royals-W-PeeWee</v>
      </c>
      <c r="J235" s="6" t="str">
        <f>VLOOKUP(C235,teams!B:D,3)</f>
        <v>Astros-E-PeeWee</v>
      </c>
    </row>
    <row r="236" spans="1:10" hidden="1" x14ac:dyDescent="0.55000000000000004">
      <c r="A236" s="2">
        <v>235</v>
      </c>
      <c r="B236" s="7">
        <f>'1-gameLookup'!F236</f>
        <v>45</v>
      </c>
      <c r="C236" s="7">
        <f>'1-gameLookup'!G236</f>
        <v>30</v>
      </c>
      <c r="D236" s="7">
        <f>VLOOKUP(B236,teams!B:E,4,FALSE)</f>
        <v>3</v>
      </c>
      <c r="F236" s="2" t="s">
        <v>99</v>
      </c>
      <c r="G236" s="2" t="s">
        <v>100</v>
      </c>
      <c r="H236" s="2">
        <f t="shared" si="3"/>
        <v>0</v>
      </c>
      <c r="I236" s="6" t="str">
        <f>VLOOKUP(B236,teams!B:D,3)</f>
        <v>Tigers-W-PeeWee</v>
      </c>
      <c r="J236" s="6" t="str">
        <f>VLOOKUP(C236,teams!B:D,3)</f>
        <v>Astros-E-PeeWee</v>
      </c>
    </row>
    <row r="237" spans="1:10" hidden="1" x14ac:dyDescent="0.55000000000000004">
      <c r="A237" s="2">
        <v>236</v>
      </c>
      <c r="B237" s="7">
        <f>'1-gameLookup'!F237</f>
        <v>32</v>
      </c>
      <c r="C237" s="7">
        <f>'1-gameLookup'!G237</f>
        <v>31</v>
      </c>
      <c r="D237" s="7">
        <f>VLOOKUP(B237,teams!B:E,4,FALSE)</f>
        <v>3</v>
      </c>
      <c r="F237" s="2" t="s">
        <v>99</v>
      </c>
      <c r="G237" s="2" t="s">
        <v>100</v>
      </c>
      <c r="H237" s="2">
        <f t="shared" si="3"/>
        <v>1</v>
      </c>
      <c r="I237" s="6" t="str">
        <f>VLOOKUP(B237,teams!B:D,3)</f>
        <v>Cardinals-E-PeeWee</v>
      </c>
      <c r="J237" s="6" t="str">
        <f>VLOOKUP(C237,teams!B:D,3)</f>
        <v>Braves-E-PeeWee</v>
      </c>
    </row>
    <row r="238" spans="1:10" hidden="1" x14ac:dyDescent="0.55000000000000004">
      <c r="A238" s="2">
        <v>237</v>
      </c>
      <c r="B238" s="7">
        <f>'1-gameLookup'!F238</f>
        <v>33</v>
      </c>
      <c r="C238" s="7">
        <f>'1-gameLookup'!G238</f>
        <v>31</v>
      </c>
      <c r="D238" s="7">
        <f>VLOOKUP(B238,teams!B:E,4,FALSE)</f>
        <v>3</v>
      </c>
      <c r="F238" s="2" t="s">
        <v>99</v>
      </c>
      <c r="G238" s="2" t="s">
        <v>100</v>
      </c>
      <c r="H238" s="2">
        <f t="shared" si="3"/>
        <v>1</v>
      </c>
      <c r="I238" s="6" t="str">
        <f>VLOOKUP(B238,teams!B:D,3)</f>
        <v>D'Backs-E-PeeWee</v>
      </c>
      <c r="J238" s="6" t="str">
        <f>VLOOKUP(C238,teams!B:D,3)</f>
        <v>Braves-E-PeeWee</v>
      </c>
    </row>
    <row r="239" spans="1:10" hidden="1" x14ac:dyDescent="0.55000000000000004">
      <c r="A239" s="2">
        <v>238</v>
      </c>
      <c r="B239" s="7">
        <f>'1-gameLookup'!F239</f>
        <v>34</v>
      </c>
      <c r="C239" s="7">
        <f>'1-gameLookup'!G239</f>
        <v>31</v>
      </c>
      <c r="D239" s="7">
        <f>VLOOKUP(B239,teams!B:E,4,FALSE)</f>
        <v>3</v>
      </c>
      <c r="F239" s="2" t="s">
        <v>99</v>
      </c>
      <c r="G239" s="2" t="s">
        <v>100</v>
      </c>
      <c r="H239" s="2">
        <f t="shared" si="3"/>
        <v>1</v>
      </c>
      <c r="I239" s="6" t="str">
        <f>VLOOKUP(B239,teams!B:D,3)</f>
        <v>Dodgers-E-PeeWee</v>
      </c>
      <c r="J239" s="6" t="str">
        <f>VLOOKUP(C239,teams!B:D,3)</f>
        <v>Braves-E-PeeWee</v>
      </c>
    </row>
    <row r="240" spans="1:10" hidden="1" x14ac:dyDescent="0.55000000000000004">
      <c r="A240" s="2">
        <v>239</v>
      </c>
      <c r="B240" s="7">
        <f>'1-gameLookup'!F240</f>
        <v>35</v>
      </c>
      <c r="C240" s="7">
        <f>'1-gameLookup'!G240</f>
        <v>31</v>
      </c>
      <c r="D240" s="7">
        <f>VLOOKUP(B240,teams!B:E,4,FALSE)</f>
        <v>3</v>
      </c>
      <c r="F240" s="2" t="s">
        <v>99</v>
      </c>
      <c r="G240" s="2" t="s">
        <v>100</v>
      </c>
      <c r="H240" s="2">
        <f t="shared" si="3"/>
        <v>1</v>
      </c>
      <c r="I240" s="6" t="str">
        <f>VLOOKUP(B240,teams!B:D,3)</f>
        <v>Giants-E-PeeWee</v>
      </c>
      <c r="J240" s="6" t="str">
        <f>VLOOKUP(C240,teams!B:D,3)</f>
        <v>Braves-E-PeeWee</v>
      </c>
    </row>
    <row r="241" spans="1:10" hidden="1" x14ac:dyDescent="0.55000000000000004">
      <c r="A241" s="2">
        <v>240</v>
      </c>
      <c r="B241" s="7">
        <f>'1-gameLookup'!F241</f>
        <v>36</v>
      </c>
      <c r="C241" s="7">
        <f>'1-gameLookup'!G241</f>
        <v>31</v>
      </c>
      <c r="D241" s="7">
        <f>VLOOKUP(B241,teams!B:E,4,FALSE)</f>
        <v>3</v>
      </c>
      <c r="F241" s="2" t="s">
        <v>99</v>
      </c>
      <c r="G241" s="2" t="s">
        <v>100</v>
      </c>
      <c r="H241" s="2">
        <f t="shared" si="3"/>
        <v>1</v>
      </c>
      <c r="I241" s="6" t="str">
        <f>VLOOKUP(B241,teams!B:D,3)</f>
        <v>Indians-E-PeeWee</v>
      </c>
      <c r="J241" s="6" t="str">
        <f>VLOOKUP(C241,teams!B:D,3)</f>
        <v>Braves-E-PeeWee</v>
      </c>
    </row>
    <row r="242" spans="1:10" hidden="1" x14ac:dyDescent="0.55000000000000004">
      <c r="A242" s="2">
        <v>241</v>
      </c>
      <c r="B242" s="7">
        <f>'1-gameLookup'!F242</f>
        <v>37</v>
      </c>
      <c r="C242" s="7">
        <f>'1-gameLookup'!G242</f>
        <v>31</v>
      </c>
      <c r="D242" s="7">
        <f>VLOOKUP(B242,teams!B:E,4,FALSE)</f>
        <v>3</v>
      </c>
      <c r="F242" s="2" t="s">
        <v>99</v>
      </c>
      <c r="G242" s="2" t="s">
        <v>100</v>
      </c>
      <c r="H242" s="2">
        <f t="shared" si="3"/>
        <v>1</v>
      </c>
      <c r="I242" s="6" t="str">
        <f>VLOOKUP(B242,teams!B:D,3)</f>
        <v>Mets-E-PeeWee</v>
      </c>
      <c r="J242" s="6" t="str">
        <f>VLOOKUP(C242,teams!B:D,3)</f>
        <v>Braves-E-PeeWee</v>
      </c>
    </row>
    <row r="243" spans="1:10" hidden="1" x14ac:dyDescent="0.55000000000000004">
      <c r="A243" s="2">
        <v>242</v>
      </c>
      <c r="B243" s="7">
        <f>'1-gameLookup'!F243</f>
        <v>38</v>
      </c>
      <c r="C243" s="7">
        <f>'1-gameLookup'!G243</f>
        <v>31</v>
      </c>
      <c r="D243" s="7">
        <f>VLOOKUP(B243,teams!B:E,4,FALSE)</f>
        <v>3</v>
      </c>
      <c r="F243" s="2" t="s">
        <v>99</v>
      </c>
      <c r="G243" s="2" t="s">
        <v>100</v>
      </c>
      <c r="H243" s="2">
        <f t="shared" si="3"/>
        <v>1</v>
      </c>
      <c r="I243" s="6" t="str">
        <f>VLOOKUP(B243,teams!B:D,3)</f>
        <v>Yankees-E-PeeWee</v>
      </c>
      <c r="J243" s="6" t="str">
        <f>VLOOKUP(C243,teams!B:D,3)</f>
        <v>Braves-E-PeeWee</v>
      </c>
    </row>
    <row r="244" spans="1:10" hidden="1" x14ac:dyDescent="0.55000000000000004">
      <c r="A244" s="2">
        <v>243</v>
      </c>
      <c r="B244" s="7">
        <f>'1-gameLookup'!F244</f>
        <v>39</v>
      </c>
      <c r="C244" s="7">
        <f>'1-gameLookup'!G244</f>
        <v>31</v>
      </c>
      <c r="D244" s="7">
        <f>VLOOKUP(B244,teams!B:E,4,FALSE)</f>
        <v>3</v>
      </c>
      <c r="F244" s="2" t="s">
        <v>99</v>
      </c>
      <c r="G244" s="2" t="s">
        <v>100</v>
      </c>
      <c r="H244" s="2">
        <f t="shared" si="3"/>
        <v>0</v>
      </c>
      <c r="I244" s="6" t="str">
        <f>VLOOKUP(B244,teams!B:D,3)</f>
        <v>Cubs-W-PeeWee</v>
      </c>
      <c r="J244" s="6" t="str">
        <f>VLOOKUP(C244,teams!B:D,3)</f>
        <v>Braves-E-PeeWee</v>
      </c>
    </row>
    <row r="245" spans="1:10" hidden="1" x14ac:dyDescent="0.55000000000000004">
      <c r="A245" s="2">
        <v>244</v>
      </c>
      <c r="B245" s="7">
        <f>'1-gameLookup'!F245</f>
        <v>40</v>
      </c>
      <c r="C245" s="7">
        <f>'1-gameLookup'!G245</f>
        <v>31</v>
      </c>
      <c r="D245" s="7">
        <f>VLOOKUP(B245,teams!B:E,4,FALSE)</f>
        <v>3</v>
      </c>
      <c r="F245" s="2" t="s">
        <v>99</v>
      </c>
      <c r="G245" s="2" t="s">
        <v>100</v>
      </c>
      <c r="H245" s="2">
        <f t="shared" si="3"/>
        <v>0</v>
      </c>
      <c r="I245" s="6" t="str">
        <f>VLOOKUP(B245,teams!B:D,3)</f>
        <v>Marlins-W-PeeWee</v>
      </c>
      <c r="J245" s="6" t="str">
        <f>VLOOKUP(C245,teams!B:D,3)</f>
        <v>Braves-E-PeeWee</v>
      </c>
    </row>
    <row r="246" spans="1:10" hidden="1" x14ac:dyDescent="0.55000000000000004">
      <c r="A246" s="2">
        <v>245</v>
      </c>
      <c r="B246" s="7">
        <f>'1-gameLookup'!F246</f>
        <v>41</v>
      </c>
      <c r="C246" s="7">
        <f>'1-gameLookup'!G246</f>
        <v>31</v>
      </c>
      <c r="D246" s="7">
        <f>VLOOKUP(B246,teams!B:E,4,FALSE)</f>
        <v>3</v>
      </c>
      <c r="F246" s="2" t="s">
        <v>99</v>
      </c>
      <c r="G246" s="2" t="s">
        <v>100</v>
      </c>
      <c r="H246" s="2">
        <f t="shared" si="3"/>
        <v>0</v>
      </c>
      <c r="I246" s="6" t="str">
        <f>VLOOKUP(B246,teams!B:D,3)</f>
        <v>Nationals-W-PeeWee</v>
      </c>
      <c r="J246" s="6" t="str">
        <f>VLOOKUP(C246,teams!B:D,3)</f>
        <v>Braves-E-PeeWee</v>
      </c>
    </row>
    <row r="247" spans="1:10" hidden="1" x14ac:dyDescent="0.55000000000000004">
      <c r="A247" s="2">
        <v>246</v>
      </c>
      <c r="B247" s="7">
        <f>'1-gameLookup'!F247</f>
        <v>42</v>
      </c>
      <c r="C247" s="7">
        <f>'1-gameLookup'!G247</f>
        <v>31</v>
      </c>
      <c r="D247" s="7">
        <f>VLOOKUP(B247,teams!B:E,4,FALSE)</f>
        <v>3</v>
      </c>
      <c r="F247" s="2" t="s">
        <v>99</v>
      </c>
      <c r="G247" s="2" t="s">
        <v>100</v>
      </c>
      <c r="H247" s="2">
        <f t="shared" si="3"/>
        <v>0</v>
      </c>
      <c r="I247" s="6" t="str">
        <f>VLOOKUP(B247,teams!B:D,3)</f>
        <v>Rangers-W-PeeWee</v>
      </c>
      <c r="J247" s="6" t="str">
        <f>VLOOKUP(C247,teams!B:D,3)</f>
        <v>Braves-E-PeeWee</v>
      </c>
    </row>
    <row r="248" spans="1:10" hidden="1" x14ac:dyDescent="0.55000000000000004">
      <c r="A248" s="2">
        <v>247</v>
      </c>
      <c r="B248" s="7">
        <f>'1-gameLookup'!F248</f>
        <v>43</v>
      </c>
      <c r="C248" s="7">
        <f>'1-gameLookup'!G248</f>
        <v>31</v>
      </c>
      <c r="D248" s="7">
        <f>VLOOKUP(B248,teams!B:E,4,FALSE)</f>
        <v>3</v>
      </c>
      <c r="F248" s="2" t="s">
        <v>99</v>
      </c>
      <c r="G248" s="2" t="s">
        <v>100</v>
      </c>
      <c r="H248" s="2">
        <f t="shared" si="3"/>
        <v>0</v>
      </c>
      <c r="I248" s="6" t="str">
        <f>VLOOKUP(B248,teams!B:D,3)</f>
        <v>Red Sox-W-PeeWee</v>
      </c>
      <c r="J248" s="6" t="str">
        <f>VLOOKUP(C248,teams!B:D,3)</f>
        <v>Braves-E-PeeWee</v>
      </c>
    </row>
    <row r="249" spans="1:10" hidden="1" x14ac:dyDescent="0.55000000000000004">
      <c r="A249" s="2">
        <v>248</v>
      </c>
      <c r="B249" s="7">
        <f>'1-gameLookup'!F249</f>
        <v>44</v>
      </c>
      <c r="C249" s="7">
        <f>'1-gameLookup'!G249</f>
        <v>31</v>
      </c>
      <c r="D249" s="7">
        <f>VLOOKUP(B249,teams!B:E,4,FALSE)</f>
        <v>3</v>
      </c>
      <c r="F249" s="2" t="s">
        <v>99</v>
      </c>
      <c r="G249" s="2" t="s">
        <v>100</v>
      </c>
      <c r="H249" s="2">
        <f t="shared" si="3"/>
        <v>0</v>
      </c>
      <c r="I249" s="6" t="str">
        <f>VLOOKUP(B249,teams!B:D,3)</f>
        <v>Royals-W-PeeWee</v>
      </c>
      <c r="J249" s="6" t="str">
        <f>VLOOKUP(C249,teams!B:D,3)</f>
        <v>Braves-E-PeeWee</v>
      </c>
    </row>
    <row r="250" spans="1:10" hidden="1" x14ac:dyDescent="0.55000000000000004">
      <c r="A250" s="2">
        <v>249</v>
      </c>
      <c r="B250" s="7">
        <f>'1-gameLookup'!F250</f>
        <v>45</v>
      </c>
      <c r="C250" s="7">
        <f>'1-gameLookup'!G250</f>
        <v>31</v>
      </c>
      <c r="D250" s="7">
        <f>VLOOKUP(B250,teams!B:E,4,FALSE)</f>
        <v>3</v>
      </c>
      <c r="F250" s="2" t="s">
        <v>99</v>
      </c>
      <c r="G250" s="2" t="s">
        <v>100</v>
      </c>
      <c r="H250" s="2">
        <f t="shared" si="3"/>
        <v>0</v>
      </c>
      <c r="I250" s="6" t="str">
        <f>VLOOKUP(B250,teams!B:D,3)</f>
        <v>Tigers-W-PeeWee</v>
      </c>
      <c r="J250" s="6" t="str">
        <f>VLOOKUP(C250,teams!B:D,3)</f>
        <v>Braves-E-PeeWee</v>
      </c>
    </row>
    <row r="251" spans="1:10" hidden="1" x14ac:dyDescent="0.55000000000000004">
      <c r="A251" s="2">
        <v>250</v>
      </c>
      <c r="B251" s="7">
        <f>'1-gameLookup'!F251</f>
        <v>33</v>
      </c>
      <c r="C251" s="7">
        <f>'1-gameLookup'!G251</f>
        <v>32</v>
      </c>
      <c r="D251" s="7">
        <f>VLOOKUP(B251,teams!B:E,4,FALSE)</f>
        <v>3</v>
      </c>
      <c r="F251" s="2" t="s">
        <v>99</v>
      </c>
      <c r="G251" s="2" t="s">
        <v>100</v>
      </c>
      <c r="H251" s="2">
        <f t="shared" si="3"/>
        <v>1</v>
      </c>
      <c r="I251" s="6" t="str">
        <f>VLOOKUP(B251,teams!B:D,3)</f>
        <v>D'Backs-E-PeeWee</v>
      </c>
      <c r="J251" s="6" t="str">
        <f>VLOOKUP(C251,teams!B:D,3)</f>
        <v>Cardinals-E-PeeWee</v>
      </c>
    </row>
    <row r="252" spans="1:10" hidden="1" x14ac:dyDescent="0.55000000000000004">
      <c r="A252" s="2">
        <v>251</v>
      </c>
      <c r="B252" s="7">
        <f>'1-gameLookup'!F252</f>
        <v>34</v>
      </c>
      <c r="C252" s="7">
        <f>'1-gameLookup'!G252</f>
        <v>32</v>
      </c>
      <c r="D252" s="7">
        <f>VLOOKUP(B252,teams!B:E,4,FALSE)</f>
        <v>3</v>
      </c>
      <c r="F252" s="2" t="s">
        <v>99</v>
      </c>
      <c r="G252" s="2" t="s">
        <v>100</v>
      </c>
      <c r="H252" s="2">
        <f t="shared" si="3"/>
        <v>1</v>
      </c>
      <c r="I252" s="6" t="str">
        <f>VLOOKUP(B252,teams!B:D,3)</f>
        <v>Dodgers-E-PeeWee</v>
      </c>
      <c r="J252" s="6" t="str">
        <f>VLOOKUP(C252,teams!B:D,3)</f>
        <v>Cardinals-E-PeeWee</v>
      </c>
    </row>
    <row r="253" spans="1:10" hidden="1" x14ac:dyDescent="0.55000000000000004">
      <c r="A253" s="2">
        <v>252</v>
      </c>
      <c r="B253" s="7">
        <f>'1-gameLookup'!F253</f>
        <v>35</v>
      </c>
      <c r="C253" s="7">
        <f>'1-gameLookup'!G253</f>
        <v>32</v>
      </c>
      <c r="D253" s="7">
        <f>VLOOKUP(B253,teams!B:E,4,FALSE)</f>
        <v>3</v>
      </c>
      <c r="F253" s="2" t="s">
        <v>99</v>
      </c>
      <c r="G253" s="2" t="s">
        <v>100</v>
      </c>
      <c r="H253" s="2">
        <f t="shared" si="3"/>
        <v>1</v>
      </c>
      <c r="I253" s="6" t="str">
        <f>VLOOKUP(B253,teams!B:D,3)</f>
        <v>Giants-E-PeeWee</v>
      </c>
      <c r="J253" s="6" t="str">
        <f>VLOOKUP(C253,teams!B:D,3)</f>
        <v>Cardinals-E-PeeWee</v>
      </c>
    </row>
    <row r="254" spans="1:10" hidden="1" x14ac:dyDescent="0.55000000000000004">
      <c r="A254" s="2">
        <v>253</v>
      </c>
      <c r="B254" s="7">
        <f>'1-gameLookup'!F254</f>
        <v>36</v>
      </c>
      <c r="C254" s="7">
        <f>'1-gameLookup'!G254</f>
        <v>32</v>
      </c>
      <c r="D254" s="7">
        <f>VLOOKUP(B254,teams!B:E,4,FALSE)</f>
        <v>3</v>
      </c>
      <c r="F254" s="2" t="s">
        <v>99</v>
      </c>
      <c r="G254" s="2" t="s">
        <v>100</v>
      </c>
      <c r="H254" s="2">
        <f t="shared" si="3"/>
        <v>1</v>
      </c>
      <c r="I254" s="6" t="str">
        <f>VLOOKUP(B254,teams!B:D,3)</f>
        <v>Indians-E-PeeWee</v>
      </c>
      <c r="J254" s="6" t="str">
        <f>VLOOKUP(C254,teams!B:D,3)</f>
        <v>Cardinals-E-PeeWee</v>
      </c>
    </row>
    <row r="255" spans="1:10" hidden="1" x14ac:dyDescent="0.55000000000000004">
      <c r="A255" s="2">
        <v>254</v>
      </c>
      <c r="B255" s="7">
        <f>'1-gameLookup'!F255</f>
        <v>37</v>
      </c>
      <c r="C255" s="7">
        <f>'1-gameLookup'!G255</f>
        <v>32</v>
      </c>
      <c r="D255" s="7">
        <f>VLOOKUP(B255,teams!B:E,4,FALSE)</f>
        <v>3</v>
      </c>
      <c r="F255" s="2" t="s">
        <v>99</v>
      </c>
      <c r="G255" s="2" t="s">
        <v>100</v>
      </c>
      <c r="H255" s="2">
        <f t="shared" si="3"/>
        <v>1</v>
      </c>
      <c r="I255" s="6" t="str">
        <f>VLOOKUP(B255,teams!B:D,3)</f>
        <v>Mets-E-PeeWee</v>
      </c>
      <c r="J255" s="6" t="str">
        <f>VLOOKUP(C255,teams!B:D,3)</f>
        <v>Cardinals-E-PeeWee</v>
      </c>
    </row>
    <row r="256" spans="1:10" hidden="1" x14ac:dyDescent="0.55000000000000004">
      <c r="A256" s="2">
        <v>255</v>
      </c>
      <c r="B256" s="7">
        <f>'1-gameLookup'!F256</f>
        <v>38</v>
      </c>
      <c r="C256" s="7">
        <f>'1-gameLookup'!G256</f>
        <v>32</v>
      </c>
      <c r="D256" s="7">
        <f>VLOOKUP(B256,teams!B:E,4,FALSE)</f>
        <v>3</v>
      </c>
      <c r="F256" s="2" t="s">
        <v>99</v>
      </c>
      <c r="G256" s="2" t="s">
        <v>100</v>
      </c>
      <c r="H256" s="2">
        <f t="shared" si="3"/>
        <v>1</v>
      </c>
      <c r="I256" s="6" t="str">
        <f>VLOOKUP(B256,teams!B:D,3)</f>
        <v>Yankees-E-PeeWee</v>
      </c>
      <c r="J256" s="6" t="str">
        <f>VLOOKUP(C256,teams!B:D,3)</f>
        <v>Cardinals-E-PeeWee</v>
      </c>
    </row>
    <row r="257" spans="1:10" hidden="1" x14ac:dyDescent="0.55000000000000004">
      <c r="A257" s="2">
        <v>256</v>
      </c>
      <c r="B257" s="7">
        <f>'1-gameLookup'!F257</f>
        <v>39</v>
      </c>
      <c r="C257" s="7">
        <f>'1-gameLookup'!G257</f>
        <v>32</v>
      </c>
      <c r="D257" s="7">
        <f>VLOOKUP(B257,teams!B:E,4,FALSE)</f>
        <v>3</v>
      </c>
      <c r="F257" s="2" t="s">
        <v>99</v>
      </c>
      <c r="G257" s="2" t="s">
        <v>100</v>
      </c>
      <c r="H257" s="2">
        <f t="shared" si="3"/>
        <v>0</v>
      </c>
      <c r="I257" s="6" t="str">
        <f>VLOOKUP(B257,teams!B:D,3)</f>
        <v>Cubs-W-PeeWee</v>
      </c>
      <c r="J257" s="6" t="str">
        <f>VLOOKUP(C257,teams!B:D,3)</f>
        <v>Cardinals-E-PeeWee</v>
      </c>
    </row>
    <row r="258" spans="1:10" hidden="1" x14ac:dyDescent="0.55000000000000004">
      <c r="A258" s="2">
        <v>257</v>
      </c>
      <c r="B258" s="7">
        <f>'1-gameLookup'!F258</f>
        <v>40</v>
      </c>
      <c r="C258" s="7">
        <f>'1-gameLookup'!G258</f>
        <v>32</v>
      </c>
      <c r="D258" s="7">
        <f>VLOOKUP(B258,teams!B:E,4,FALSE)</f>
        <v>3</v>
      </c>
      <c r="F258" s="2" t="s">
        <v>99</v>
      </c>
      <c r="G258" s="2" t="s">
        <v>100</v>
      </c>
      <c r="H258" s="2">
        <f t="shared" si="3"/>
        <v>0</v>
      </c>
      <c r="I258" s="6" t="str">
        <f>VLOOKUP(B258,teams!B:D,3)</f>
        <v>Marlins-W-PeeWee</v>
      </c>
      <c r="J258" s="6" t="str">
        <f>VLOOKUP(C258,teams!B:D,3)</f>
        <v>Cardinals-E-PeeWee</v>
      </c>
    </row>
    <row r="259" spans="1:10" hidden="1" x14ac:dyDescent="0.55000000000000004">
      <c r="A259" s="2">
        <v>258</v>
      </c>
      <c r="B259" s="7">
        <f>'1-gameLookup'!F259</f>
        <v>41</v>
      </c>
      <c r="C259" s="7">
        <f>'1-gameLookup'!G259</f>
        <v>32</v>
      </c>
      <c r="D259" s="7">
        <f>VLOOKUP(B259,teams!B:E,4,FALSE)</f>
        <v>3</v>
      </c>
      <c r="F259" s="2" t="s">
        <v>99</v>
      </c>
      <c r="G259" s="2" t="s">
        <v>100</v>
      </c>
      <c r="H259" s="2">
        <f t="shared" ref="H259:H322" si="4">IF(MID(I259,FIND("-",I259)+1,1)=MID(J259,FIND("-",J259)+1,1),1,0)</f>
        <v>0</v>
      </c>
      <c r="I259" s="6" t="str">
        <f>VLOOKUP(B259,teams!B:D,3)</f>
        <v>Nationals-W-PeeWee</v>
      </c>
      <c r="J259" s="6" t="str">
        <f>VLOOKUP(C259,teams!B:D,3)</f>
        <v>Cardinals-E-PeeWee</v>
      </c>
    </row>
    <row r="260" spans="1:10" hidden="1" x14ac:dyDescent="0.55000000000000004">
      <c r="A260" s="2">
        <v>259</v>
      </c>
      <c r="B260" s="7">
        <f>'1-gameLookup'!F260</f>
        <v>42</v>
      </c>
      <c r="C260" s="7">
        <f>'1-gameLookup'!G260</f>
        <v>32</v>
      </c>
      <c r="D260" s="7">
        <f>VLOOKUP(B260,teams!B:E,4,FALSE)</f>
        <v>3</v>
      </c>
      <c r="F260" s="2" t="s">
        <v>99</v>
      </c>
      <c r="G260" s="2" t="s">
        <v>100</v>
      </c>
      <c r="H260" s="2">
        <f t="shared" si="4"/>
        <v>0</v>
      </c>
      <c r="I260" s="6" t="str">
        <f>VLOOKUP(B260,teams!B:D,3)</f>
        <v>Rangers-W-PeeWee</v>
      </c>
      <c r="J260" s="6" t="str">
        <f>VLOOKUP(C260,teams!B:D,3)</f>
        <v>Cardinals-E-PeeWee</v>
      </c>
    </row>
    <row r="261" spans="1:10" hidden="1" x14ac:dyDescent="0.55000000000000004">
      <c r="A261" s="2">
        <v>260</v>
      </c>
      <c r="B261" s="7">
        <f>'1-gameLookup'!F261</f>
        <v>43</v>
      </c>
      <c r="C261" s="7">
        <f>'1-gameLookup'!G261</f>
        <v>32</v>
      </c>
      <c r="D261" s="7">
        <f>VLOOKUP(B261,teams!B:E,4,FALSE)</f>
        <v>3</v>
      </c>
      <c r="F261" s="2" t="s">
        <v>99</v>
      </c>
      <c r="G261" s="2" t="s">
        <v>100</v>
      </c>
      <c r="H261" s="2">
        <f t="shared" si="4"/>
        <v>0</v>
      </c>
      <c r="I261" s="6" t="str">
        <f>VLOOKUP(B261,teams!B:D,3)</f>
        <v>Red Sox-W-PeeWee</v>
      </c>
      <c r="J261" s="6" t="str">
        <f>VLOOKUP(C261,teams!B:D,3)</f>
        <v>Cardinals-E-PeeWee</v>
      </c>
    </row>
    <row r="262" spans="1:10" hidden="1" x14ac:dyDescent="0.55000000000000004">
      <c r="A262" s="2">
        <v>261</v>
      </c>
      <c r="B262" s="7">
        <f>'1-gameLookup'!F262</f>
        <v>44</v>
      </c>
      <c r="C262" s="7">
        <f>'1-gameLookup'!G262</f>
        <v>32</v>
      </c>
      <c r="D262" s="7">
        <f>VLOOKUP(B262,teams!B:E,4,FALSE)</f>
        <v>3</v>
      </c>
      <c r="F262" s="2" t="s">
        <v>99</v>
      </c>
      <c r="G262" s="2" t="s">
        <v>100</v>
      </c>
      <c r="H262" s="2">
        <f t="shared" si="4"/>
        <v>0</v>
      </c>
      <c r="I262" s="6" t="str">
        <f>VLOOKUP(B262,teams!B:D,3)</f>
        <v>Royals-W-PeeWee</v>
      </c>
      <c r="J262" s="6" t="str">
        <f>VLOOKUP(C262,teams!B:D,3)</f>
        <v>Cardinals-E-PeeWee</v>
      </c>
    </row>
    <row r="263" spans="1:10" hidden="1" x14ac:dyDescent="0.55000000000000004">
      <c r="A263" s="2">
        <v>262</v>
      </c>
      <c r="B263" s="7">
        <f>'1-gameLookup'!F263</f>
        <v>45</v>
      </c>
      <c r="C263" s="7">
        <f>'1-gameLookup'!G263</f>
        <v>32</v>
      </c>
      <c r="D263" s="7">
        <f>VLOOKUP(B263,teams!B:E,4,FALSE)</f>
        <v>3</v>
      </c>
      <c r="F263" s="2" t="s">
        <v>99</v>
      </c>
      <c r="G263" s="2" t="s">
        <v>100</v>
      </c>
      <c r="H263" s="2">
        <f t="shared" si="4"/>
        <v>0</v>
      </c>
      <c r="I263" s="6" t="str">
        <f>VLOOKUP(B263,teams!B:D,3)</f>
        <v>Tigers-W-PeeWee</v>
      </c>
      <c r="J263" s="6" t="str">
        <f>VLOOKUP(C263,teams!B:D,3)</f>
        <v>Cardinals-E-PeeWee</v>
      </c>
    </row>
    <row r="264" spans="1:10" hidden="1" x14ac:dyDescent="0.55000000000000004">
      <c r="A264" s="2">
        <v>263</v>
      </c>
      <c r="B264" s="7">
        <f>'1-gameLookup'!F264</f>
        <v>34</v>
      </c>
      <c r="C264" s="7">
        <f>'1-gameLookup'!G264</f>
        <v>33</v>
      </c>
      <c r="D264" s="7">
        <f>VLOOKUP(B264,teams!B:E,4,FALSE)</f>
        <v>3</v>
      </c>
      <c r="F264" s="2" t="s">
        <v>99</v>
      </c>
      <c r="G264" s="2" t="s">
        <v>100</v>
      </c>
      <c r="H264" s="2">
        <f t="shared" si="4"/>
        <v>1</v>
      </c>
      <c r="I264" s="6" t="str">
        <f>VLOOKUP(B264,teams!B:D,3)</f>
        <v>Dodgers-E-PeeWee</v>
      </c>
      <c r="J264" s="6" t="str">
        <f>VLOOKUP(C264,teams!B:D,3)</f>
        <v>D'Backs-E-PeeWee</v>
      </c>
    </row>
    <row r="265" spans="1:10" hidden="1" x14ac:dyDescent="0.55000000000000004">
      <c r="A265" s="2">
        <v>264</v>
      </c>
      <c r="B265" s="7">
        <f>'1-gameLookup'!F265</f>
        <v>35</v>
      </c>
      <c r="C265" s="7">
        <f>'1-gameLookup'!G265</f>
        <v>33</v>
      </c>
      <c r="D265" s="7">
        <f>VLOOKUP(B265,teams!B:E,4,FALSE)</f>
        <v>3</v>
      </c>
      <c r="F265" s="2" t="s">
        <v>99</v>
      </c>
      <c r="G265" s="2" t="s">
        <v>100</v>
      </c>
      <c r="H265" s="2">
        <f t="shared" si="4"/>
        <v>1</v>
      </c>
      <c r="I265" s="6" t="str">
        <f>VLOOKUP(B265,teams!B:D,3)</f>
        <v>Giants-E-PeeWee</v>
      </c>
      <c r="J265" s="6" t="str">
        <f>VLOOKUP(C265,teams!B:D,3)</f>
        <v>D'Backs-E-PeeWee</v>
      </c>
    </row>
    <row r="266" spans="1:10" hidden="1" x14ac:dyDescent="0.55000000000000004">
      <c r="A266" s="2">
        <v>265</v>
      </c>
      <c r="B266" s="7">
        <f>'1-gameLookup'!F266</f>
        <v>36</v>
      </c>
      <c r="C266" s="7">
        <f>'1-gameLookup'!G266</f>
        <v>33</v>
      </c>
      <c r="D266" s="7">
        <f>VLOOKUP(B266,teams!B:E,4,FALSE)</f>
        <v>3</v>
      </c>
      <c r="F266" s="2" t="s">
        <v>99</v>
      </c>
      <c r="G266" s="2" t="s">
        <v>100</v>
      </c>
      <c r="H266" s="2">
        <f t="shared" si="4"/>
        <v>1</v>
      </c>
      <c r="I266" s="6" t="str">
        <f>VLOOKUP(B266,teams!B:D,3)</f>
        <v>Indians-E-PeeWee</v>
      </c>
      <c r="J266" s="6" t="str">
        <f>VLOOKUP(C266,teams!B:D,3)</f>
        <v>D'Backs-E-PeeWee</v>
      </c>
    </row>
    <row r="267" spans="1:10" hidden="1" x14ac:dyDescent="0.55000000000000004">
      <c r="A267" s="2">
        <v>266</v>
      </c>
      <c r="B267" s="7">
        <f>'1-gameLookup'!F267</f>
        <v>37</v>
      </c>
      <c r="C267" s="7">
        <f>'1-gameLookup'!G267</f>
        <v>33</v>
      </c>
      <c r="D267" s="7">
        <f>VLOOKUP(B267,teams!B:E,4,FALSE)</f>
        <v>3</v>
      </c>
      <c r="F267" s="2" t="s">
        <v>99</v>
      </c>
      <c r="G267" s="2" t="s">
        <v>100</v>
      </c>
      <c r="H267" s="2">
        <f t="shared" si="4"/>
        <v>1</v>
      </c>
      <c r="I267" s="6" t="str">
        <f>VLOOKUP(B267,teams!B:D,3)</f>
        <v>Mets-E-PeeWee</v>
      </c>
      <c r="J267" s="6" t="str">
        <f>VLOOKUP(C267,teams!B:D,3)</f>
        <v>D'Backs-E-PeeWee</v>
      </c>
    </row>
    <row r="268" spans="1:10" hidden="1" x14ac:dyDescent="0.55000000000000004">
      <c r="A268" s="2">
        <v>267</v>
      </c>
      <c r="B268" s="7">
        <f>'1-gameLookup'!F268</f>
        <v>38</v>
      </c>
      <c r="C268" s="7">
        <f>'1-gameLookup'!G268</f>
        <v>33</v>
      </c>
      <c r="D268" s="7">
        <f>VLOOKUP(B268,teams!B:E,4,FALSE)</f>
        <v>3</v>
      </c>
      <c r="F268" s="2" t="s">
        <v>99</v>
      </c>
      <c r="G268" s="2" t="s">
        <v>100</v>
      </c>
      <c r="H268" s="2">
        <f t="shared" si="4"/>
        <v>1</v>
      </c>
      <c r="I268" s="6" t="str">
        <f>VLOOKUP(B268,teams!B:D,3)</f>
        <v>Yankees-E-PeeWee</v>
      </c>
      <c r="J268" s="6" t="str">
        <f>VLOOKUP(C268,teams!B:D,3)</f>
        <v>D'Backs-E-PeeWee</v>
      </c>
    </row>
    <row r="269" spans="1:10" hidden="1" x14ac:dyDescent="0.55000000000000004">
      <c r="A269" s="2">
        <v>268</v>
      </c>
      <c r="B269" s="7">
        <f>'1-gameLookup'!F269</f>
        <v>39</v>
      </c>
      <c r="C269" s="7">
        <f>'1-gameLookup'!G269</f>
        <v>33</v>
      </c>
      <c r="D269" s="7">
        <f>VLOOKUP(B269,teams!B:E,4,FALSE)</f>
        <v>3</v>
      </c>
      <c r="F269" s="2" t="s">
        <v>99</v>
      </c>
      <c r="G269" s="2" t="s">
        <v>100</v>
      </c>
      <c r="H269" s="2">
        <f t="shared" si="4"/>
        <v>0</v>
      </c>
      <c r="I269" s="6" t="str">
        <f>VLOOKUP(B269,teams!B:D,3)</f>
        <v>Cubs-W-PeeWee</v>
      </c>
      <c r="J269" s="6" t="str">
        <f>VLOOKUP(C269,teams!B:D,3)</f>
        <v>D'Backs-E-PeeWee</v>
      </c>
    </row>
    <row r="270" spans="1:10" hidden="1" x14ac:dyDescent="0.55000000000000004">
      <c r="A270" s="2">
        <v>269</v>
      </c>
      <c r="B270" s="7">
        <f>'1-gameLookup'!F270</f>
        <v>40</v>
      </c>
      <c r="C270" s="7">
        <f>'1-gameLookup'!G270</f>
        <v>33</v>
      </c>
      <c r="D270" s="7">
        <f>VLOOKUP(B270,teams!B:E,4,FALSE)</f>
        <v>3</v>
      </c>
      <c r="F270" s="2" t="s">
        <v>99</v>
      </c>
      <c r="G270" s="2" t="s">
        <v>100</v>
      </c>
      <c r="H270" s="2">
        <f t="shared" si="4"/>
        <v>0</v>
      </c>
      <c r="I270" s="6" t="str">
        <f>VLOOKUP(B270,teams!B:D,3)</f>
        <v>Marlins-W-PeeWee</v>
      </c>
      <c r="J270" s="6" t="str">
        <f>VLOOKUP(C270,teams!B:D,3)</f>
        <v>D'Backs-E-PeeWee</v>
      </c>
    </row>
    <row r="271" spans="1:10" hidden="1" x14ac:dyDescent="0.55000000000000004">
      <c r="A271" s="2">
        <v>270</v>
      </c>
      <c r="B271" s="7">
        <f>'1-gameLookup'!F271</f>
        <v>41</v>
      </c>
      <c r="C271" s="7">
        <f>'1-gameLookup'!G271</f>
        <v>33</v>
      </c>
      <c r="D271" s="7">
        <f>VLOOKUP(B271,teams!B:E,4,FALSE)</f>
        <v>3</v>
      </c>
      <c r="F271" s="2" t="s">
        <v>99</v>
      </c>
      <c r="G271" s="2" t="s">
        <v>100</v>
      </c>
      <c r="H271" s="2">
        <f t="shared" si="4"/>
        <v>0</v>
      </c>
      <c r="I271" s="6" t="str">
        <f>VLOOKUP(B271,teams!B:D,3)</f>
        <v>Nationals-W-PeeWee</v>
      </c>
      <c r="J271" s="6" t="str">
        <f>VLOOKUP(C271,teams!B:D,3)</f>
        <v>D'Backs-E-PeeWee</v>
      </c>
    </row>
    <row r="272" spans="1:10" hidden="1" x14ac:dyDescent="0.55000000000000004">
      <c r="A272" s="2">
        <v>271</v>
      </c>
      <c r="B272" s="7">
        <f>'1-gameLookup'!F272</f>
        <v>42</v>
      </c>
      <c r="C272" s="7">
        <f>'1-gameLookup'!G272</f>
        <v>33</v>
      </c>
      <c r="D272" s="7">
        <f>VLOOKUP(B272,teams!B:E,4,FALSE)</f>
        <v>3</v>
      </c>
      <c r="F272" s="2" t="s">
        <v>99</v>
      </c>
      <c r="G272" s="2" t="s">
        <v>100</v>
      </c>
      <c r="H272" s="2">
        <f t="shared" si="4"/>
        <v>0</v>
      </c>
      <c r="I272" s="6" t="str">
        <f>VLOOKUP(B272,teams!B:D,3)</f>
        <v>Rangers-W-PeeWee</v>
      </c>
      <c r="J272" s="6" t="str">
        <f>VLOOKUP(C272,teams!B:D,3)</f>
        <v>D'Backs-E-PeeWee</v>
      </c>
    </row>
    <row r="273" spans="1:10" hidden="1" x14ac:dyDescent="0.55000000000000004">
      <c r="A273" s="2">
        <v>272</v>
      </c>
      <c r="B273" s="7">
        <f>'1-gameLookup'!F273</f>
        <v>43</v>
      </c>
      <c r="C273" s="7">
        <f>'1-gameLookup'!G273</f>
        <v>33</v>
      </c>
      <c r="D273" s="7">
        <f>VLOOKUP(B273,teams!B:E,4,FALSE)</f>
        <v>3</v>
      </c>
      <c r="F273" s="2" t="s">
        <v>99</v>
      </c>
      <c r="G273" s="2" t="s">
        <v>100</v>
      </c>
      <c r="H273" s="2">
        <f t="shared" si="4"/>
        <v>0</v>
      </c>
      <c r="I273" s="6" t="str">
        <f>VLOOKUP(B273,teams!B:D,3)</f>
        <v>Red Sox-W-PeeWee</v>
      </c>
      <c r="J273" s="6" t="str">
        <f>VLOOKUP(C273,teams!B:D,3)</f>
        <v>D'Backs-E-PeeWee</v>
      </c>
    </row>
    <row r="274" spans="1:10" hidden="1" x14ac:dyDescent="0.55000000000000004">
      <c r="A274" s="2">
        <v>273</v>
      </c>
      <c r="B274" s="7">
        <f>'1-gameLookup'!F274</f>
        <v>44</v>
      </c>
      <c r="C274" s="7">
        <f>'1-gameLookup'!G274</f>
        <v>33</v>
      </c>
      <c r="D274" s="7">
        <f>VLOOKUP(B274,teams!B:E,4,FALSE)</f>
        <v>3</v>
      </c>
      <c r="F274" s="2" t="s">
        <v>99</v>
      </c>
      <c r="G274" s="2" t="s">
        <v>100</v>
      </c>
      <c r="H274" s="2">
        <f t="shared" si="4"/>
        <v>0</v>
      </c>
      <c r="I274" s="6" t="str">
        <f>VLOOKUP(B274,teams!B:D,3)</f>
        <v>Royals-W-PeeWee</v>
      </c>
      <c r="J274" s="6" t="str">
        <f>VLOOKUP(C274,teams!B:D,3)</f>
        <v>D'Backs-E-PeeWee</v>
      </c>
    </row>
    <row r="275" spans="1:10" hidden="1" x14ac:dyDescent="0.55000000000000004">
      <c r="A275" s="2">
        <v>274</v>
      </c>
      <c r="B275" s="7">
        <f>'1-gameLookup'!F275</f>
        <v>45</v>
      </c>
      <c r="C275" s="7">
        <f>'1-gameLookup'!G275</f>
        <v>33</v>
      </c>
      <c r="D275" s="7">
        <f>VLOOKUP(B275,teams!B:E,4,FALSE)</f>
        <v>3</v>
      </c>
      <c r="F275" s="2" t="s">
        <v>99</v>
      </c>
      <c r="G275" s="2" t="s">
        <v>100</v>
      </c>
      <c r="H275" s="2">
        <f t="shared" si="4"/>
        <v>0</v>
      </c>
      <c r="I275" s="6" t="str">
        <f>VLOOKUP(B275,teams!B:D,3)</f>
        <v>Tigers-W-PeeWee</v>
      </c>
      <c r="J275" s="6" t="str">
        <f>VLOOKUP(C275,teams!B:D,3)</f>
        <v>D'Backs-E-PeeWee</v>
      </c>
    </row>
    <row r="276" spans="1:10" hidden="1" x14ac:dyDescent="0.55000000000000004">
      <c r="A276" s="2">
        <v>275</v>
      </c>
      <c r="B276" s="7">
        <f>'1-gameLookup'!F276</f>
        <v>35</v>
      </c>
      <c r="C276" s="7">
        <f>'1-gameLookup'!G276</f>
        <v>34</v>
      </c>
      <c r="D276" s="7">
        <f>VLOOKUP(B276,teams!B:E,4,FALSE)</f>
        <v>3</v>
      </c>
      <c r="F276" s="2" t="s">
        <v>99</v>
      </c>
      <c r="G276" s="2" t="s">
        <v>100</v>
      </c>
      <c r="H276" s="2">
        <f t="shared" si="4"/>
        <v>1</v>
      </c>
      <c r="I276" s="6" t="str">
        <f>VLOOKUP(B276,teams!B:D,3)</f>
        <v>Giants-E-PeeWee</v>
      </c>
      <c r="J276" s="6" t="str">
        <f>VLOOKUP(C276,teams!B:D,3)</f>
        <v>Dodgers-E-PeeWee</v>
      </c>
    </row>
    <row r="277" spans="1:10" hidden="1" x14ac:dyDescent="0.55000000000000004">
      <c r="A277" s="2">
        <v>276</v>
      </c>
      <c r="B277" s="7">
        <f>'1-gameLookup'!F277</f>
        <v>36</v>
      </c>
      <c r="C277" s="7">
        <f>'1-gameLookup'!G277</f>
        <v>34</v>
      </c>
      <c r="D277" s="7">
        <f>VLOOKUP(B277,teams!B:E,4,FALSE)</f>
        <v>3</v>
      </c>
      <c r="F277" s="2" t="s">
        <v>99</v>
      </c>
      <c r="G277" s="2" t="s">
        <v>100</v>
      </c>
      <c r="H277" s="2">
        <f t="shared" si="4"/>
        <v>1</v>
      </c>
      <c r="I277" s="6" t="str">
        <f>VLOOKUP(B277,teams!B:D,3)</f>
        <v>Indians-E-PeeWee</v>
      </c>
      <c r="J277" s="6" t="str">
        <f>VLOOKUP(C277,teams!B:D,3)</f>
        <v>Dodgers-E-PeeWee</v>
      </c>
    </row>
    <row r="278" spans="1:10" hidden="1" x14ac:dyDescent="0.55000000000000004">
      <c r="A278" s="2">
        <v>277</v>
      </c>
      <c r="B278" s="7">
        <f>'1-gameLookup'!F278</f>
        <v>37</v>
      </c>
      <c r="C278" s="7">
        <f>'1-gameLookup'!G278</f>
        <v>34</v>
      </c>
      <c r="D278" s="7">
        <f>VLOOKUP(B278,teams!B:E,4,FALSE)</f>
        <v>3</v>
      </c>
      <c r="F278" s="2" t="s">
        <v>99</v>
      </c>
      <c r="G278" s="2" t="s">
        <v>100</v>
      </c>
      <c r="H278" s="2">
        <f t="shared" si="4"/>
        <v>1</v>
      </c>
      <c r="I278" s="6" t="str">
        <f>VLOOKUP(B278,teams!B:D,3)</f>
        <v>Mets-E-PeeWee</v>
      </c>
      <c r="J278" s="6" t="str">
        <f>VLOOKUP(C278,teams!B:D,3)</f>
        <v>Dodgers-E-PeeWee</v>
      </c>
    </row>
    <row r="279" spans="1:10" hidden="1" x14ac:dyDescent="0.55000000000000004">
      <c r="A279" s="2">
        <v>278</v>
      </c>
      <c r="B279" s="7">
        <f>'1-gameLookup'!F279</f>
        <v>38</v>
      </c>
      <c r="C279" s="7">
        <f>'1-gameLookup'!G279</f>
        <v>34</v>
      </c>
      <c r="D279" s="7">
        <f>VLOOKUP(B279,teams!B:E,4,FALSE)</f>
        <v>3</v>
      </c>
      <c r="F279" s="2" t="s">
        <v>99</v>
      </c>
      <c r="G279" s="2" t="s">
        <v>100</v>
      </c>
      <c r="H279" s="2">
        <f t="shared" si="4"/>
        <v>1</v>
      </c>
      <c r="I279" s="6" t="str">
        <f>VLOOKUP(B279,teams!B:D,3)</f>
        <v>Yankees-E-PeeWee</v>
      </c>
      <c r="J279" s="6" t="str">
        <f>VLOOKUP(C279,teams!B:D,3)</f>
        <v>Dodgers-E-PeeWee</v>
      </c>
    </row>
    <row r="280" spans="1:10" hidden="1" x14ac:dyDescent="0.55000000000000004">
      <c r="A280" s="2">
        <v>279</v>
      </c>
      <c r="B280" s="7">
        <f>'1-gameLookup'!F280</f>
        <v>39</v>
      </c>
      <c r="C280" s="7">
        <f>'1-gameLookup'!G280</f>
        <v>34</v>
      </c>
      <c r="D280" s="7">
        <f>VLOOKUP(B280,teams!B:E,4,FALSE)</f>
        <v>3</v>
      </c>
      <c r="F280" s="2" t="s">
        <v>99</v>
      </c>
      <c r="G280" s="2" t="s">
        <v>100</v>
      </c>
      <c r="H280" s="2">
        <f t="shared" si="4"/>
        <v>0</v>
      </c>
      <c r="I280" s="6" t="str">
        <f>VLOOKUP(B280,teams!B:D,3)</f>
        <v>Cubs-W-PeeWee</v>
      </c>
      <c r="J280" s="6" t="str">
        <f>VLOOKUP(C280,teams!B:D,3)</f>
        <v>Dodgers-E-PeeWee</v>
      </c>
    </row>
    <row r="281" spans="1:10" hidden="1" x14ac:dyDescent="0.55000000000000004">
      <c r="A281" s="2">
        <v>280</v>
      </c>
      <c r="B281" s="7">
        <f>'1-gameLookup'!F281</f>
        <v>40</v>
      </c>
      <c r="C281" s="7">
        <f>'1-gameLookup'!G281</f>
        <v>34</v>
      </c>
      <c r="D281" s="7">
        <f>VLOOKUP(B281,teams!B:E,4,FALSE)</f>
        <v>3</v>
      </c>
      <c r="F281" s="2" t="s">
        <v>99</v>
      </c>
      <c r="G281" s="2" t="s">
        <v>100</v>
      </c>
      <c r="H281" s="2">
        <f t="shared" si="4"/>
        <v>0</v>
      </c>
      <c r="I281" s="6" t="str">
        <f>VLOOKUP(B281,teams!B:D,3)</f>
        <v>Marlins-W-PeeWee</v>
      </c>
      <c r="J281" s="6" t="str">
        <f>VLOOKUP(C281,teams!B:D,3)</f>
        <v>Dodgers-E-PeeWee</v>
      </c>
    </row>
    <row r="282" spans="1:10" hidden="1" x14ac:dyDescent="0.55000000000000004">
      <c r="A282" s="2">
        <v>281</v>
      </c>
      <c r="B282" s="7">
        <f>'1-gameLookup'!F282</f>
        <v>41</v>
      </c>
      <c r="C282" s="7">
        <f>'1-gameLookup'!G282</f>
        <v>34</v>
      </c>
      <c r="D282" s="7">
        <f>VLOOKUP(B282,teams!B:E,4,FALSE)</f>
        <v>3</v>
      </c>
      <c r="F282" s="2" t="s">
        <v>99</v>
      </c>
      <c r="G282" s="2" t="s">
        <v>100</v>
      </c>
      <c r="H282" s="2">
        <f t="shared" si="4"/>
        <v>0</v>
      </c>
      <c r="I282" s="6" t="str">
        <f>VLOOKUP(B282,teams!B:D,3)</f>
        <v>Nationals-W-PeeWee</v>
      </c>
      <c r="J282" s="6" t="str">
        <f>VLOOKUP(C282,teams!B:D,3)</f>
        <v>Dodgers-E-PeeWee</v>
      </c>
    </row>
    <row r="283" spans="1:10" hidden="1" x14ac:dyDescent="0.55000000000000004">
      <c r="A283" s="2">
        <v>282</v>
      </c>
      <c r="B283" s="7">
        <f>'1-gameLookup'!F283</f>
        <v>42</v>
      </c>
      <c r="C283" s="7">
        <f>'1-gameLookup'!G283</f>
        <v>34</v>
      </c>
      <c r="D283" s="7">
        <f>VLOOKUP(B283,teams!B:E,4,FALSE)</f>
        <v>3</v>
      </c>
      <c r="F283" s="2" t="s">
        <v>99</v>
      </c>
      <c r="G283" s="2" t="s">
        <v>100</v>
      </c>
      <c r="H283" s="2">
        <f t="shared" si="4"/>
        <v>0</v>
      </c>
      <c r="I283" s="6" t="str">
        <f>VLOOKUP(B283,teams!B:D,3)</f>
        <v>Rangers-W-PeeWee</v>
      </c>
      <c r="J283" s="6" t="str">
        <f>VLOOKUP(C283,teams!B:D,3)</f>
        <v>Dodgers-E-PeeWee</v>
      </c>
    </row>
    <row r="284" spans="1:10" hidden="1" x14ac:dyDescent="0.55000000000000004">
      <c r="A284" s="2">
        <v>283</v>
      </c>
      <c r="B284" s="7">
        <f>'1-gameLookup'!F284</f>
        <v>43</v>
      </c>
      <c r="C284" s="7">
        <f>'1-gameLookup'!G284</f>
        <v>34</v>
      </c>
      <c r="D284" s="7">
        <f>VLOOKUP(B284,teams!B:E,4,FALSE)</f>
        <v>3</v>
      </c>
      <c r="F284" s="2" t="s">
        <v>99</v>
      </c>
      <c r="G284" s="2" t="s">
        <v>100</v>
      </c>
      <c r="H284" s="2">
        <f t="shared" si="4"/>
        <v>0</v>
      </c>
      <c r="I284" s="6" t="str">
        <f>VLOOKUP(B284,teams!B:D,3)</f>
        <v>Red Sox-W-PeeWee</v>
      </c>
      <c r="J284" s="6" t="str">
        <f>VLOOKUP(C284,teams!B:D,3)</f>
        <v>Dodgers-E-PeeWee</v>
      </c>
    </row>
    <row r="285" spans="1:10" hidden="1" x14ac:dyDescent="0.55000000000000004">
      <c r="A285" s="2">
        <v>284</v>
      </c>
      <c r="B285" s="7">
        <f>'1-gameLookup'!F285</f>
        <v>44</v>
      </c>
      <c r="C285" s="7">
        <f>'1-gameLookup'!G285</f>
        <v>34</v>
      </c>
      <c r="D285" s="7">
        <f>VLOOKUP(B285,teams!B:E,4,FALSE)</f>
        <v>3</v>
      </c>
      <c r="F285" s="2" t="s">
        <v>99</v>
      </c>
      <c r="G285" s="2" t="s">
        <v>100</v>
      </c>
      <c r="H285" s="2">
        <f t="shared" si="4"/>
        <v>0</v>
      </c>
      <c r="I285" s="6" t="str">
        <f>VLOOKUP(B285,teams!B:D,3)</f>
        <v>Royals-W-PeeWee</v>
      </c>
      <c r="J285" s="6" t="str">
        <f>VLOOKUP(C285,teams!B:D,3)</f>
        <v>Dodgers-E-PeeWee</v>
      </c>
    </row>
    <row r="286" spans="1:10" hidden="1" x14ac:dyDescent="0.55000000000000004">
      <c r="A286" s="2">
        <v>285</v>
      </c>
      <c r="B286" s="7">
        <f>'1-gameLookup'!F286</f>
        <v>45</v>
      </c>
      <c r="C286" s="7">
        <f>'1-gameLookup'!G286</f>
        <v>34</v>
      </c>
      <c r="D286" s="7">
        <f>VLOOKUP(B286,teams!B:E,4,FALSE)</f>
        <v>3</v>
      </c>
      <c r="F286" s="2" t="s">
        <v>99</v>
      </c>
      <c r="G286" s="2" t="s">
        <v>100</v>
      </c>
      <c r="H286" s="2">
        <f t="shared" si="4"/>
        <v>0</v>
      </c>
      <c r="I286" s="6" t="str">
        <f>VLOOKUP(B286,teams!B:D,3)</f>
        <v>Tigers-W-PeeWee</v>
      </c>
      <c r="J286" s="6" t="str">
        <f>VLOOKUP(C286,teams!B:D,3)</f>
        <v>Dodgers-E-PeeWee</v>
      </c>
    </row>
    <row r="287" spans="1:10" hidden="1" x14ac:dyDescent="0.55000000000000004">
      <c r="A287" s="2">
        <v>286</v>
      </c>
      <c r="B287" s="7">
        <f>'1-gameLookup'!F287</f>
        <v>36</v>
      </c>
      <c r="C287" s="7">
        <f>'1-gameLookup'!G287</f>
        <v>35</v>
      </c>
      <c r="D287" s="7">
        <f>VLOOKUP(B287,teams!B:E,4,FALSE)</f>
        <v>3</v>
      </c>
      <c r="F287" s="2" t="s">
        <v>99</v>
      </c>
      <c r="G287" s="2" t="s">
        <v>100</v>
      </c>
      <c r="H287" s="2">
        <f t="shared" si="4"/>
        <v>1</v>
      </c>
      <c r="I287" s="6" t="str">
        <f>VLOOKUP(B287,teams!B:D,3)</f>
        <v>Indians-E-PeeWee</v>
      </c>
      <c r="J287" s="6" t="str">
        <f>VLOOKUP(C287,teams!B:D,3)</f>
        <v>Giants-E-PeeWee</v>
      </c>
    </row>
    <row r="288" spans="1:10" hidden="1" x14ac:dyDescent="0.55000000000000004">
      <c r="A288" s="2">
        <v>287</v>
      </c>
      <c r="B288" s="7">
        <f>'1-gameLookup'!F288</f>
        <v>37</v>
      </c>
      <c r="C288" s="7">
        <f>'1-gameLookup'!G288</f>
        <v>35</v>
      </c>
      <c r="D288" s="7">
        <f>VLOOKUP(B288,teams!B:E,4,FALSE)</f>
        <v>3</v>
      </c>
      <c r="F288" s="2" t="s">
        <v>99</v>
      </c>
      <c r="G288" s="2" t="s">
        <v>100</v>
      </c>
      <c r="H288" s="2">
        <f t="shared" si="4"/>
        <v>1</v>
      </c>
      <c r="I288" s="6" t="str">
        <f>VLOOKUP(B288,teams!B:D,3)</f>
        <v>Mets-E-PeeWee</v>
      </c>
      <c r="J288" s="6" t="str">
        <f>VLOOKUP(C288,teams!B:D,3)</f>
        <v>Giants-E-PeeWee</v>
      </c>
    </row>
    <row r="289" spans="1:10" hidden="1" x14ac:dyDescent="0.55000000000000004">
      <c r="A289" s="2">
        <v>288</v>
      </c>
      <c r="B289" s="7">
        <f>'1-gameLookup'!F289</f>
        <v>38</v>
      </c>
      <c r="C289" s="7">
        <f>'1-gameLookup'!G289</f>
        <v>35</v>
      </c>
      <c r="D289" s="7">
        <f>VLOOKUP(B289,teams!B:E,4,FALSE)</f>
        <v>3</v>
      </c>
      <c r="F289" s="2" t="s">
        <v>99</v>
      </c>
      <c r="G289" s="2" t="s">
        <v>100</v>
      </c>
      <c r="H289" s="2">
        <f t="shared" si="4"/>
        <v>1</v>
      </c>
      <c r="I289" s="6" t="str">
        <f>VLOOKUP(B289,teams!B:D,3)</f>
        <v>Yankees-E-PeeWee</v>
      </c>
      <c r="J289" s="6" t="str">
        <f>VLOOKUP(C289,teams!B:D,3)</f>
        <v>Giants-E-PeeWee</v>
      </c>
    </row>
    <row r="290" spans="1:10" hidden="1" x14ac:dyDescent="0.55000000000000004">
      <c r="A290" s="2">
        <v>289</v>
      </c>
      <c r="B290" s="7">
        <f>'1-gameLookup'!F290</f>
        <v>39</v>
      </c>
      <c r="C290" s="7">
        <f>'1-gameLookup'!G290</f>
        <v>35</v>
      </c>
      <c r="D290" s="7">
        <f>VLOOKUP(B290,teams!B:E,4,FALSE)</f>
        <v>3</v>
      </c>
      <c r="F290" s="2" t="s">
        <v>99</v>
      </c>
      <c r="G290" s="2" t="s">
        <v>100</v>
      </c>
      <c r="H290" s="2">
        <f t="shared" si="4"/>
        <v>0</v>
      </c>
      <c r="I290" s="6" t="str">
        <f>VLOOKUP(B290,teams!B:D,3)</f>
        <v>Cubs-W-PeeWee</v>
      </c>
      <c r="J290" s="6" t="str">
        <f>VLOOKUP(C290,teams!B:D,3)</f>
        <v>Giants-E-PeeWee</v>
      </c>
    </row>
    <row r="291" spans="1:10" hidden="1" x14ac:dyDescent="0.55000000000000004">
      <c r="A291" s="2">
        <v>290</v>
      </c>
      <c r="B291" s="7">
        <f>'1-gameLookup'!F291</f>
        <v>40</v>
      </c>
      <c r="C291" s="7">
        <f>'1-gameLookup'!G291</f>
        <v>35</v>
      </c>
      <c r="D291" s="7">
        <f>VLOOKUP(B291,teams!B:E,4,FALSE)</f>
        <v>3</v>
      </c>
      <c r="F291" s="2" t="s">
        <v>99</v>
      </c>
      <c r="G291" s="2" t="s">
        <v>100</v>
      </c>
      <c r="H291" s="2">
        <f t="shared" si="4"/>
        <v>0</v>
      </c>
      <c r="I291" s="6" t="str">
        <f>VLOOKUP(B291,teams!B:D,3)</f>
        <v>Marlins-W-PeeWee</v>
      </c>
      <c r="J291" s="6" t="str">
        <f>VLOOKUP(C291,teams!B:D,3)</f>
        <v>Giants-E-PeeWee</v>
      </c>
    </row>
    <row r="292" spans="1:10" hidden="1" x14ac:dyDescent="0.55000000000000004">
      <c r="A292" s="2">
        <v>291</v>
      </c>
      <c r="B292" s="7">
        <f>'1-gameLookup'!F292</f>
        <v>41</v>
      </c>
      <c r="C292" s="7">
        <f>'1-gameLookup'!G292</f>
        <v>35</v>
      </c>
      <c r="D292" s="7">
        <f>VLOOKUP(B292,teams!B:E,4,FALSE)</f>
        <v>3</v>
      </c>
      <c r="F292" s="2" t="s">
        <v>99</v>
      </c>
      <c r="G292" s="2" t="s">
        <v>100</v>
      </c>
      <c r="H292" s="2">
        <f t="shared" si="4"/>
        <v>0</v>
      </c>
      <c r="I292" s="6" t="str">
        <f>VLOOKUP(B292,teams!B:D,3)</f>
        <v>Nationals-W-PeeWee</v>
      </c>
      <c r="J292" s="6" t="str">
        <f>VLOOKUP(C292,teams!B:D,3)</f>
        <v>Giants-E-PeeWee</v>
      </c>
    </row>
    <row r="293" spans="1:10" hidden="1" x14ac:dyDescent="0.55000000000000004">
      <c r="A293" s="2">
        <v>292</v>
      </c>
      <c r="B293" s="7">
        <f>'1-gameLookup'!F293</f>
        <v>42</v>
      </c>
      <c r="C293" s="7">
        <f>'1-gameLookup'!G293</f>
        <v>35</v>
      </c>
      <c r="D293" s="7">
        <f>VLOOKUP(B293,teams!B:E,4,FALSE)</f>
        <v>3</v>
      </c>
      <c r="F293" s="2" t="s">
        <v>99</v>
      </c>
      <c r="G293" s="2" t="s">
        <v>100</v>
      </c>
      <c r="H293" s="2">
        <f t="shared" si="4"/>
        <v>0</v>
      </c>
      <c r="I293" s="6" t="str">
        <f>VLOOKUP(B293,teams!B:D,3)</f>
        <v>Rangers-W-PeeWee</v>
      </c>
      <c r="J293" s="6" t="str">
        <f>VLOOKUP(C293,teams!B:D,3)</f>
        <v>Giants-E-PeeWee</v>
      </c>
    </row>
    <row r="294" spans="1:10" hidden="1" x14ac:dyDescent="0.55000000000000004">
      <c r="A294" s="2">
        <v>293</v>
      </c>
      <c r="B294" s="7">
        <f>'1-gameLookup'!F294</f>
        <v>43</v>
      </c>
      <c r="C294" s="7">
        <f>'1-gameLookup'!G294</f>
        <v>35</v>
      </c>
      <c r="D294" s="7">
        <f>VLOOKUP(B294,teams!B:E,4,FALSE)</f>
        <v>3</v>
      </c>
      <c r="F294" s="2" t="s">
        <v>99</v>
      </c>
      <c r="G294" s="2" t="s">
        <v>100</v>
      </c>
      <c r="H294" s="2">
        <f t="shared" si="4"/>
        <v>0</v>
      </c>
      <c r="I294" s="6" t="str">
        <f>VLOOKUP(B294,teams!B:D,3)</f>
        <v>Red Sox-W-PeeWee</v>
      </c>
      <c r="J294" s="6" t="str">
        <f>VLOOKUP(C294,teams!B:D,3)</f>
        <v>Giants-E-PeeWee</v>
      </c>
    </row>
    <row r="295" spans="1:10" hidden="1" x14ac:dyDescent="0.55000000000000004">
      <c r="A295" s="2">
        <v>294</v>
      </c>
      <c r="B295" s="7">
        <f>'1-gameLookup'!F295</f>
        <v>44</v>
      </c>
      <c r="C295" s="7">
        <f>'1-gameLookup'!G295</f>
        <v>35</v>
      </c>
      <c r="D295" s="7">
        <f>VLOOKUP(B295,teams!B:E,4,FALSE)</f>
        <v>3</v>
      </c>
      <c r="F295" s="2" t="s">
        <v>99</v>
      </c>
      <c r="G295" s="2" t="s">
        <v>100</v>
      </c>
      <c r="H295" s="2">
        <f t="shared" si="4"/>
        <v>0</v>
      </c>
      <c r="I295" s="6" t="str">
        <f>VLOOKUP(B295,teams!B:D,3)</f>
        <v>Royals-W-PeeWee</v>
      </c>
      <c r="J295" s="6" t="str">
        <f>VLOOKUP(C295,teams!B:D,3)</f>
        <v>Giants-E-PeeWee</v>
      </c>
    </row>
    <row r="296" spans="1:10" hidden="1" x14ac:dyDescent="0.55000000000000004">
      <c r="A296" s="2">
        <v>295</v>
      </c>
      <c r="B296" s="7">
        <f>'1-gameLookup'!F296</f>
        <v>45</v>
      </c>
      <c r="C296" s="7">
        <f>'1-gameLookup'!G296</f>
        <v>35</v>
      </c>
      <c r="D296" s="7">
        <f>VLOOKUP(B296,teams!B:E,4,FALSE)</f>
        <v>3</v>
      </c>
      <c r="F296" s="2" t="s">
        <v>99</v>
      </c>
      <c r="G296" s="2" t="s">
        <v>100</v>
      </c>
      <c r="H296" s="2">
        <f t="shared" si="4"/>
        <v>0</v>
      </c>
      <c r="I296" s="6" t="str">
        <f>VLOOKUP(B296,teams!B:D,3)</f>
        <v>Tigers-W-PeeWee</v>
      </c>
      <c r="J296" s="6" t="str">
        <f>VLOOKUP(C296,teams!B:D,3)</f>
        <v>Giants-E-PeeWee</v>
      </c>
    </row>
    <row r="297" spans="1:10" hidden="1" x14ac:dyDescent="0.55000000000000004">
      <c r="A297" s="2">
        <v>296</v>
      </c>
      <c r="B297" s="7">
        <f>'1-gameLookup'!F297</f>
        <v>37</v>
      </c>
      <c r="C297" s="7">
        <f>'1-gameLookup'!G297</f>
        <v>36</v>
      </c>
      <c r="D297" s="7">
        <f>VLOOKUP(B297,teams!B:E,4,FALSE)</f>
        <v>3</v>
      </c>
      <c r="F297" s="2" t="s">
        <v>99</v>
      </c>
      <c r="G297" s="2" t="s">
        <v>100</v>
      </c>
      <c r="H297" s="2">
        <f t="shared" si="4"/>
        <v>1</v>
      </c>
      <c r="I297" s="6" t="str">
        <f>VLOOKUP(B297,teams!B:D,3)</f>
        <v>Mets-E-PeeWee</v>
      </c>
      <c r="J297" s="6" t="str">
        <f>VLOOKUP(C297,teams!B:D,3)</f>
        <v>Indians-E-PeeWee</v>
      </c>
    </row>
    <row r="298" spans="1:10" hidden="1" x14ac:dyDescent="0.55000000000000004">
      <c r="A298" s="2">
        <v>297</v>
      </c>
      <c r="B298" s="7">
        <f>'1-gameLookup'!F298</f>
        <v>38</v>
      </c>
      <c r="C298" s="7">
        <f>'1-gameLookup'!G298</f>
        <v>36</v>
      </c>
      <c r="D298" s="7">
        <f>VLOOKUP(B298,teams!B:E,4,FALSE)</f>
        <v>3</v>
      </c>
      <c r="F298" s="2" t="s">
        <v>99</v>
      </c>
      <c r="G298" s="2" t="s">
        <v>100</v>
      </c>
      <c r="H298" s="2">
        <f t="shared" si="4"/>
        <v>1</v>
      </c>
      <c r="I298" s="6" t="str">
        <f>VLOOKUP(B298,teams!B:D,3)</f>
        <v>Yankees-E-PeeWee</v>
      </c>
      <c r="J298" s="6" t="str">
        <f>VLOOKUP(C298,teams!B:D,3)</f>
        <v>Indians-E-PeeWee</v>
      </c>
    </row>
    <row r="299" spans="1:10" hidden="1" x14ac:dyDescent="0.55000000000000004">
      <c r="A299" s="2">
        <v>298</v>
      </c>
      <c r="B299" s="7">
        <f>'1-gameLookup'!F299</f>
        <v>39</v>
      </c>
      <c r="C299" s="7">
        <f>'1-gameLookup'!G299</f>
        <v>36</v>
      </c>
      <c r="D299" s="7">
        <f>VLOOKUP(B299,teams!B:E,4,FALSE)</f>
        <v>3</v>
      </c>
      <c r="F299" s="2" t="s">
        <v>99</v>
      </c>
      <c r="G299" s="2" t="s">
        <v>100</v>
      </c>
      <c r="H299" s="2">
        <f t="shared" si="4"/>
        <v>0</v>
      </c>
      <c r="I299" s="6" t="str">
        <f>VLOOKUP(B299,teams!B:D,3)</f>
        <v>Cubs-W-PeeWee</v>
      </c>
      <c r="J299" s="6" t="str">
        <f>VLOOKUP(C299,teams!B:D,3)</f>
        <v>Indians-E-PeeWee</v>
      </c>
    </row>
    <row r="300" spans="1:10" hidden="1" x14ac:dyDescent="0.55000000000000004">
      <c r="A300" s="2">
        <v>299</v>
      </c>
      <c r="B300" s="7">
        <f>'1-gameLookup'!F300</f>
        <v>40</v>
      </c>
      <c r="C300" s="7">
        <f>'1-gameLookup'!G300</f>
        <v>36</v>
      </c>
      <c r="D300" s="7">
        <f>VLOOKUP(B300,teams!B:E,4,FALSE)</f>
        <v>3</v>
      </c>
      <c r="F300" s="2" t="s">
        <v>99</v>
      </c>
      <c r="G300" s="2" t="s">
        <v>100</v>
      </c>
      <c r="H300" s="2">
        <f t="shared" si="4"/>
        <v>0</v>
      </c>
      <c r="I300" s="6" t="str">
        <f>VLOOKUP(B300,teams!B:D,3)</f>
        <v>Marlins-W-PeeWee</v>
      </c>
      <c r="J300" s="6" t="str">
        <f>VLOOKUP(C300,teams!B:D,3)</f>
        <v>Indians-E-PeeWee</v>
      </c>
    </row>
    <row r="301" spans="1:10" hidden="1" x14ac:dyDescent="0.55000000000000004">
      <c r="A301" s="2">
        <v>300</v>
      </c>
      <c r="B301" s="7">
        <f>'1-gameLookup'!F301</f>
        <v>41</v>
      </c>
      <c r="C301" s="7">
        <f>'1-gameLookup'!G301</f>
        <v>36</v>
      </c>
      <c r="D301" s="7">
        <f>VLOOKUP(B301,teams!B:E,4,FALSE)</f>
        <v>3</v>
      </c>
      <c r="F301" s="2" t="s">
        <v>99</v>
      </c>
      <c r="G301" s="2" t="s">
        <v>100</v>
      </c>
      <c r="H301" s="2">
        <f t="shared" si="4"/>
        <v>0</v>
      </c>
      <c r="I301" s="6" t="str">
        <f>VLOOKUP(B301,teams!B:D,3)</f>
        <v>Nationals-W-PeeWee</v>
      </c>
      <c r="J301" s="6" t="str">
        <f>VLOOKUP(C301,teams!B:D,3)</f>
        <v>Indians-E-PeeWee</v>
      </c>
    </row>
    <row r="302" spans="1:10" hidden="1" x14ac:dyDescent="0.55000000000000004">
      <c r="A302" s="2">
        <v>301</v>
      </c>
      <c r="B302" s="7">
        <f>'1-gameLookup'!F302</f>
        <v>42</v>
      </c>
      <c r="C302" s="7">
        <f>'1-gameLookup'!G302</f>
        <v>36</v>
      </c>
      <c r="D302" s="7">
        <f>VLOOKUP(B302,teams!B:E,4,FALSE)</f>
        <v>3</v>
      </c>
      <c r="F302" s="2" t="s">
        <v>99</v>
      </c>
      <c r="G302" s="2" t="s">
        <v>100</v>
      </c>
      <c r="H302" s="2">
        <f t="shared" si="4"/>
        <v>0</v>
      </c>
      <c r="I302" s="6" t="str">
        <f>VLOOKUP(B302,teams!B:D,3)</f>
        <v>Rangers-W-PeeWee</v>
      </c>
      <c r="J302" s="6" t="str">
        <f>VLOOKUP(C302,teams!B:D,3)</f>
        <v>Indians-E-PeeWee</v>
      </c>
    </row>
    <row r="303" spans="1:10" hidden="1" x14ac:dyDescent="0.55000000000000004">
      <c r="A303" s="2">
        <v>302</v>
      </c>
      <c r="B303" s="7">
        <f>'1-gameLookup'!F303</f>
        <v>43</v>
      </c>
      <c r="C303" s="7">
        <f>'1-gameLookup'!G303</f>
        <v>36</v>
      </c>
      <c r="D303" s="7">
        <f>VLOOKUP(B303,teams!B:E,4,FALSE)</f>
        <v>3</v>
      </c>
      <c r="F303" s="2" t="s">
        <v>99</v>
      </c>
      <c r="G303" s="2" t="s">
        <v>100</v>
      </c>
      <c r="H303" s="2">
        <f t="shared" si="4"/>
        <v>0</v>
      </c>
      <c r="I303" s="6" t="str">
        <f>VLOOKUP(B303,teams!B:D,3)</f>
        <v>Red Sox-W-PeeWee</v>
      </c>
      <c r="J303" s="6" t="str">
        <f>VLOOKUP(C303,teams!B:D,3)</f>
        <v>Indians-E-PeeWee</v>
      </c>
    </row>
    <row r="304" spans="1:10" hidden="1" x14ac:dyDescent="0.55000000000000004">
      <c r="A304" s="2">
        <v>303</v>
      </c>
      <c r="B304" s="7">
        <f>'1-gameLookup'!F304</f>
        <v>44</v>
      </c>
      <c r="C304" s="7">
        <f>'1-gameLookup'!G304</f>
        <v>36</v>
      </c>
      <c r="D304" s="7">
        <f>VLOOKUP(B304,teams!B:E,4,FALSE)</f>
        <v>3</v>
      </c>
      <c r="F304" s="2" t="s">
        <v>99</v>
      </c>
      <c r="G304" s="2" t="s">
        <v>100</v>
      </c>
      <c r="H304" s="2">
        <f t="shared" si="4"/>
        <v>0</v>
      </c>
      <c r="I304" s="6" t="str">
        <f>VLOOKUP(B304,teams!B:D,3)</f>
        <v>Royals-W-PeeWee</v>
      </c>
      <c r="J304" s="6" t="str">
        <f>VLOOKUP(C304,teams!B:D,3)</f>
        <v>Indians-E-PeeWee</v>
      </c>
    </row>
    <row r="305" spans="1:10" hidden="1" x14ac:dyDescent="0.55000000000000004">
      <c r="A305" s="2">
        <v>304</v>
      </c>
      <c r="B305" s="7">
        <f>'1-gameLookup'!F305</f>
        <v>45</v>
      </c>
      <c r="C305" s="7">
        <f>'1-gameLookup'!G305</f>
        <v>36</v>
      </c>
      <c r="D305" s="7">
        <f>VLOOKUP(B305,teams!B:E,4,FALSE)</f>
        <v>3</v>
      </c>
      <c r="F305" s="2" t="s">
        <v>99</v>
      </c>
      <c r="G305" s="2" t="s">
        <v>100</v>
      </c>
      <c r="H305" s="2">
        <f t="shared" si="4"/>
        <v>0</v>
      </c>
      <c r="I305" s="6" t="str">
        <f>VLOOKUP(B305,teams!B:D,3)</f>
        <v>Tigers-W-PeeWee</v>
      </c>
      <c r="J305" s="6" t="str">
        <f>VLOOKUP(C305,teams!B:D,3)</f>
        <v>Indians-E-PeeWee</v>
      </c>
    </row>
    <row r="306" spans="1:10" hidden="1" x14ac:dyDescent="0.55000000000000004">
      <c r="A306" s="2">
        <v>305</v>
      </c>
      <c r="B306" s="7">
        <f>'1-gameLookup'!F306</f>
        <v>38</v>
      </c>
      <c r="C306" s="7">
        <f>'1-gameLookup'!G306</f>
        <v>37</v>
      </c>
      <c r="D306" s="7">
        <f>VLOOKUP(B306,teams!B:E,4,FALSE)</f>
        <v>3</v>
      </c>
      <c r="F306" s="2" t="s">
        <v>99</v>
      </c>
      <c r="G306" s="2" t="s">
        <v>100</v>
      </c>
      <c r="H306" s="2">
        <f t="shared" si="4"/>
        <v>1</v>
      </c>
      <c r="I306" s="6" t="str">
        <f>VLOOKUP(B306,teams!B:D,3)</f>
        <v>Yankees-E-PeeWee</v>
      </c>
      <c r="J306" s="6" t="str">
        <f>VLOOKUP(C306,teams!B:D,3)</f>
        <v>Mets-E-PeeWee</v>
      </c>
    </row>
    <row r="307" spans="1:10" hidden="1" x14ac:dyDescent="0.55000000000000004">
      <c r="A307" s="2">
        <v>306</v>
      </c>
      <c r="B307" s="7">
        <f>'1-gameLookup'!F307</f>
        <v>39</v>
      </c>
      <c r="C307" s="7">
        <f>'1-gameLookup'!G307</f>
        <v>37</v>
      </c>
      <c r="D307" s="7">
        <f>VLOOKUP(B307,teams!B:E,4,FALSE)</f>
        <v>3</v>
      </c>
      <c r="F307" s="2" t="s">
        <v>99</v>
      </c>
      <c r="G307" s="2" t="s">
        <v>100</v>
      </c>
      <c r="H307" s="2">
        <f t="shared" si="4"/>
        <v>0</v>
      </c>
      <c r="I307" s="6" t="str">
        <f>VLOOKUP(B307,teams!B:D,3)</f>
        <v>Cubs-W-PeeWee</v>
      </c>
      <c r="J307" s="6" t="str">
        <f>VLOOKUP(C307,teams!B:D,3)</f>
        <v>Mets-E-PeeWee</v>
      </c>
    </row>
    <row r="308" spans="1:10" hidden="1" x14ac:dyDescent="0.55000000000000004">
      <c r="A308" s="2">
        <v>307</v>
      </c>
      <c r="B308" s="7">
        <f>'1-gameLookup'!F308</f>
        <v>40</v>
      </c>
      <c r="C308" s="7">
        <f>'1-gameLookup'!G308</f>
        <v>37</v>
      </c>
      <c r="D308" s="7">
        <f>VLOOKUP(B308,teams!B:E,4,FALSE)</f>
        <v>3</v>
      </c>
      <c r="F308" s="2" t="s">
        <v>99</v>
      </c>
      <c r="G308" s="2" t="s">
        <v>100</v>
      </c>
      <c r="H308" s="2">
        <f t="shared" si="4"/>
        <v>0</v>
      </c>
      <c r="I308" s="6" t="str">
        <f>VLOOKUP(B308,teams!B:D,3)</f>
        <v>Marlins-W-PeeWee</v>
      </c>
      <c r="J308" s="6" t="str">
        <f>VLOOKUP(C308,teams!B:D,3)</f>
        <v>Mets-E-PeeWee</v>
      </c>
    </row>
    <row r="309" spans="1:10" hidden="1" x14ac:dyDescent="0.55000000000000004">
      <c r="A309" s="2">
        <v>308</v>
      </c>
      <c r="B309" s="7">
        <f>'1-gameLookup'!F309</f>
        <v>41</v>
      </c>
      <c r="C309" s="7">
        <f>'1-gameLookup'!G309</f>
        <v>37</v>
      </c>
      <c r="D309" s="7">
        <f>VLOOKUP(B309,teams!B:E,4,FALSE)</f>
        <v>3</v>
      </c>
      <c r="F309" s="2" t="s">
        <v>99</v>
      </c>
      <c r="G309" s="2" t="s">
        <v>100</v>
      </c>
      <c r="H309" s="2">
        <f t="shared" si="4"/>
        <v>0</v>
      </c>
      <c r="I309" s="6" t="str">
        <f>VLOOKUP(B309,teams!B:D,3)</f>
        <v>Nationals-W-PeeWee</v>
      </c>
      <c r="J309" s="6" t="str">
        <f>VLOOKUP(C309,teams!B:D,3)</f>
        <v>Mets-E-PeeWee</v>
      </c>
    </row>
    <row r="310" spans="1:10" hidden="1" x14ac:dyDescent="0.55000000000000004">
      <c r="A310" s="2">
        <v>309</v>
      </c>
      <c r="B310" s="7">
        <f>'1-gameLookup'!F310</f>
        <v>42</v>
      </c>
      <c r="C310" s="7">
        <f>'1-gameLookup'!G310</f>
        <v>37</v>
      </c>
      <c r="D310" s="7">
        <f>VLOOKUP(B310,teams!B:E,4,FALSE)</f>
        <v>3</v>
      </c>
      <c r="F310" s="2" t="s">
        <v>99</v>
      </c>
      <c r="G310" s="2" t="s">
        <v>100</v>
      </c>
      <c r="H310" s="2">
        <f t="shared" si="4"/>
        <v>0</v>
      </c>
      <c r="I310" s="6" t="str">
        <f>VLOOKUP(B310,teams!B:D,3)</f>
        <v>Rangers-W-PeeWee</v>
      </c>
      <c r="J310" s="6" t="str">
        <f>VLOOKUP(C310,teams!B:D,3)</f>
        <v>Mets-E-PeeWee</v>
      </c>
    </row>
    <row r="311" spans="1:10" hidden="1" x14ac:dyDescent="0.55000000000000004">
      <c r="A311" s="2">
        <v>310</v>
      </c>
      <c r="B311" s="7">
        <f>'1-gameLookup'!F311</f>
        <v>43</v>
      </c>
      <c r="C311" s="7">
        <f>'1-gameLookup'!G311</f>
        <v>37</v>
      </c>
      <c r="D311" s="7">
        <f>VLOOKUP(B311,teams!B:E,4,FALSE)</f>
        <v>3</v>
      </c>
      <c r="F311" s="2" t="s">
        <v>99</v>
      </c>
      <c r="G311" s="2" t="s">
        <v>100</v>
      </c>
      <c r="H311" s="2">
        <f t="shared" si="4"/>
        <v>0</v>
      </c>
      <c r="I311" s="6" t="str">
        <f>VLOOKUP(B311,teams!B:D,3)</f>
        <v>Red Sox-W-PeeWee</v>
      </c>
      <c r="J311" s="6" t="str">
        <f>VLOOKUP(C311,teams!B:D,3)</f>
        <v>Mets-E-PeeWee</v>
      </c>
    </row>
    <row r="312" spans="1:10" hidden="1" x14ac:dyDescent="0.55000000000000004">
      <c r="A312" s="2">
        <v>311</v>
      </c>
      <c r="B312" s="7">
        <f>'1-gameLookup'!F312</f>
        <v>44</v>
      </c>
      <c r="C312" s="7">
        <f>'1-gameLookup'!G312</f>
        <v>37</v>
      </c>
      <c r="D312" s="7">
        <f>VLOOKUP(B312,teams!B:E,4,FALSE)</f>
        <v>3</v>
      </c>
      <c r="F312" s="2" t="s">
        <v>99</v>
      </c>
      <c r="G312" s="2" t="s">
        <v>100</v>
      </c>
      <c r="H312" s="2">
        <f t="shared" si="4"/>
        <v>0</v>
      </c>
      <c r="I312" s="6" t="str">
        <f>VLOOKUP(B312,teams!B:D,3)</f>
        <v>Royals-W-PeeWee</v>
      </c>
      <c r="J312" s="6" t="str">
        <f>VLOOKUP(C312,teams!B:D,3)</f>
        <v>Mets-E-PeeWee</v>
      </c>
    </row>
    <row r="313" spans="1:10" hidden="1" x14ac:dyDescent="0.55000000000000004">
      <c r="A313" s="2">
        <v>312</v>
      </c>
      <c r="B313" s="7">
        <f>'1-gameLookup'!F313</f>
        <v>45</v>
      </c>
      <c r="C313" s="7">
        <f>'1-gameLookup'!G313</f>
        <v>37</v>
      </c>
      <c r="D313" s="7">
        <f>VLOOKUP(B313,teams!B:E,4,FALSE)</f>
        <v>3</v>
      </c>
      <c r="F313" s="2" t="s">
        <v>99</v>
      </c>
      <c r="G313" s="2" t="s">
        <v>100</v>
      </c>
      <c r="H313" s="2">
        <f t="shared" si="4"/>
        <v>0</v>
      </c>
      <c r="I313" s="6" t="str">
        <f>VLOOKUP(B313,teams!B:D,3)</f>
        <v>Tigers-W-PeeWee</v>
      </c>
      <c r="J313" s="6" t="str">
        <f>VLOOKUP(C313,teams!B:D,3)</f>
        <v>Mets-E-PeeWee</v>
      </c>
    </row>
    <row r="314" spans="1:10" hidden="1" x14ac:dyDescent="0.55000000000000004">
      <c r="A314" s="2">
        <v>313</v>
      </c>
      <c r="B314" s="7">
        <f>'1-gameLookup'!F314</f>
        <v>39</v>
      </c>
      <c r="C314" s="7">
        <f>'1-gameLookup'!G314</f>
        <v>38</v>
      </c>
      <c r="D314" s="7">
        <f>VLOOKUP(B314,teams!B:E,4,FALSE)</f>
        <v>3</v>
      </c>
      <c r="F314" s="2" t="s">
        <v>99</v>
      </c>
      <c r="G314" s="2" t="s">
        <v>100</v>
      </c>
      <c r="H314" s="2">
        <f t="shared" si="4"/>
        <v>0</v>
      </c>
      <c r="I314" s="6" t="str">
        <f>VLOOKUP(B314,teams!B:D,3)</f>
        <v>Cubs-W-PeeWee</v>
      </c>
      <c r="J314" s="6" t="str">
        <f>VLOOKUP(C314,teams!B:D,3)</f>
        <v>Yankees-E-PeeWee</v>
      </c>
    </row>
    <row r="315" spans="1:10" hidden="1" x14ac:dyDescent="0.55000000000000004">
      <c r="A315" s="2">
        <v>314</v>
      </c>
      <c r="B315" s="7">
        <f>'1-gameLookup'!F315</f>
        <v>40</v>
      </c>
      <c r="C315" s="7">
        <f>'1-gameLookup'!G315</f>
        <v>38</v>
      </c>
      <c r="D315" s="7">
        <f>VLOOKUP(B315,teams!B:E,4,FALSE)</f>
        <v>3</v>
      </c>
      <c r="F315" s="2" t="s">
        <v>99</v>
      </c>
      <c r="G315" s="2" t="s">
        <v>100</v>
      </c>
      <c r="H315" s="2">
        <f t="shared" si="4"/>
        <v>0</v>
      </c>
      <c r="I315" s="6" t="str">
        <f>VLOOKUP(B315,teams!B:D,3)</f>
        <v>Marlins-W-PeeWee</v>
      </c>
      <c r="J315" s="6" t="str">
        <f>VLOOKUP(C315,teams!B:D,3)</f>
        <v>Yankees-E-PeeWee</v>
      </c>
    </row>
    <row r="316" spans="1:10" hidden="1" x14ac:dyDescent="0.55000000000000004">
      <c r="A316" s="2">
        <v>315</v>
      </c>
      <c r="B316" s="7">
        <f>'1-gameLookup'!F316</f>
        <v>41</v>
      </c>
      <c r="C316" s="7">
        <f>'1-gameLookup'!G316</f>
        <v>38</v>
      </c>
      <c r="D316" s="7">
        <f>VLOOKUP(B316,teams!B:E,4,FALSE)</f>
        <v>3</v>
      </c>
      <c r="F316" s="2" t="s">
        <v>99</v>
      </c>
      <c r="G316" s="2" t="s">
        <v>100</v>
      </c>
      <c r="H316" s="2">
        <f t="shared" si="4"/>
        <v>0</v>
      </c>
      <c r="I316" s="6" t="str">
        <f>VLOOKUP(B316,teams!B:D,3)</f>
        <v>Nationals-W-PeeWee</v>
      </c>
      <c r="J316" s="6" t="str">
        <f>VLOOKUP(C316,teams!B:D,3)</f>
        <v>Yankees-E-PeeWee</v>
      </c>
    </row>
    <row r="317" spans="1:10" hidden="1" x14ac:dyDescent="0.55000000000000004">
      <c r="A317" s="2">
        <v>316</v>
      </c>
      <c r="B317" s="7">
        <f>'1-gameLookup'!F317</f>
        <v>42</v>
      </c>
      <c r="C317" s="7">
        <f>'1-gameLookup'!G317</f>
        <v>38</v>
      </c>
      <c r="D317" s="7">
        <f>VLOOKUP(B317,teams!B:E,4,FALSE)</f>
        <v>3</v>
      </c>
      <c r="F317" s="2" t="s">
        <v>99</v>
      </c>
      <c r="G317" s="2" t="s">
        <v>100</v>
      </c>
      <c r="H317" s="2">
        <f t="shared" si="4"/>
        <v>0</v>
      </c>
      <c r="I317" s="6" t="str">
        <f>VLOOKUP(B317,teams!B:D,3)</f>
        <v>Rangers-W-PeeWee</v>
      </c>
      <c r="J317" s="6" t="str">
        <f>VLOOKUP(C317,teams!B:D,3)</f>
        <v>Yankees-E-PeeWee</v>
      </c>
    </row>
    <row r="318" spans="1:10" hidden="1" x14ac:dyDescent="0.55000000000000004">
      <c r="A318" s="2">
        <v>317</v>
      </c>
      <c r="B318" s="7">
        <f>'1-gameLookup'!F318</f>
        <v>43</v>
      </c>
      <c r="C318" s="7">
        <f>'1-gameLookup'!G318</f>
        <v>38</v>
      </c>
      <c r="D318" s="7">
        <f>VLOOKUP(B318,teams!B:E,4,FALSE)</f>
        <v>3</v>
      </c>
      <c r="F318" s="2" t="s">
        <v>99</v>
      </c>
      <c r="G318" s="2" t="s">
        <v>100</v>
      </c>
      <c r="H318" s="2">
        <f t="shared" si="4"/>
        <v>0</v>
      </c>
      <c r="I318" s="6" t="str">
        <f>VLOOKUP(B318,teams!B:D,3)</f>
        <v>Red Sox-W-PeeWee</v>
      </c>
      <c r="J318" s="6" t="str">
        <f>VLOOKUP(C318,teams!B:D,3)</f>
        <v>Yankees-E-PeeWee</v>
      </c>
    </row>
    <row r="319" spans="1:10" hidden="1" x14ac:dyDescent="0.55000000000000004">
      <c r="A319" s="2">
        <v>318</v>
      </c>
      <c r="B319" s="7">
        <f>'1-gameLookup'!F319</f>
        <v>44</v>
      </c>
      <c r="C319" s="7">
        <f>'1-gameLookup'!G319</f>
        <v>38</v>
      </c>
      <c r="D319" s="7">
        <f>VLOOKUP(B319,teams!B:E,4,FALSE)</f>
        <v>3</v>
      </c>
      <c r="F319" s="2" t="s">
        <v>99</v>
      </c>
      <c r="G319" s="2" t="s">
        <v>100</v>
      </c>
      <c r="H319" s="2">
        <f t="shared" si="4"/>
        <v>0</v>
      </c>
      <c r="I319" s="6" t="str">
        <f>VLOOKUP(B319,teams!B:D,3)</f>
        <v>Royals-W-PeeWee</v>
      </c>
      <c r="J319" s="6" t="str">
        <f>VLOOKUP(C319,teams!B:D,3)</f>
        <v>Yankees-E-PeeWee</v>
      </c>
    </row>
    <row r="320" spans="1:10" hidden="1" x14ac:dyDescent="0.55000000000000004">
      <c r="A320" s="2">
        <v>319</v>
      </c>
      <c r="B320" s="7">
        <f>'1-gameLookup'!F320</f>
        <v>45</v>
      </c>
      <c r="C320" s="7">
        <f>'1-gameLookup'!G320</f>
        <v>38</v>
      </c>
      <c r="D320" s="7">
        <f>VLOOKUP(B320,teams!B:E,4,FALSE)</f>
        <v>3</v>
      </c>
      <c r="F320" s="2" t="s">
        <v>99</v>
      </c>
      <c r="G320" s="2" t="s">
        <v>100</v>
      </c>
      <c r="H320" s="2">
        <f t="shared" si="4"/>
        <v>0</v>
      </c>
      <c r="I320" s="6" t="str">
        <f>VLOOKUP(B320,teams!B:D,3)</f>
        <v>Tigers-W-PeeWee</v>
      </c>
      <c r="J320" s="6" t="str">
        <f>VLOOKUP(C320,teams!B:D,3)</f>
        <v>Yankees-E-PeeWee</v>
      </c>
    </row>
    <row r="321" spans="1:10" hidden="1" x14ac:dyDescent="0.55000000000000004">
      <c r="A321" s="2">
        <v>320</v>
      </c>
      <c r="B321" s="7">
        <f>'1-gameLookup'!F321</f>
        <v>40</v>
      </c>
      <c r="C321" s="7">
        <f>'1-gameLookup'!G321</f>
        <v>39</v>
      </c>
      <c r="D321" s="7">
        <f>VLOOKUP(B321,teams!B:E,4,FALSE)</f>
        <v>3</v>
      </c>
      <c r="F321" s="2" t="s">
        <v>99</v>
      </c>
      <c r="G321" s="2" t="s">
        <v>100</v>
      </c>
      <c r="H321" s="2">
        <f t="shared" si="4"/>
        <v>1</v>
      </c>
      <c r="I321" s="6" t="str">
        <f>VLOOKUP(B321,teams!B:D,3)</f>
        <v>Marlins-W-PeeWee</v>
      </c>
      <c r="J321" s="6" t="str">
        <f>VLOOKUP(C321,teams!B:D,3)</f>
        <v>Cubs-W-PeeWee</v>
      </c>
    </row>
    <row r="322" spans="1:10" hidden="1" x14ac:dyDescent="0.55000000000000004">
      <c r="A322" s="2">
        <v>321</v>
      </c>
      <c r="B322" s="7">
        <f>'1-gameLookup'!F322</f>
        <v>41</v>
      </c>
      <c r="C322" s="7">
        <f>'1-gameLookup'!G322</f>
        <v>39</v>
      </c>
      <c r="D322" s="7">
        <f>VLOOKUP(B322,teams!B:E,4,FALSE)</f>
        <v>3</v>
      </c>
      <c r="F322" s="2" t="s">
        <v>99</v>
      </c>
      <c r="G322" s="2" t="s">
        <v>100</v>
      </c>
      <c r="H322" s="2">
        <f t="shared" si="4"/>
        <v>1</v>
      </c>
      <c r="I322" s="6" t="str">
        <f>VLOOKUP(B322,teams!B:D,3)</f>
        <v>Nationals-W-PeeWee</v>
      </c>
      <c r="J322" s="6" t="str">
        <f>VLOOKUP(C322,teams!B:D,3)</f>
        <v>Cubs-W-PeeWee</v>
      </c>
    </row>
    <row r="323" spans="1:10" hidden="1" x14ac:dyDescent="0.55000000000000004">
      <c r="A323" s="2">
        <v>322</v>
      </c>
      <c r="B323" s="7">
        <f>'1-gameLookup'!F323</f>
        <v>42</v>
      </c>
      <c r="C323" s="7">
        <f>'1-gameLookup'!G323</f>
        <v>39</v>
      </c>
      <c r="D323" s="7">
        <f>VLOOKUP(B323,teams!B:E,4,FALSE)</f>
        <v>3</v>
      </c>
      <c r="F323" s="2" t="s">
        <v>99</v>
      </c>
      <c r="G323" s="2" t="s">
        <v>100</v>
      </c>
      <c r="H323" s="2">
        <f t="shared" ref="H323:H386" si="5">IF(MID(I323,FIND("-",I323)+1,1)=MID(J323,FIND("-",J323)+1,1),1,0)</f>
        <v>1</v>
      </c>
      <c r="I323" s="6" t="str">
        <f>VLOOKUP(B323,teams!B:D,3)</f>
        <v>Rangers-W-PeeWee</v>
      </c>
      <c r="J323" s="6" t="str">
        <f>VLOOKUP(C323,teams!B:D,3)</f>
        <v>Cubs-W-PeeWee</v>
      </c>
    </row>
    <row r="324" spans="1:10" hidden="1" x14ac:dyDescent="0.55000000000000004">
      <c r="A324" s="2">
        <v>323</v>
      </c>
      <c r="B324" s="7">
        <f>'1-gameLookup'!F324</f>
        <v>43</v>
      </c>
      <c r="C324" s="7">
        <f>'1-gameLookup'!G324</f>
        <v>39</v>
      </c>
      <c r="D324" s="7">
        <f>VLOOKUP(B324,teams!B:E,4,FALSE)</f>
        <v>3</v>
      </c>
      <c r="F324" s="2" t="s">
        <v>99</v>
      </c>
      <c r="G324" s="2" t="s">
        <v>100</v>
      </c>
      <c r="H324" s="2">
        <f t="shared" si="5"/>
        <v>1</v>
      </c>
      <c r="I324" s="6" t="str">
        <f>VLOOKUP(B324,teams!B:D,3)</f>
        <v>Red Sox-W-PeeWee</v>
      </c>
      <c r="J324" s="6" t="str">
        <f>VLOOKUP(C324,teams!B:D,3)</f>
        <v>Cubs-W-PeeWee</v>
      </c>
    </row>
    <row r="325" spans="1:10" hidden="1" x14ac:dyDescent="0.55000000000000004">
      <c r="A325" s="2">
        <v>324</v>
      </c>
      <c r="B325" s="7">
        <f>'1-gameLookup'!F325</f>
        <v>44</v>
      </c>
      <c r="C325" s="7">
        <f>'1-gameLookup'!G325</f>
        <v>39</v>
      </c>
      <c r="D325" s="7">
        <f>VLOOKUP(B325,teams!B:E,4,FALSE)</f>
        <v>3</v>
      </c>
      <c r="F325" s="2" t="s">
        <v>99</v>
      </c>
      <c r="G325" s="2" t="s">
        <v>100</v>
      </c>
      <c r="H325" s="2">
        <f t="shared" si="5"/>
        <v>1</v>
      </c>
      <c r="I325" s="6" t="str">
        <f>VLOOKUP(B325,teams!B:D,3)</f>
        <v>Royals-W-PeeWee</v>
      </c>
      <c r="J325" s="6" t="str">
        <f>VLOOKUP(C325,teams!B:D,3)</f>
        <v>Cubs-W-PeeWee</v>
      </c>
    </row>
    <row r="326" spans="1:10" hidden="1" x14ac:dyDescent="0.55000000000000004">
      <c r="A326" s="2">
        <v>325</v>
      </c>
      <c r="B326" s="7">
        <f>'1-gameLookup'!F326</f>
        <v>45</v>
      </c>
      <c r="C326" s="7">
        <f>'1-gameLookup'!G326</f>
        <v>39</v>
      </c>
      <c r="D326" s="7">
        <f>VLOOKUP(B326,teams!B:E,4,FALSE)</f>
        <v>3</v>
      </c>
      <c r="F326" s="2" t="s">
        <v>99</v>
      </c>
      <c r="G326" s="2" t="s">
        <v>100</v>
      </c>
      <c r="H326" s="2">
        <f t="shared" si="5"/>
        <v>1</v>
      </c>
      <c r="I326" s="6" t="str">
        <f>VLOOKUP(B326,teams!B:D,3)</f>
        <v>Tigers-W-PeeWee</v>
      </c>
      <c r="J326" s="6" t="str">
        <f>VLOOKUP(C326,teams!B:D,3)</f>
        <v>Cubs-W-PeeWee</v>
      </c>
    </row>
    <row r="327" spans="1:10" hidden="1" x14ac:dyDescent="0.55000000000000004">
      <c r="A327" s="2">
        <v>326</v>
      </c>
      <c r="B327" s="7">
        <f>'1-gameLookup'!F327</f>
        <v>41</v>
      </c>
      <c r="C327" s="7">
        <f>'1-gameLookup'!G327</f>
        <v>40</v>
      </c>
      <c r="D327" s="7">
        <f>VLOOKUP(B327,teams!B:E,4,FALSE)</f>
        <v>3</v>
      </c>
      <c r="F327" s="2" t="s">
        <v>99</v>
      </c>
      <c r="G327" s="2" t="s">
        <v>100</v>
      </c>
      <c r="H327" s="2">
        <f t="shared" si="5"/>
        <v>1</v>
      </c>
      <c r="I327" s="6" t="str">
        <f>VLOOKUP(B327,teams!B:D,3)</f>
        <v>Nationals-W-PeeWee</v>
      </c>
      <c r="J327" s="6" t="str">
        <f>VLOOKUP(C327,teams!B:D,3)</f>
        <v>Marlins-W-PeeWee</v>
      </c>
    </row>
    <row r="328" spans="1:10" hidden="1" x14ac:dyDescent="0.55000000000000004">
      <c r="A328" s="2">
        <v>327</v>
      </c>
      <c r="B328" s="7">
        <f>'1-gameLookup'!F328</f>
        <v>42</v>
      </c>
      <c r="C328" s="7">
        <f>'1-gameLookup'!G328</f>
        <v>40</v>
      </c>
      <c r="D328" s="7">
        <f>VLOOKUP(B328,teams!B:E,4,FALSE)</f>
        <v>3</v>
      </c>
      <c r="F328" s="2" t="s">
        <v>99</v>
      </c>
      <c r="G328" s="2" t="s">
        <v>100</v>
      </c>
      <c r="H328" s="2">
        <f t="shared" si="5"/>
        <v>1</v>
      </c>
      <c r="I328" s="6" t="str">
        <f>VLOOKUP(B328,teams!B:D,3)</f>
        <v>Rangers-W-PeeWee</v>
      </c>
      <c r="J328" s="6" t="str">
        <f>VLOOKUP(C328,teams!B:D,3)</f>
        <v>Marlins-W-PeeWee</v>
      </c>
    </row>
    <row r="329" spans="1:10" hidden="1" x14ac:dyDescent="0.55000000000000004">
      <c r="A329" s="2">
        <v>328</v>
      </c>
      <c r="B329" s="7">
        <f>'1-gameLookup'!F329</f>
        <v>43</v>
      </c>
      <c r="C329" s="7">
        <f>'1-gameLookup'!G329</f>
        <v>40</v>
      </c>
      <c r="D329" s="7">
        <f>VLOOKUP(B329,teams!B:E,4,FALSE)</f>
        <v>3</v>
      </c>
      <c r="F329" s="2" t="s">
        <v>99</v>
      </c>
      <c r="G329" s="2" t="s">
        <v>100</v>
      </c>
      <c r="H329" s="2">
        <f t="shared" si="5"/>
        <v>1</v>
      </c>
      <c r="I329" s="6" t="str">
        <f>VLOOKUP(B329,teams!B:D,3)</f>
        <v>Red Sox-W-PeeWee</v>
      </c>
      <c r="J329" s="6" t="str">
        <f>VLOOKUP(C329,teams!B:D,3)</f>
        <v>Marlins-W-PeeWee</v>
      </c>
    </row>
    <row r="330" spans="1:10" hidden="1" x14ac:dyDescent="0.55000000000000004">
      <c r="A330" s="2">
        <v>329</v>
      </c>
      <c r="B330" s="7">
        <f>'1-gameLookup'!F330</f>
        <v>44</v>
      </c>
      <c r="C330" s="7">
        <f>'1-gameLookup'!G330</f>
        <v>40</v>
      </c>
      <c r="D330" s="7">
        <f>VLOOKUP(B330,teams!B:E,4,FALSE)</f>
        <v>3</v>
      </c>
      <c r="F330" s="2" t="s">
        <v>99</v>
      </c>
      <c r="G330" s="2" t="s">
        <v>100</v>
      </c>
      <c r="H330" s="2">
        <f t="shared" si="5"/>
        <v>1</v>
      </c>
      <c r="I330" s="6" t="str">
        <f>VLOOKUP(B330,teams!B:D,3)</f>
        <v>Royals-W-PeeWee</v>
      </c>
      <c r="J330" s="6" t="str">
        <f>VLOOKUP(C330,teams!B:D,3)</f>
        <v>Marlins-W-PeeWee</v>
      </c>
    </row>
    <row r="331" spans="1:10" hidden="1" x14ac:dyDescent="0.55000000000000004">
      <c r="A331" s="2">
        <v>330</v>
      </c>
      <c r="B331" s="7">
        <f>'1-gameLookup'!F331</f>
        <v>45</v>
      </c>
      <c r="C331" s="7">
        <f>'1-gameLookup'!G331</f>
        <v>40</v>
      </c>
      <c r="D331" s="7">
        <f>VLOOKUP(B331,teams!B:E,4,FALSE)</f>
        <v>3</v>
      </c>
      <c r="F331" s="2" t="s">
        <v>99</v>
      </c>
      <c r="G331" s="2" t="s">
        <v>100</v>
      </c>
      <c r="H331" s="2">
        <f t="shared" si="5"/>
        <v>1</v>
      </c>
      <c r="I331" s="6" t="str">
        <f>VLOOKUP(B331,teams!B:D,3)</f>
        <v>Tigers-W-PeeWee</v>
      </c>
      <c r="J331" s="6" t="str">
        <f>VLOOKUP(C331,teams!B:D,3)</f>
        <v>Marlins-W-PeeWee</v>
      </c>
    </row>
    <row r="332" spans="1:10" hidden="1" x14ac:dyDescent="0.55000000000000004">
      <c r="A332" s="2">
        <v>331</v>
      </c>
      <c r="B332" s="7">
        <f>'1-gameLookup'!F332</f>
        <v>42</v>
      </c>
      <c r="C332" s="7">
        <f>'1-gameLookup'!G332</f>
        <v>41</v>
      </c>
      <c r="D332" s="7">
        <f>VLOOKUP(B332,teams!B:E,4,FALSE)</f>
        <v>3</v>
      </c>
      <c r="F332" s="2" t="s">
        <v>99</v>
      </c>
      <c r="G332" s="2" t="s">
        <v>100</v>
      </c>
      <c r="H332" s="2">
        <f t="shared" si="5"/>
        <v>1</v>
      </c>
      <c r="I332" s="6" t="str">
        <f>VLOOKUP(B332,teams!B:D,3)</f>
        <v>Rangers-W-PeeWee</v>
      </c>
      <c r="J332" s="6" t="str">
        <f>VLOOKUP(C332,teams!B:D,3)</f>
        <v>Nationals-W-PeeWee</v>
      </c>
    </row>
    <row r="333" spans="1:10" hidden="1" x14ac:dyDescent="0.55000000000000004">
      <c r="A333" s="2">
        <v>332</v>
      </c>
      <c r="B333" s="7">
        <f>'1-gameLookup'!F333</f>
        <v>43</v>
      </c>
      <c r="C333" s="7">
        <f>'1-gameLookup'!G333</f>
        <v>41</v>
      </c>
      <c r="D333" s="7">
        <f>VLOOKUP(B333,teams!B:E,4,FALSE)</f>
        <v>3</v>
      </c>
      <c r="F333" s="2" t="s">
        <v>99</v>
      </c>
      <c r="G333" s="2" t="s">
        <v>100</v>
      </c>
      <c r="H333" s="2">
        <f t="shared" si="5"/>
        <v>1</v>
      </c>
      <c r="I333" s="6" t="str">
        <f>VLOOKUP(B333,teams!B:D,3)</f>
        <v>Red Sox-W-PeeWee</v>
      </c>
      <c r="J333" s="6" t="str">
        <f>VLOOKUP(C333,teams!B:D,3)</f>
        <v>Nationals-W-PeeWee</v>
      </c>
    </row>
    <row r="334" spans="1:10" hidden="1" x14ac:dyDescent="0.55000000000000004">
      <c r="A334" s="2">
        <v>333</v>
      </c>
      <c r="B334" s="7">
        <f>'1-gameLookup'!F334</f>
        <v>44</v>
      </c>
      <c r="C334" s="7">
        <f>'1-gameLookup'!G334</f>
        <v>41</v>
      </c>
      <c r="D334" s="7">
        <f>VLOOKUP(B334,teams!B:E,4,FALSE)</f>
        <v>3</v>
      </c>
      <c r="F334" s="2" t="s">
        <v>99</v>
      </c>
      <c r="G334" s="2" t="s">
        <v>100</v>
      </c>
      <c r="H334" s="2">
        <f t="shared" si="5"/>
        <v>1</v>
      </c>
      <c r="I334" s="6" t="str">
        <f>VLOOKUP(B334,teams!B:D,3)</f>
        <v>Royals-W-PeeWee</v>
      </c>
      <c r="J334" s="6" t="str">
        <f>VLOOKUP(C334,teams!B:D,3)</f>
        <v>Nationals-W-PeeWee</v>
      </c>
    </row>
    <row r="335" spans="1:10" hidden="1" x14ac:dyDescent="0.55000000000000004">
      <c r="A335" s="2">
        <v>334</v>
      </c>
      <c r="B335" s="7">
        <f>'1-gameLookup'!F335</f>
        <v>45</v>
      </c>
      <c r="C335" s="7">
        <f>'1-gameLookup'!G335</f>
        <v>41</v>
      </c>
      <c r="D335" s="7">
        <f>VLOOKUP(B335,teams!B:E,4,FALSE)</f>
        <v>3</v>
      </c>
      <c r="F335" s="2" t="s">
        <v>99</v>
      </c>
      <c r="G335" s="2" t="s">
        <v>100</v>
      </c>
      <c r="H335" s="2">
        <f t="shared" si="5"/>
        <v>1</v>
      </c>
      <c r="I335" s="6" t="str">
        <f>VLOOKUP(B335,teams!B:D,3)</f>
        <v>Tigers-W-PeeWee</v>
      </c>
      <c r="J335" s="6" t="str">
        <f>VLOOKUP(C335,teams!B:D,3)</f>
        <v>Nationals-W-PeeWee</v>
      </c>
    </row>
    <row r="336" spans="1:10" hidden="1" x14ac:dyDescent="0.55000000000000004">
      <c r="A336" s="2">
        <v>335</v>
      </c>
      <c r="B336" s="7">
        <f>'1-gameLookup'!F336</f>
        <v>43</v>
      </c>
      <c r="C336" s="7">
        <f>'1-gameLookup'!G336</f>
        <v>42</v>
      </c>
      <c r="D336" s="7">
        <f>VLOOKUP(B336,teams!B:E,4,FALSE)</f>
        <v>3</v>
      </c>
      <c r="F336" s="2" t="s">
        <v>99</v>
      </c>
      <c r="G336" s="2" t="s">
        <v>100</v>
      </c>
      <c r="H336" s="2">
        <f t="shared" si="5"/>
        <v>1</v>
      </c>
      <c r="I336" s="6" t="str">
        <f>VLOOKUP(B336,teams!B:D,3)</f>
        <v>Red Sox-W-PeeWee</v>
      </c>
      <c r="J336" s="6" t="str">
        <f>VLOOKUP(C336,teams!B:D,3)</f>
        <v>Rangers-W-PeeWee</v>
      </c>
    </row>
    <row r="337" spans="1:10" hidden="1" x14ac:dyDescent="0.55000000000000004">
      <c r="A337" s="2">
        <v>336</v>
      </c>
      <c r="B337" s="7">
        <f>'1-gameLookup'!F337</f>
        <v>44</v>
      </c>
      <c r="C337" s="7">
        <f>'1-gameLookup'!G337</f>
        <v>42</v>
      </c>
      <c r="D337" s="7">
        <f>VLOOKUP(B337,teams!B:E,4,FALSE)</f>
        <v>3</v>
      </c>
      <c r="F337" s="2" t="s">
        <v>99</v>
      </c>
      <c r="G337" s="2" t="s">
        <v>100</v>
      </c>
      <c r="H337" s="2">
        <f t="shared" si="5"/>
        <v>1</v>
      </c>
      <c r="I337" s="6" t="str">
        <f>VLOOKUP(B337,teams!B:D,3)</f>
        <v>Royals-W-PeeWee</v>
      </c>
      <c r="J337" s="6" t="str">
        <f>VLOOKUP(C337,teams!B:D,3)</f>
        <v>Rangers-W-PeeWee</v>
      </c>
    </row>
    <row r="338" spans="1:10" hidden="1" x14ac:dyDescent="0.55000000000000004">
      <c r="A338" s="2">
        <v>337</v>
      </c>
      <c r="B338" s="7">
        <f>'1-gameLookup'!F338</f>
        <v>45</v>
      </c>
      <c r="C338" s="7">
        <f>'1-gameLookup'!G338</f>
        <v>42</v>
      </c>
      <c r="D338" s="7">
        <f>VLOOKUP(B338,teams!B:E,4,FALSE)</f>
        <v>3</v>
      </c>
      <c r="F338" s="2" t="s">
        <v>99</v>
      </c>
      <c r="G338" s="2" t="s">
        <v>100</v>
      </c>
      <c r="H338" s="2">
        <f t="shared" si="5"/>
        <v>1</v>
      </c>
      <c r="I338" s="6" t="str">
        <f>VLOOKUP(B338,teams!B:D,3)</f>
        <v>Tigers-W-PeeWee</v>
      </c>
      <c r="J338" s="6" t="str">
        <f>VLOOKUP(C338,teams!B:D,3)</f>
        <v>Rangers-W-PeeWee</v>
      </c>
    </row>
    <row r="339" spans="1:10" hidden="1" x14ac:dyDescent="0.55000000000000004">
      <c r="A339" s="2">
        <v>338</v>
      </c>
      <c r="B339" s="7">
        <f>'1-gameLookup'!F339</f>
        <v>44</v>
      </c>
      <c r="C339" s="7">
        <f>'1-gameLookup'!G339</f>
        <v>43</v>
      </c>
      <c r="D339" s="7">
        <f>VLOOKUP(B339,teams!B:E,4,FALSE)</f>
        <v>3</v>
      </c>
      <c r="F339" s="2" t="s">
        <v>99</v>
      </c>
      <c r="G339" s="2" t="s">
        <v>100</v>
      </c>
      <c r="H339" s="2">
        <f t="shared" si="5"/>
        <v>1</v>
      </c>
      <c r="I339" s="6" t="str">
        <f>VLOOKUP(B339,teams!B:D,3)</f>
        <v>Royals-W-PeeWee</v>
      </c>
      <c r="J339" s="6" t="str">
        <f>VLOOKUP(C339,teams!B:D,3)</f>
        <v>Red Sox-W-PeeWee</v>
      </c>
    </row>
    <row r="340" spans="1:10" hidden="1" x14ac:dyDescent="0.55000000000000004">
      <c r="A340" s="2">
        <v>339</v>
      </c>
      <c r="B340" s="7">
        <f>'1-gameLookup'!F340</f>
        <v>45</v>
      </c>
      <c r="C340" s="7">
        <f>'1-gameLookup'!G340</f>
        <v>43</v>
      </c>
      <c r="D340" s="7">
        <f>VLOOKUP(B340,teams!B:E,4,FALSE)</f>
        <v>3</v>
      </c>
      <c r="F340" s="2" t="s">
        <v>99</v>
      </c>
      <c r="G340" s="2" t="s">
        <v>100</v>
      </c>
      <c r="H340" s="2">
        <f t="shared" si="5"/>
        <v>1</v>
      </c>
      <c r="I340" s="6" t="str">
        <f>VLOOKUP(B340,teams!B:D,3)</f>
        <v>Tigers-W-PeeWee</v>
      </c>
      <c r="J340" s="6" t="str">
        <f>VLOOKUP(C340,teams!B:D,3)</f>
        <v>Red Sox-W-PeeWee</v>
      </c>
    </row>
    <row r="341" spans="1:10" hidden="1" x14ac:dyDescent="0.55000000000000004">
      <c r="A341" s="2">
        <v>340</v>
      </c>
      <c r="B341" s="7">
        <f>'1-gameLookup'!F341</f>
        <v>45</v>
      </c>
      <c r="C341" s="7">
        <f>'1-gameLookup'!G341</f>
        <v>44</v>
      </c>
      <c r="D341" s="7">
        <f>VLOOKUP(B341,teams!B:E,4,FALSE)</f>
        <v>3</v>
      </c>
      <c r="F341" s="2" t="s">
        <v>99</v>
      </c>
      <c r="G341" s="2" t="s">
        <v>100</v>
      </c>
      <c r="H341" s="2">
        <f t="shared" si="5"/>
        <v>1</v>
      </c>
      <c r="I341" s="6" t="str">
        <f>VLOOKUP(B341,teams!B:D,3)</f>
        <v>Tigers-W-PeeWee</v>
      </c>
      <c r="J341" s="6" t="str">
        <f>VLOOKUP(C341,teams!B:D,3)</f>
        <v>Royals-W-PeeWee</v>
      </c>
    </row>
    <row r="342" spans="1:10" hidden="1" x14ac:dyDescent="0.55000000000000004">
      <c r="A342" s="2">
        <v>341</v>
      </c>
      <c r="B342" s="7">
        <f>'1-gameLookup'!F342</f>
        <v>47</v>
      </c>
      <c r="C342" s="7">
        <f>'1-gameLookup'!G342</f>
        <v>46</v>
      </c>
      <c r="D342" s="7">
        <f>VLOOKUP(B342,teams!B:E,4,FALSE)</f>
        <v>4</v>
      </c>
      <c r="F342" s="2" t="s">
        <v>99</v>
      </c>
      <c r="G342" s="2" t="s">
        <v>100</v>
      </c>
      <c r="H342" s="2">
        <f t="shared" si="5"/>
        <v>1</v>
      </c>
      <c r="I342" s="6" t="str">
        <f>VLOOKUP(B342,teams!B:D,3)</f>
        <v>Brewers-E-CoachPitch</v>
      </c>
      <c r="J342" s="6" t="str">
        <f>VLOOKUP(C342,teams!B:D,3)</f>
        <v>Braves-E-CoachPitch</v>
      </c>
    </row>
    <row r="343" spans="1:10" hidden="1" x14ac:dyDescent="0.55000000000000004">
      <c r="A343" s="2">
        <v>342</v>
      </c>
      <c r="B343" s="7">
        <f>'1-gameLookup'!F343</f>
        <v>48</v>
      </c>
      <c r="C343" s="7">
        <f>'1-gameLookup'!G343</f>
        <v>46</v>
      </c>
      <c r="D343" s="7">
        <f>VLOOKUP(B343,teams!B:E,4,FALSE)</f>
        <v>4</v>
      </c>
      <c r="F343" s="2" t="s">
        <v>99</v>
      </c>
      <c r="G343" s="2" t="s">
        <v>100</v>
      </c>
      <c r="H343" s="2">
        <f t="shared" si="5"/>
        <v>1</v>
      </c>
      <c r="I343" s="6" t="str">
        <f>VLOOKUP(B343,teams!B:D,3)</f>
        <v>Cardinals-E-CoachPitch</v>
      </c>
      <c r="J343" s="6" t="str">
        <f>VLOOKUP(C343,teams!B:D,3)</f>
        <v>Braves-E-CoachPitch</v>
      </c>
    </row>
    <row r="344" spans="1:10" hidden="1" x14ac:dyDescent="0.55000000000000004">
      <c r="A344" s="2">
        <v>343</v>
      </c>
      <c r="B344" s="7">
        <f>'1-gameLookup'!F344</f>
        <v>49</v>
      </c>
      <c r="C344" s="7">
        <f>'1-gameLookup'!G344</f>
        <v>46</v>
      </c>
      <c r="D344" s="7">
        <f>VLOOKUP(B344,teams!B:E,4,FALSE)</f>
        <v>4</v>
      </c>
      <c r="F344" s="2" t="s">
        <v>99</v>
      </c>
      <c r="G344" s="2" t="s">
        <v>100</v>
      </c>
      <c r="H344" s="2">
        <f t="shared" si="5"/>
        <v>1</v>
      </c>
      <c r="I344" s="6" t="str">
        <f>VLOOKUP(B344,teams!B:D,3)</f>
        <v>Cubs-E-CoachPitch</v>
      </c>
      <c r="J344" s="6" t="str">
        <f>VLOOKUP(C344,teams!B:D,3)</f>
        <v>Braves-E-CoachPitch</v>
      </c>
    </row>
    <row r="345" spans="1:10" hidden="1" x14ac:dyDescent="0.55000000000000004">
      <c r="A345" s="2">
        <v>344</v>
      </c>
      <c r="B345" s="7">
        <f>'1-gameLookup'!F345</f>
        <v>50</v>
      </c>
      <c r="C345" s="7">
        <f>'1-gameLookup'!G345</f>
        <v>46</v>
      </c>
      <c r="D345" s="7">
        <f>VLOOKUP(B345,teams!B:E,4,FALSE)</f>
        <v>4</v>
      </c>
      <c r="F345" s="2" t="s">
        <v>99</v>
      </c>
      <c r="G345" s="2" t="s">
        <v>100</v>
      </c>
      <c r="H345" s="2">
        <f t="shared" si="5"/>
        <v>1</v>
      </c>
      <c r="I345" s="6" t="str">
        <f>VLOOKUP(B345,teams!B:D,3)</f>
        <v>Dodgers-E-CoachPitch</v>
      </c>
      <c r="J345" s="6" t="str">
        <f>VLOOKUP(C345,teams!B:D,3)</f>
        <v>Braves-E-CoachPitch</v>
      </c>
    </row>
    <row r="346" spans="1:10" hidden="1" x14ac:dyDescent="0.55000000000000004">
      <c r="A346" s="2">
        <v>345</v>
      </c>
      <c r="B346" s="7">
        <f>'1-gameLookup'!F346</f>
        <v>51</v>
      </c>
      <c r="C346" s="7">
        <f>'1-gameLookup'!G346</f>
        <v>46</v>
      </c>
      <c r="D346" s="7">
        <f>VLOOKUP(B346,teams!B:E,4,FALSE)</f>
        <v>4</v>
      </c>
      <c r="F346" s="2" t="s">
        <v>99</v>
      </c>
      <c r="G346" s="2" t="s">
        <v>100</v>
      </c>
      <c r="H346" s="2">
        <f t="shared" si="5"/>
        <v>1</v>
      </c>
      <c r="I346" s="6" t="str">
        <f>VLOOKUP(B346,teams!B:D,3)</f>
        <v>Giants-E-CoachPitch</v>
      </c>
      <c r="J346" s="6" t="str">
        <f>VLOOKUP(C346,teams!B:D,3)</f>
        <v>Braves-E-CoachPitch</v>
      </c>
    </row>
    <row r="347" spans="1:10" hidden="1" x14ac:dyDescent="0.55000000000000004">
      <c r="A347" s="2">
        <v>346</v>
      </c>
      <c r="B347" s="7">
        <f>'1-gameLookup'!F347</f>
        <v>52</v>
      </c>
      <c r="C347" s="7">
        <f>'1-gameLookup'!G347</f>
        <v>46</v>
      </c>
      <c r="D347" s="7">
        <f>VLOOKUP(B347,teams!B:E,4,FALSE)</f>
        <v>4</v>
      </c>
      <c r="F347" s="2" t="s">
        <v>99</v>
      </c>
      <c r="G347" s="2" t="s">
        <v>100</v>
      </c>
      <c r="H347" s="2">
        <f t="shared" si="5"/>
        <v>1</v>
      </c>
      <c r="I347" s="6" t="str">
        <f>VLOOKUP(B347,teams!B:D,3)</f>
        <v>Marlins-E-CoachPitch</v>
      </c>
      <c r="J347" s="6" t="str">
        <f>VLOOKUP(C347,teams!B:D,3)</f>
        <v>Braves-E-CoachPitch</v>
      </c>
    </row>
    <row r="348" spans="1:10" hidden="1" x14ac:dyDescent="0.55000000000000004">
      <c r="A348" s="2">
        <v>347</v>
      </c>
      <c r="B348" s="7">
        <f>'1-gameLookup'!F348</f>
        <v>53</v>
      </c>
      <c r="C348" s="7">
        <f>'1-gameLookup'!G348</f>
        <v>46</v>
      </c>
      <c r="D348" s="7">
        <f>VLOOKUP(B348,teams!B:E,4,FALSE)</f>
        <v>4</v>
      </c>
      <c r="F348" s="2" t="s">
        <v>99</v>
      </c>
      <c r="G348" s="2" t="s">
        <v>100</v>
      </c>
      <c r="H348" s="2">
        <f t="shared" si="5"/>
        <v>1</v>
      </c>
      <c r="I348" s="6" t="str">
        <f>VLOOKUP(B348,teams!B:D,3)</f>
        <v>Orioles-E-CoachPitch</v>
      </c>
      <c r="J348" s="6" t="str">
        <f>VLOOKUP(C348,teams!B:D,3)</f>
        <v>Braves-E-CoachPitch</v>
      </c>
    </row>
    <row r="349" spans="1:10" hidden="1" x14ac:dyDescent="0.55000000000000004">
      <c r="A349" s="2">
        <v>348</v>
      </c>
      <c r="B349" s="7">
        <f>'1-gameLookup'!F349</f>
        <v>54</v>
      </c>
      <c r="C349" s="7">
        <f>'1-gameLookup'!G349</f>
        <v>46</v>
      </c>
      <c r="D349" s="7">
        <f>VLOOKUP(B349,teams!B:E,4,FALSE)</f>
        <v>4</v>
      </c>
      <c r="F349" s="2" t="s">
        <v>99</v>
      </c>
      <c r="G349" s="2" t="s">
        <v>100</v>
      </c>
      <c r="H349" s="2">
        <f t="shared" si="5"/>
        <v>1</v>
      </c>
      <c r="I349" s="6" t="str">
        <f>VLOOKUP(B349,teams!B:D,3)</f>
        <v>Phillies-E-CoachPitch</v>
      </c>
      <c r="J349" s="6" t="str">
        <f>VLOOKUP(C349,teams!B:D,3)</f>
        <v>Braves-E-CoachPitch</v>
      </c>
    </row>
    <row r="350" spans="1:10" hidden="1" x14ac:dyDescent="0.55000000000000004">
      <c r="A350" s="2">
        <v>349</v>
      </c>
      <c r="B350" s="7">
        <f>'1-gameLookup'!F350</f>
        <v>55</v>
      </c>
      <c r="C350" s="7">
        <f>'1-gameLookup'!G350</f>
        <v>46</v>
      </c>
      <c r="D350" s="7">
        <f>VLOOKUP(B350,teams!B:E,4,FALSE)</f>
        <v>4</v>
      </c>
      <c r="F350" s="2" t="s">
        <v>99</v>
      </c>
      <c r="G350" s="2" t="s">
        <v>100</v>
      </c>
      <c r="H350" s="2">
        <f t="shared" si="5"/>
        <v>1</v>
      </c>
      <c r="I350" s="6" t="str">
        <f>VLOOKUP(B350,teams!B:D,3)</f>
        <v>Reds-E-CoachPitch</v>
      </c>
      <c r="J350" s="6" t="str">
        <f>VLOOKUP(C350,teams!B:D,3)</f>
        <v>Braves-E-CoachPitch</v>
      </c>
    </row>
    <row r="351" spans="1:10" hidden="1" x14ac:dyDescent="0.55000000000000004">
      <c r="A351" s="2">
        <v>350</v>
      </c>
      <c r="B351" s="7">
        <f>'1-gameLookup'!F351</f>
        <v>56</v>
      </c>
      <c r="C351" s="7">
        <f>'1-gameLookup'!G351</f>
        <v>46</v>
      </c>
      <c r="D351" s="7">
        <f>VLOOKUP(B351,teams!B:E,4,FALSE)</f>
        <v>4</v>
      </c>
      <c r="F351" s="2" t="s">
        <v>99</v>
      </c>
      <c r="G351" s="2" t="s">
        <v>100</v>
      </c>
      <c r="H351" s="2">
        <f t="shared" si="5"/>
        <v>1</v>
      </c>
      <c r="I351" s="6" t="str">
        <f>VLOOKUP(B351,teams!B:D,3)</f>
        <v>Rockies-E-CoachPitch</v>
      </c>
      <c r="J351" s="6" t="str">
        <f>VLOOKUP(C351,teams!B:D,3)</f>
        <v>Braves-E-CoachPitch</v>
      </c>
    </row>
    <row r="352" spans="1:10" hidden="1" x14ac:dyDescent="0.55000000000000004">
      <c r="A352" s="2">
        <v>351</v>
      </c>
      <c r="B352" s="7">
        <f>'1-gameLookup'!F352</f>
        <v>57</v>
      </c>
      <c r="C352" s="7">
        <f>'1-gameLookup'!G352</f>
        <v>46</v>
      </c>
      <c r="D352" s="7">
        <f>VLOOKUP(B352,teams!B:E,4,FALSE)</f>
        <v>4</v>
      </c>
      <c r="F352" s="2" t="s">
        <v>99</v>
      </c>
      <c r="G352" s="2" t="s">
        <v>100</v>
      </c>
      <c r="H352" s="2">
        <f t="shared" si="5"/>
        <v>1</v>
      </c>
      <c r="I352" s="6" t="str">
        <f>VLOOKUP(B352,teams!B:D,3)</f>
        <v>Tigers-E-CoachPitch</v>
      </c>
      <c r="J352" s="6" t="str">
        <f>VLOOKUP(C352,teams!B:D,3)</f>
        <v>Braves-E-CoachPitch</v>
      </c>
    </row>
    <row r="353" spans="1:10" hidden="1" x14ac:dyDescent="0.55000000000000004">
      <c r="A353" s="2">
        <v>352</v>
      </c>
      <c r="B353" s="7">
        <f>'1-gameLookup'!F353</f>
        <v>59</v>
      </c>
      <c r="C353" s="7">
        <f>'1-gameLookup'!G353</f>
        <v>58</v>
      </c>
      <c r="D353" s="7">
        <f>VLOOKUP(B353,teams!B:E,4,FALSE)</f>
        <v>4</v>
      </c>
      <c r="F353" s="2" t="s">
        <v>99</v>
      </c>
      <c r="G353" s="2" t="s">
        <v>100</v>
      </c>
      <c r="H353" s="2">
        <f t="shared" si="5"/>
        <v>1</v>
      </c>
      <c r="I353" s="6" t="str">
        <f>VLOOKUP(B353,teams!B:D,3)</f>
        <v>Astros-W-CoachPitch</v>
      </c>
      <c r="J353" s="6" t="str">
        <f>VLOOKUP(C353,teams!B:D,3)</f>
        <v>A's-W-CoachPitch</v>
      </c>
    </row>
    <row r="354" spans="1:10" hidden="1" x14ac:dyDescent="0.55000000000000004">
      <c r="A354" s="2">
        <v>353</v>
      </c>
      <c r="B354" s="7">
        <f>'1-gameLookup'!F354</f>
        <v>60</v>
      </c>
      <c r="C354" s="7">
        <f>'1-gameLookup'!G354</f>
        <v>58</v>
      </c>
      <c r="D354" s="7">
        <f>VLOOKUP(B354,teams!B:E,4,FALSE)</f>
        <v>4</v>
      </c>
      <c r="F354" s="2" t="s">
        <v>99</v>
      </c>
      <c r="G354" s="2" t="s">
        <v>100</v>
      </c>
      <c r="H354" s="2">
        <f t="shared" si="5"/>
        <v>1</v>
      </c>
      <c r="I354" s="6" t="str">
        <f>VLOOKUP(B354,teams!B:D,3)</f>
        <v>D'Backs-W-CoachPitch</v>
      </c>
      <c r="J354" s="6" t="str">
        <f>VLOOKUP(C354,teams!B:D,3)</f>
        <v>A's-W-CoachPitch</v>
      </c>
    </row>
    <row r="355" spans="1:10" hidden="1" x14ac:dyDescent="0.55000000000000004">
      <c r="A355" s="2">
        <v>354</v>
      </c>
      <c r="B355" s="7">
        <f>'1-gameLookup'!F355</f>
        <v>61</v>
      </c>
      <c r="C355" s="7">
        <f>'1-gameLookup'!G355</f>
        <v>58</v>
      </c>
      <c r="D355" s="7">
        <f>VLOOKUP(B355,teams!B:E,4,FALSE)</f>
        <v>4</v>
      </c>
      <c r="F355" s="2" t="s">
        <v>99</v>
      </c>
      <c r="G355" s="2" t="s">
        <v>100</v>
      </c>
      <c r="H355" s="2">
        <f t="shared" si="5"/>
        <v>1</v>
      </c>
      <c r="I355" s="6" t="str">
        <f>VLOOKUP(B355,teams!B:D,3)</f>
        <v>Indians-W-CoachPitch</v>
      </c>
      <c r="J355" s="6" t="str">
        <f>VLOOKUP(C355,teams!B:D,3)</f>
        <v>A's-W-CoachPitch</v>
      </c>
    </row>
    <row r="356" spans="1:10" hidden="1" x14ac:dyDescent="0.55000000000000004">
      <c r="A356" s="2">
        <v>355</v>
      </c>
      <c r="B356" s="7">
        <f>'1-gameLookup'!F356</f>
        <v>62</v>
      </c>
      <c r="C356" s="7">
        <f>'1-gameLookup'!G356</f>
        <v>58</v>
      </c>
      <c r="D356" s="7">
        <f>VLOOKUP(B356,teams!B:E,4,FALSE)</f>
        <v>4</v>
      </c>
      <c r="F356" s="2" t="s">
        <v>99</v>
      </c>
      <c r="G356" s="2" t="s">
        <v>100</v>
      </c>
      <c r="H356" s="2">
        <f t="shared" si="5"/>
        <v>1</v>
      </c>
      <c r="I356" s="6" t="str">
        <f>VLOOKUP(B356,teams!B:D,3)</f>
        <v>Mets-W-CoachPitch</v>
      </c>
      <c r="J356" s="6" t="str">
        <f>VLOOKUP(C356,teams!B:D,3)</f>
        <v>A's-W-CoachPitch</v>
      </c>
    </row>
    <row r="357" spans="1:10" hidden="1" x14ac:dyDescent="0.55000000000000004">
      <c r="A357" s="2">
        <v>356</v>
      </c>
      <c r="B357" s="7">
        <f>'1-gameLookup'!F357</f>
        <v>63</v>
      </c>
      <c r="C357" s="7">
        <f>'1-gameLookup'!G357</f>
        <v>58</v>
      </c>
      <c r="D357" s="7">
        <f>VLOOKUP(B357,teams!B:E,4,FALSE)</f>
        <v>4</v>
      </c>
      <c r="F357" s="2" t="s">
        <v>99</v>
      </c>
      <c r="G357" s="2" t="s">
        <v>100</v>
      </c>
      <c r="H357" s="2">
        <f t="shared" si="5"/>
        <v>1</v>
      </c>
      <c r="I357" s="6" t="str">
        <f>VLOOKUP(B357,teams!B:D,3)</f>
        <v>Nationals-W-CoachPitch</v>
      </c>
      <c r="J357" s="6" t="str">
        <f>VLOOKUP(C357,teams!B:D,3)</f>
        <v>A's-W-CoachPitch</v>
      </c>
    </row>
    <row r="358" spans="1:10" hidden="1" x14ac:dyDescent="0.55000000000000004">
      <c r="A358" s="2">
        <v>357</v>
      </c>
      <c r="B358" s="7">
        <f>'1-gameLookup'!F358</f>
        <v>64</v>
      </c>
      <c r="C358" s="7">
        <f>'1-gameLookup'!G358</f>
        <v>58</v>
      </c>
      <c r="D358" s="7">
        <f>VLOOKUP(B358,teams!B:E,4,FALSE)</f>
        <v>4</v>
      </c>
      <c r="F358" s="2" t="s">
        <v>99</v>
      </c>
      <c r="G358" s="2" t="s">
        <v>100</v>
      </c>
      <c r="H358" s="2">
        <f t="shared" si="5"/>
        <v>1</v>
      </c>
      <c r="I358" s="6" t="str">
        <f>VLOOKUP(B358,teams!B:D,3)</f>
        <v>Rangers-W-CoachPitch</v>
      </c>
      <c r="J358" s="6" t="str">
        <f>VLOOKUP(C358,teams!B:D,3)</f>
        <v>A's-W-CoachPitch</v>
      </c>
    </row>
    <row r="359" spans="1:10" hidden="1" x14ac:dyDescent="0.55000000000000004">
      <c r="A359" s="2">
        <v>358</v>
      </c>
      <c r="B359" s="7">
        <f>'1-gameLookup'!F359</f>
        <v>65</v>
      </c>
      <c r="C359" s="7">
        <f>'1-gameLookup'!G359</f>
        <v>58</v>
      </c>
      <c r="D359" s="7">
        <f>VLOOKUP(B359,teams!B:E,4,FALSE)</f>
        <v>4</v>
      </c>
      <c r="F359" s="2" t="s">
        <v>99</v>
      </c>
      <c r="G359" s="2" t="s">
        <v>100</v>
      </c>
      <c r="H359" s="2">
        <f t="shared" si="5"/>
        <v>1</v>
      </c>
      <c r="I359" s="6" t="str">
        <f>VLOOKUP(B359,teams!B:D,3)</f>
        <v>Red Sox-W-CoachPitch</v>
      </c>
      <c r="J359" s="6" t="str">
        <f>VLOOKUP(C359,teams!B:D,3)</f>
        <v>A's-W-CoachPitch</v>
      </c>
    </row>
    <row r="360" spans="1:10" hidden="1" x14ac:dyDescent="0.55000000000000004">
      <c r="A360" s="2">
        <v>359</v>
      </c>
      <c r="B360" s="7">
        <f>'1-gameLookup'!F360</f>
        <v>66</v>
      </c>
      <c r="C360" s="7">
        <f>'1-gameLookup'!G360</f>
        <v>58</v>
      </c>
      <c r="D360" s="7">
        <f>VLOOKUP(B360,teams!B:E,4,FALSE)</f>
        <v>4</v>
      </c>
      <c r="F360" s="2" t="s">
        <v>99</v>
      </c>
      <c r="G360" s="2" t="s">
        <v>100</v>
      </c>
      <c r="H360" s="2">
        <f t="shared" si="5"/>
        <v>1</v>
      </c>
      <c r="I360" s="6" t="str">
        <f>VLOOKUP(B360,teams!B:D,3)</f>
        <v>Yankees-W-CoachPitch</v>
      </c>
      <c r="J360" s="6" t="str">
        <f>VLOOKUP(C360,teams!B:D,3)</f>
        <v>A's-W-CoachPitch</v>
      </c>
    </row>
    <row r="361" spans="1:10" hidden="1" x14ac:dyDescent="0.55000000000000004">
      <c r="A361" s="2">
        <v>360</v>
      </c>
      <c r="B361" s="7">
        <f>'1-gameLookup'!F361</f>
        <v>58</v>
      </c>
      <c r="C361" s="7">
        <f>'1-gameLookup'!G361</f>
        <v>46</v>
      </c>
      <c r="D361" s="7">
        <f>VLOOKUP(B361,teams!B:E,4,FALSE)</f>
        <v>4</v>
      </c>
      <c r="F361" s="2" t="s">
        <v>99</v>
      </c>
      <c r="G361" s="2" t="s">
        <v>100</v>
      </c>
      <c r="H361" s="2">
        <f t="shared" si="5"/>
        <v>0</v>
      </c>
      <c r="I361" s="6" t="str">
        <f>VLOOKUP(B361,teams!B:D,3)</f>
        <v>A's-W-CoachPitch</v>
      </c>
      <c r="J361" s="6" t="str">
        <f>VLOOKUP(C361,teams!B:D,3)</f>
        <v>Braves-E-CoachPitch</v>
      </c>
    </row>
    <row r="362" spans="1:10" hidden="1" x14ac:dyDescent="0.55000000000000004">
      <c r="A362" s="2">
        <v>361</v>
      </c>
      <c r="B362" s="7">
        <f>'1-gameLookup'!F362</f>
        <v>61</v>
      </c>
      <c r="C362" s="7">
        <f>'1-gameLookup'!G362</f>
        <v>46</v>
      </c>
      <c r="D362" s="7">
        <f>VLOOKUP(B362,teams!B:E,4,FALSE)</f>
        <v>4</v>
      </c>
      <c r="F362" s="2" t="s">
        <v>99</v>
      </c>
      <c r="G362" s="2" t="s">
        <v>100</v>
      </c>
      <c r="H362" s="2">
        <f t="shared" si="5"/>
        <v>0</v>
      </c>
      <c r="I362" s="6" t="str">
        <f>VLOOKUP(B362,teams!B:D,3)</f>
        <v>Indians-W-CoachPitch</v>
      </c>
      <c r="J362" s="6" t="str">
        <f>VLOOKUP(C362,teams!B:D,3)</f>
        <v>Braves-E-CoachPitch</v>
      </c>
    </row>
    <row r="363" spans="1:10" hidden="1" x14ac:dyDescent="0.55000000000000004">
      <c r="A363" s="2">
        <v>362</v>
      </c>
      <c r="B363" s="7">
        <f>'1-gameLookup'!F363</f>
        <v>64</v>
      </c>
      <c r="C363" s="7">
        <f>'1-gameLookup'!G363</f>
        <v>46</v>
      </c>
      <c r="D363" s="7">
        <f>VLOOKUP(B363,teams!B:E,4,FALSE)</f>
        <v>4</v>
      </c>
      <c r="F363" s="2" t="s">
        <v>99</v>
      </c>
      <c r="G363" s="2" t="s">
        <v>100</v>
      </c>
      <c r="H363" s="2">
        <f t="shared" si="5"/>
        <v>0</v>
      </c>
      <c r="I363" s="6" t="str">
        <f>VLOOKUP(B363,teams!B:D,3)</f>
        <v>Rangers-W-CoachPitch</v>
      </c>
      <c r="J363" s="6" t="str">
        <f>VLOOKUP(C363,teams!B:D,3)</f>
        <v>Braves-E-CoachPitch</v>
      </c>
    </row>
    <row r="364" spans="1:10" hidden="1" x14ac:dyDescent="0.55000000000000004">
      <c r="A364" s="2">
        <v>363</v>
      </c>
      <c r="B364" s="7">
        <f>'1-gameLookup'!F364</f>
        <v>48</v>
      </c>
      <c r="C364" s="7">
        <f>'1-gameLookup'!G364</f>
        <v>47</v>
      </c>
      <c r="D364" s="7">
        <f>VLOOKUP(B364,teams!B:E,4,FALSE)</f>
        <v>4</v>
      </c>
      <c r="F364" s="2" t="s">
        <v>99</v>
      </c>
      <c r="G364" s="2" t="s">
        <v>100</v>
      </c>
      <c r="H364" s="2">
        <f t="shared" si="5"/>
        <v>1</v>
      </c>
      <c r="I364" s="6" t="str">
        <f>VLOOKUP(B364,teams!B:D,3)</f>
        <v>Cardinals-E-CoachPitch</v>
      </c>
      <c r="J364" s="6" t="str">
        <f>VLOOKUP(C364,teams!B:D,3)</f>
        <v>Brewers-E-CoachPitch</v>
      </c>
    </row>
    <row r="365" spans="1:10" hidden="1" x14ac:dyDescent="0.55000000000000004">
      <c r="A365" s="2">
        <v>364</v>
      </c>
      <c r="B365" s="7">
        <f>'1-gameLookup'!F365</f>
        <v>49</v>
      </c>
      <c r="C365" s="7">
        <f>'1-gameLookup'!G365</f>
        <v>47</v>
      </c>
      <c r="D365" s="7">
        <f>VLOOKUP(B365,teams!B:E,4,FALSE)</f>
        <v>4</v>
      </c>
      <c r="F365" s="2" t="s">
        <v>99</v>
      </c>
      <c r="G365" s="2" t="s">
        <v>100</v>
      </c>
      <c r="H365" s="2">
        <f t="shared" si="5"/>
        <v>1</v>
      </c>
      <c r="I365" s="6" t="str">
        <f>VLOOKUP(B365,teams!B:D,3)</f>
        <v>Cubs-E-CoachPitch</v>
      </c>
      <c r="J365" s="6" t="str">
        <f>VLOOKUP(C365,teams!B:D,3)</f>
        <v>Brewers-E-CoachPitch</v>
      </c>
    </row>
    <row r="366" spans="1:10" hidden="1" x14ac:dyDescent="0.55000000000000004">
      <c r="A366" s="2">
        <v>365</v>
      </c>
      <c r="B366" s="7">
        <f>'1-gameLookup'!F366</f>
        <v>50</v>
      </c>
      <c r="C366" s="7">
        <f>'1-gameLookup'!G366</f>
        <v>47</v>
      </c>
      <c r="D366" s="7">
        <f>VLOOKUP(B366,teams!B:E,4,FALSE)</f>
        <v>4</v>
      </c>
      <c r="F366" s="2" t="s">
        <v>99</v>
      </c>
      <c r="G366" s="2" t="s">
        <v>100</v>
      </c>
      <c r="H366" s="2">
        <f t="shared" si="5"/>
        <v>1</v>
      </c>
      <c r="I366" s="6" t="str">
        <f>VLOOKUP(B366,teams!B:D,3)</f>
        <v>Dodgers-E-CoachPitch</v>
      </c>
      <c r="J366" s="6" t="str">
        <f>VLOOKUP(C366,teams!B:D,3)</f>
        <v>Brewers-E-CoachPitch</v>
      </c>
    </row>
    <row r="367" spans="1:10" hidden="1" x14ac:dyDescent="0.55000000000000004">
      <c r="A367" s="2">
        <v>366</v>
      </c>
      <c r="B367" s="7">
        <f>'1-gameLookup'!F367</f>
        <v>51</v>
      </c>
      <c r="C367" s="7">
        <f>'1-gameLookup'!G367</f>
        <v>47</v>
      </c>
      <c r="D367" s="7">
        <f>VLOOKUP(B367,teams!B:E,4,FALSE)</f>
        <v>4</v>
      </c>
      <c r="F367" s="2" t="s">
        <v>99</v>
      </c>
      <c r="G367" s="2" t="s">
        <v>100</v>
      </c>
      <c r="H367" s="2">
        <f t="shared" si="5"/>
        <v>1</v>
      </c>
      <c r="I367" s="6" t="str">
        <f>VLOOKUP(B367,teams!B:D,3)</f>
        <v>Giants-E-CoachPitch</v>
      </c>
      <c r="J367" s="6" t="str">
        <f>VLOOKUP(C367,teams!B:D,3)</f>
        <v>Brewers-E-CoachPitch</v>
      </c>
    </row>
    <row r="368" spans="1:10" hidden="1" x14ac:dyDescent="0.55000000000000004">
      <c r="A368" s="2">
        <v>367</v>
      </c>
      <c r="B368" s="7">
        <f>'1-gameLookup'!F368</f>
        <v>52</v>
      </c>
      <c r="C368" s="7">
        <f>'1-gameLookup'!G368</f>
        <v>47</v>
      </c>
      <c r="D368" s="7">
        <f>VLOOKUP(B368,teams!B:E,4,FALSE)</f>
        <v>4</v>
      </c>
      <c r="F368" s="2" t="s">
        <v>99</v>
      </c>
      <c r="G368" s="2" t="s">
        <v>100</v>
      </c>
      <c r="H368" s="2">
        <f t="shared" si="5"/>
        <v>1</v>
      </c>
      <c r="I368" s="6" t="str">
        <f>VLOOKUP(B368,teams!B:D,3)</f>
        <v>Marlins-E-CoachPitch</v>
      </c>
      <c r="J368" s="6" t="str">
        <f>VLOOKUP(C368,teams!B:D,3)</f>
        <v>Brewers-E-CoachPitch</v>
      </c>
    </row>
    <row r="369" spans="1:10" hidden="1" x14ac:dyDescent="0.55000000000000004">
      <c r="A369" s="2">
        <v>368</v>
      </c>
      <c r="B369" s="7">
        <f>'1-gameLookup'!F369</f>
        <v>53</v>
      </c>
      <c r="C369" s="7">
        <f>'1-gameLookup'!G369</f>
        <v>47</v>
      </c>
      <c r="D369" s="7">
        <f>VLOOKUP(B369,teams!B:E,4,FALSE)</f>
        <v>4</v>
      </c>
      <c r="F369" s="2" t="s">
        <v>99</v>
      </c>
      <c r="G369" s="2" t="s">
        <v>100</v>
      </c>
      <c r="H369" s="2">
        <f t="shared" si="5"/>
        <v>1</v>
      </c>
      <c r="I369" s="6" t="str">
        <f>VLOOKUP(B369,teams!B:D,3)</f>
        <v>Orioles-E-CoachPitch</v>
      </c>
      <c r="J369" s="6" t="str">
        <f>VLOOKUP(C369,teams!B:D,3)</f>
        <v>Brewers-E-CoachPitch</v>
      </c>
    </row>
    <row r="370" spans="1:10" hidden="1" x14ac:dyDescent="0.55000000000000004">
      <c r="A370" s="2">
        <v>369</v>
      </c>
      <c r="B370" s="7">
        <f>'1-gameLookup'!F370</f>
        <v>54</v>
      </c>
      <c r="C370" s="7">
        <f>'1-gameLookup'!G370</f>
        <v>47</v>
      </c>
      <c r="D370" s="7">
        <f>VLOOKUP(B370,teams!B:E,4,FALSE)</f>
        <v>4</v>
      </c>
      <c r="F370" s="2" t="s">
        <v>99</v>
      </c>
      <c r="G370" s="2" t="s">
        <v>100</v>
      </c>
      <c r="H370" s="2">
        <f t="shared" si="5"/>
        <v>1</v>
      </c>
      <c r="I370" s="6" t="str">
        <f>VLOOKUP(B370,teams!B:D,3)</f>
        <v>Phillies-E-CoachPitch</v>
      </c>
      <c r="J370" s="6" t="str">
        <f>VLOOKUP(C370,teams!B:D,3)</f>
        <v>Brewers-E-CoachPitch</v>
      </c>
    </row>
    <row r="371" spans="1:10" hidden="1" x14ac:dyDescent="0.55000000000000004">
      <c r="A371" s="2">
        <v>370</v>
      </c>
      <c r="B371" s="7">
        <f>'1-gameLookup'!F371</f>
        <v>55</v>
      </c>
      <c r="C371" s="7">
        <f>'1-gameLookup'!G371</f>
        <v>47</v>
      </c>
      <c r="D371" s="7">
        <f>VLOOKUP(B371,teams!B:E,4,FALSE)</f>
        <v>4</v>
      </c>
      <c r="F371" s="2" t="s">
        <v>99</v>
      </c>
      <c r="G371" s="2" t="s">
        <v>100</v>
      </c>
      <c r="H371" s="2">
        <f t="shared" si="5"/>
        <v>1</v>
      </c>
      <c r="I371" s="6" t="str">
        <f>VLOOKUP(B371,teams!B:D,3)</f>
        <v>Reds-E-CoachPitch</v>
      </c>
      <c r="J371" s="6" t="str">
        <f>VLOOKUP(C371,teams!B:D,3)</f>
        <v>Brewers-E-CoachPitch</v>
      </c>
    </row>
    <row r="372" spans="1:10" hidden="1" x14ac:dyDescent="0.55000000000000004">
      <c r="A372" s="2">
        <v>371</v>
      </c>
      <c r="B372" s="7">
        <f>'1-gameLookup'!F372</f>
        <v>56</v>
      </c>
      <c r="C372" s="7">
        <f>'1-gameLookup'!G372</f>
        <v>47</v>
      </c>
      <c r="D372" s="7">
        <f>VLOOKUP(B372,teams!B:E,4,FALSE)</f>
        <v>4</v>
      </c>
      <c r="F372" s="2" t="s">
        <v>99</v>
      </c>
      <c r="G372" s="2" t="s">
        <v>100</v>
      </c>
      <c r="H372" s="2">
        <f t="shared" si="5"/>
        <v>1</v>
      </c>
      <c r="I372" s="6" t="str">
        <f>VLOOKUP(B372,teams!B:D,3)</f>
        <v>Rockies-E-CoachPitch</v>
      </c>
      <c r="J372" s="6" t="str">
        <f>VLOOKUP(C372,teams!B:D,3)</f>
        <v>Brewers-E-CoachPitch</v>
      </c>
    </row>
    <row r="373" spans="1:10" hidden="1" x14ac:dyDescent="0.55000000000000004">
      <c r="A373" s="2">
        <v>372</v>
      </c>
      <c r="B373" s="7">
        <f>'1-gameLookup'!F373</f>
        <v>57</v>
      </c>
      <c r="C373" s="7">
        <f>'1-gameLookup'!G373</f>
        <v>47</v>
      </c>
      <c r="D373" s="7">
        <f>VLOOKUP(B373,teams!B:E,4,FALSE)</f>
        <v>4</v>
      </c>
      <c r="F373" s="2" t="s">
        <v>99</v>
      </c>
      <c r="G373" s="2" t="s">
        <v>100</v>
      </c>
      <c r="H373" s="2">
        <f t="shared" si="5"/>
        <v>1</v>
      </c>
      <c r="I373" s="6" t="str">
        <f>VLOOKUP(B373,teams!B:D,3)</f>
        <v>Tigers-E-CoachPitch</v>
      </c>
      <c r="J373" s="6" t="str">
        <f>VLOOKUP(C373,teams!B:D,3)</f>
        <v>Brewers-E-CoachPitch</v>
      </c>
    </row>
    <row r="374" spans="1:10" hidden="1" x14ac:dyDescent="0.55000000000000004">
      <c r="A374" s="2">
        <v>373</v>
      </c>
      <c r="B374" s="7">
        <f>'1-gameLookup'!F374</f>
        <v>58</v>
      </c>
      <c r="C374" s="7">
        <f>'1-gameLookup'!G374</f>
        <v>59</v>
      </c>
      <c r="D374" s="7">
        <f>VLOOKUP(B374,teams!B:E,4,FALSE)</f>
        <v>4</v>
      </c>
      <c r="F374" s="2" t="s">
        <v>99</v>
      </c>
      <c r="G374" s="2" t="s">
        <v>100</v>
      </c>
      <c r="H374" s="2">
        <f t="shared" si="5"/>
        <v>1</v>
      </c>
      <c r="I374" s="6" t="str">
        <f>VLOOKUP(B374,teams!B:D,3)</f>
        <v>A's-W-CoachPitch</v>
      </c>
      <c r="J374" s="6" t="str">
        <f>VLOOKUP(C374,teams!B:D,3)</f>
        <v>Astros-W-CoachPitch</v>
      </c>
    </row>
    <row r="375" spans="1:10" hidden="1" x14ac:dyDescent="0.55000000000000004">
      <c r="A375" s="2">
        <v>374</v>
      </c>
      <c r="B375" s="7">
        <f>'1-gameLookup'!F375</f>
        <v>60</v>
      </c>
      <c r="C375" s="7">
        <f>'1-gameLookup'!G375</f>
        <v>59</v>
      </c>
      <c r="D375" s="7">
        <f>VLOOKUP(B375,teams!B:E,4,FALSE)</f>
        <v>4</v>
      </c>
      <c r="F375" s="2" t="s">
        <v>99</v>
      </c>
      <c r="G375" s="2" t="s">
        <v>100</v>
      </c>
      <c r="H375" s="2">
        <f t="shared" si="5"/>
        <v>1</v>
      </c>
      <c r="I375" s="6" t="str">
        <f>VLOOKUP(B375,teams!B:D,3)</f>
        <v>D'Backs-W-CoachPitch</v>
      </c>
      <c r="J375" s="6" t="str">
        <f>VLOOKUP(C375,teams!B:D,3)</f>
        <v>Astros-W-CoachPitch</v>
      </c>
    </row>
    <row r="376" spans="1:10" hidden="1" x14ac:dyDescent="0.55000000000000004">
      <c r="A376" s="2">
        <v>375</v>
      </c>
      <c r="B376" s="7">
        <f>'1-gameLookup'!F376</f>
        <v>61</v>
      </c>
      <c r="C376" s="7">
        <f>'1-gameLookup'!G376</f>
        <v>59</v>
      </c>
      <c r="D376" s="7">
        <f>VLOOKUP(B376,teams!B:E,4,FALSE)</f>
        <v>4</v>
      </c>
      <c r="F376" s="2" t="s">
        <v>99</v>
      </c>
      <c r="G376" s="2" t="s">
        <v>100</v>
      </c>
      <c r="H376" s="2">
        <f t="shared" si="5"/>
        <v>1</v>
      </c>
      <c r="I376" s="6" t="str">
        <f>VLOOKUP(B376,teams!B:D,3)</f>
        <v>Indians-W-CoachPitch</v>
      </c>
      <c r="J376" s="6" t="str">
        <f>VLOOKUP(C376,teams!B:D,3)</f>
        <v>Astros-W-CoachPitch</v>
      </c>
    </row>
    <row r="377" spans="1:10" hidden="1" x14ac:dyDescent="0.55000000000000004">
      <c r="A377" s="2">
        <v>376</v>
      </c>
      <c r="B377" s="7">
        <f>'1-gameLookup'!F377</f>
        <v>62</v>
      </c>
      <c r="C377" s="7">
        <f>'1-gameLookup'!G377</f>
        <v>59</v>
      </c>
      <c r="D377" s="7">
        <f>VLOOKUP(B377,teams!B:E,4,FALSE)</f>
        <v>4</v>
      </c>
      <c r="F377" s="2" t="s">
        <v>99</v>
      </c>
      <c r="G377" s="2" t="s">
        <v>100</v>
      </c>
      <c r="H377" s="2">
        <f t="shared" si="5"/>
        <v>1</v>
      </c>
      <c r="I377" s="6" t="str">
        <f>VLOOKUP(B377,teams!B:D,3)</f>
        <v>Mets-W-CoachPitch</v>
      </c>
      <c r="J377" s="6" t="str">
        <f>VLOOKUP(C377,teams!B:D,3)</f>
        <v>Astros-W-CoachPitch</v>
      </c>
    </row>
    <row r="378" spans="1:10" hidden="1" x14ac:dyDescent="0.55000000000000004">
      <c r="A378" s="2">
        <v>377</v>
      </c>
      <c r="B378" s="7">
        <f>'1-gameLookup'!F378</f>
        <v>63</v>
      </c>
      <c r="C378" s="7">
        <f>'1-gameLookup'!G378</f>
        <v>59</v>
      </c>
      <c r="D378" s="7">
        <f>VLOOKUP(B378,teams!B:E,4,FALSE)</f>
        <v>4</v>
      </c>
      <c r="F378" s="2" t="s">
        <v>99</v>
      </c>
      <c r="G378" s="2" t="s">
        <v>100</v>
      </c>
      <c r="H378" s="2">
        <f t="shared" si="5"/>
        <v>1</v>
      </c>
      <c r="I378" s="6" t="str">
        <f>VLOOKUP(B378,teams!B:D,3)</f>
        <v>Nationals-W-CoachPitch</v>
      </c>
      <c r="J378" s="6" t="str">
        <f>VLOOKUP(C378,teams!B:D,3)</f>
        <v>Astros-W-CoachPitch</v>
      </c>
    </row>
    <row r="379" spans="1:10" hidden="1" x14ac:dyDescent="0.55000000000000004">
      <c r="A379" s="2">
        <v>378</v>
      </c>
      <c r="B379" s="7">
        <f>'1-gameLookup'!F379</f>
        <v>64</v>
      </c>
      <c r="C379" s="7">
        <f>'1-gameLookup'!G379</f>
        <v>59</v>
      </c>
      <c r="D379" s="7">
        <f>VLOOKUP(B379,teams!B:E,4,FALSE)</f>
        <v>4</v>
      </c>
      <c r="F379" s="2" t="s">
        <v>99</v>
      </c>
      <c r="G379" s="2" t="s">
        <v>100</v>
      </c>
      <c r="H379" s="2">
        <f t="shared" si="5"/>
        <v>1</v>
      </c>
      <c r="I379" s="6" t="str">
        <f>VLOOKUP(B379,teams!B:D,3)</f>
        <v>Rangers-W-CoachPitch</v>
      </c>
      <c r="J379" s="6" t="str">
        <f>VLOOKUP(C379,teams!B:D,3)</f>
        <v>Astros-W-CoachPitch</v>
      </c>
    </row>
    <row r="380" spans="1:10" hidden="1" x14ac:dyDescent="0.55000000000000004">
      <c r="A380" s="2">
        <v>379</v>
      </c>
      <c r="B380" s="7">
        <f>'1-gameLookup'!F380</f>
        <v>65</v>
      </c>
      <c r="C380" s="7">
        <f>'1-gameLookup'!G380</f>
        <v>59</v>
      </c>
      <c r="D380" s="7">
        <f>VLOOKUP(B380,teams!B:E,4,FALSE)</f>
        <v>4</v>
      </c>
      <c r="F380" s="2" t="s">
        <v>99</v>
      </c>
      <c r="G380" s="2" t="s">
        <v>100</v>
      </c>
      <c r="H380" s="2">
        <f t="shared" si="5"/>
        <v>1</v>
      </c>
      <c r="I380" s="6" t="str">
        <f>VLOOKUP(B380,teams!B:D,3)</f>
        <v>Red Sox-W-CoachPitch</v>
      </c>
      <c r="J380" s="6" t="str">
        <f>VLOOKUP(C380,teams!B:D,3)</f>
        <v>Astros-W-CoachPitch</v>
      </c>
    </row>
    <row r="381" spans="1:10" hidden="1" x14ac:dyDescent="0.55000000000000004">
      <c r="A381" s="2">
        <v>380</v>
      </c>
      <c r="B381" s="7">
        <f>'1-gameLookup'!F381</f>
        <v>66</v>
      </c>
      <c r="C381" s="7">
        <f>'1-gameLookup'!G381</f>
        <v>59</v>
      </c>
      <c r="D381" s="7">
        <f>VLOOKUP(B381,teams!B:E,4,FALSE)</f>
        <v>4</v>
      </c>
      <c r="F381" s="2" t="s">
        <v>99</v>
      </c>
      <c r="G381" s="2" t="s">
        <v>100</v>
      </c>
      <c r="H381" s="2">
        <f t="shared" si="5"/>
        <v>1</v>
      </c>
      <c r="I381" s="6" t="str">
        <f>VLOOKUP(B381,teams!B:D,3)</f>
        <v>Yankees-W-CoachPitch</v>
      </c>
      <c r="J381" s="6" t="str">
        <f>VLOOKUP(C381,teams!B:D,3)</f>
        <v>Astros-W-CoachPitch</v>
      </c>
    </row>
    <row r="382" spans="1:10" hidden="1" x14ac:dyDescent="0.55000000000000004">
      <c r="A382" s="2">
        <v>381</v>
      </c>
      <c r="B382" s="7">
        <f>'1-gameLookup'!F382</f>
        <v>60</v>
      </c>
      <c r="C382" s="7">
        <f>'1-gameLookup'!G382</f>
        <v>47</v>
      </c>
      <c r="D382" s="7">
        <f>VLOOKUP(B382,teams!B:E,4,FALSE)</f>
        <v>4</v>
      </c>
      <c r="F382" s="2" t="s">
        <v>99</v>
      </c>
      <c r="G382" s="2" t="s">
        <v>100</v>
      </c>
      <c r="H382" s="2">
        <f t="shared" si="5"/>
        <v>0</v>
      </c>
      <c r="I382" s="6" t="str">
        <f>VLOOKUP(B382,teams!B:D,3)</f>
        <v>D'Backs-W-CoachPitch</v>
      </c>
      <c r="J382" s="6" t="str">
        <f>VLOOKUP(C382,teams!B:D,3)</f>
        <v>Brewers-E-CoachPitch</v>
      </c>
    </row>
    <row r="383" spans="1:10" hidden="1" x14ac:dyDescent="0.55000000000000004">
      <c r="A383" s="2">
        <v>382</v>
      </c>
      <c r="B383" s="7">
        <f>'1-gameLookup'!F383</f>
        <v>63</v>
      </c>
      <c r="C383" s="7">
        <f>'1-gameLookup'!G383</f>
        <v>47</v>
      </c>
      <c r="D383" s="7">
        <f>VLOOKUP(B383,teams!B:E,4,FALSE)</f>
        <v>4</v>
      </c>
      <c r="F383" s="2" t="s">
        <v>99</v>
      </c>
      <c r="G383" s="2" t="s">
        <v>100</v>
      </c>
      <c r="H383" s="2">
        <f t="shared" si="5"/>
        <v>0</v>
      </c>
      <c r="I383" s="6" t="str">
        <f>VLOOKUP(B383,teams!B:D,3)</f>
        <v>Nationals-W-CoachPitch</v>
      </c>
      <c r="J383" s="6" t="str">
        <f>VLOOKUP(C383,teams!B:D,3)</f>
        <v>Brewers-E-CoachPitch</v>
      </c>
    </row>
    <row r="384" spans="1:10" hidden="1" x14ac:dyDescent="0.55000000000000004">
      <c r="A384" s="2">
        <v>383</v>
      </c>
      <c r="B384" s="7">
        <f>'1-gameLookup'!F384</f>
        <v>66</v>
      </c>
      <c r="C384" s="7">
        <f>'1-gameLookup'!G384</f>
        <v>47</v>
      </c>
      <c r="D384" s="7">
        <f>VLOOKUP(B384,teams!B:E,4,FALSE)</f>
        <v>4</v>
      </c>
      <c r="F384" s="2" t="s">
        <v>99</v>
      </c>
      <c r="G384" s="2" t="s">
        <v>100</v>
      </c>
      <c r="H384" s="2">
        <f t="shared" si="5"/>
        <v>0</v>
      </c>
      <c r="I384" s="6" t="str">
        <f>VLOOKUP(B384,teams!B:D,3)</f>
        <v>Yankees-W-CoachPitch</v>
      </c>
      <c r="J384" s="6" t="str">
        <f>VLOOKUP(C384,teams!B:D,3)</f>
        <v>Brewers-E-CoachPitch</v>
      </c>
    </row>
    <row r="385" spans="1:10" hidden="1" x14ac:dyDescent="0.55000000000000004">
      <c r="A385" s="2">
        <v>384</v>
      </c>
      <c r="B385" s="7">
        <f>'1-gameLookup'!F385</f>
        <v>49</v>
      </c>
      <c r="C385" s="7">
        <f>'1-gameLookup'!G385</f>
        <v>48</v>
      </c>
      <c r="D385" s="7">
        <f>VLOOKUP(B385,teams!B:E,4,FALSE)</f>
        <v>4</v>
      </c>
      <c r="F385" s="2" t="s">
        <v>99</v>
      </c>
      <c r="G385" s="2" t="s">
        <v>100</v>
      </c>
      <c r="H385" s="2">
        <f t="shared" si="5"/>
        <v>1</v>
      </c>
      <c r="I385" s="6" t="str">
        <f>VLOOKUP(B385,teams!B:D,3)</f>
        <v>Cubs-E-CoachPitch</v>
      </c>
      <c r="J385" s="6" t="str">
        <f>VLOOKUP(C385,teams!B:D,3)</f>
        <v>Cardinals-E-CoachPitch</v>
      </c>
    </row>
    <row r="386" spans="1:10" hidden="1" x14ac:dyDescent="0.55000000000000004">
      <c r="A386" s="2">
        <v>385</v>
      </c>
      <c r="B386" s="7">
        <f>'1-gameLookup'!F386</f>
        <v>50</v>
      </c>
      <c r="C386" s="7">
        <f>'1-gameLookup'!G386</f>
        <v>48</v>
      </c>
      <c r="D386" s="7">
        <f>VLOOKUP(B386,teams!B:E,4,FALSE)</f>
        <v>4</v>
      </c>
      <c r="F386" s="2" t="s">
        <v>99</v>
      </c>
      <c r="G386" s="2" t="s">
        <v>100</v>
      </c>
      <c r="H386" s="2">
        <f t="shared" si="5"/>
        <v>1</v>
      </c>
      <c r="I386" s="6" t="str">
        <f>VLOOKUP(B386,teams!B:D,3)</f>
        <v>Dodgers-E-CoachPitch</v>
      </c>
      <c r="J386" s="6" t="str">
        <f>VLOOKUP(C386,teams!B:D,3)</f>
        <v>Cardinals-E-CoachPitch</v>
      </c>
    </row>
    <row r="387" spans="1:10" hidden="1" x14ac:dyDescent="0.55000000000000004">
      <c r="A387" s="2">
        <v>386</v>
      </c>
      <c r="B387" s="7">
        <f>'1-gameLookup'!F387</f>
        <v>51</v>
      </c>
      <c r="C387" s="7">
        <f>'1-gameLookup'!G387</f>
        <v>48</v>
      </c>
      <c r="D387" s="7">
        <f>VLOOKUP(B387,teams!B:E,4,FALSE)</f>
        <v>4</v>
      </c>
      <c r="F387" s="2" t="s">
        <v>99</v>
      </c>
      <c r="G387" s="2" t="s">
        <v>100</v>
      </c>
      <c r="H387" s="2">
        <f t="shared" ref="H387:H450" si="6">IF(MID(I387,FIND("-",I387)+1,1)=MID(J387,FIND("-",J387)+1,1),1,0)</f>
        <v>1</v>
      </c>
      <c r="I387" s="6" t="str">
        <f>VLOOKUP(B387,teams!B:D,3)</f>
        <v>Giants-E-CoachPitch</v>
      </c>
      <c r="J387" s="6" t="str">
        <f>VLOOKUP(C387,teams!B:D,3)</f>
        <v>Cardinals-E-CoachPitch</v>
      </c>
    </row>
    <row r="388" spans="1:10" hidden="1" x14ac:dyDescent="0.55000000000000004">
      <c r="A388" s="2">
        <v>387</v>
      </c>
      <c r="B388" s="7">
        <f>'1-gameLookup'!F388</f>
        <v>52</v>
      </c>
      <c r="C388" s="7">
        <f>'1-gameLookup'!G388</f>
        <v>48</v>
      </c>
      <c r="D388" s="7">
        <f>VLOOKUP(B388,teams!B:E,4,FALSE)</f>
        <v>4</v>
      </c>
      <c r="F388" s="2" t="s">
        <v>99</v>
      </c>
      <c r="G388" s="2" t="s">
        <v>100</v>
      </c>
      <c r="H388" s="2">
        <f t="shared" si="6"/>
        <v>1</v>
      </c>
      <c r="I388" s="6" t="str">
        <f>VLOOKUP(B388,teams!B:D,3)</f>
        <v>Marlins-E-CoachPitch</v>
      </c>
      <c r="J388" s="6" t="str">
        <f>VLOOKUP(C388,teams!B:D,3)</f>
        <v>Cardinals-E-CoachPitch</v>
      </c>
    </row>
    <row r="389" spans="1:10" hidden="1" x14ac:dyDescent="0.55000000000000004">
      <c r="A389" s="2">
        <v>388</v>
      </c>
      <c r="B389" s="7">
        <f>'1-gameLookup'!F389</f>
        <v>53</v>
      </c>
      <c r="C389" s="7">
        <f>'1-gameLookup'!G389</f>
        <v>48</v>
      </c>
      <c r="D389" s="7">
        <f>VLOOKUP(B389,teams!B:E,4,FALSE)</f>
        <v>4</v>
      </c>
      <c r="F389" s="2" t="s">
        <v>99</v>
      </c>
      <c r="G389" s="2" t="s">
        <v>100</v>
      </c>
      <c r="H389" s="2">
        <f t="shared" si="6"/>
        <v>1</v>
      </c>
      <c r="I389" s="6" t="str">
        <f>VLOOKUP(B389,teams!B:D,3)</f>
        <v>Orioles-E-CoachPitch</v>
      </c>
      <c r="J389" s="6" t="str">
        <f>VLOOKUP(C389,teams!B:D,3)</f>
        <v>Cardinals-E-CoachPitch</v>
      </c>
    </row>
    <row r="390" spans="1:10" hidden="1" x14ac:dyDescent="0.55000000000000004">
      <c r="A390" s="2">
        <v>389</v>
      </c>
      <c r="B390" s="7">
        <f>'1-gameLookup'!F390</f>
        <v>54</v>
      </c>
      <c r="C390" s="7">
        <f>'1-gameLookup'!G390</f>
        <v>48</v>
      </c>
      <c r="D390" s="7">
        <f>VLOOKUP(B390,teams!B:E,4,FALSE)</f>
        <v>4</v>
      </c>
      <c r="F390" s="2" t="s">
        <v>99</v>
      </c>
      <c r="G390" s="2" t="s">
        <v>100</v>
      </c>
      <c r="H390" s="2">
        <f t="shared" si="6"/>
        <v>1</v>
      </c>
      <c r="I390" s="6" t="str">
        <f>VLOOKUP(B390,teams!B:D,3)</f>
        <v>Phillies-E-CoachPitch</v>
      </c>
      <c r="J390" s="6" t="str">
        <f>VLOOKUP(C390,teams!B:D,3)</f>
        <v>Cardinals-E-CoachPitch</v>
      </c>
    </row>
    <row r="391" spans="1:10" hidden="1" x14ac:dyDescent="0.55000000000000004">
      <c r="A391" s="2">
        <v>390</v>
      </c>
      <c r="B391" s="7">
        <f>'1-gameLookup'!F391</f>
        <v>55</v>
      </c>
      <c r="C391" s="7">
        <f>'1-gameLookup'!G391</f>
        <v>48</v>
      </c>
      <c r="D391" s="7">
        <f>VLOOKUP(B391,teams!B:E,4,FALSE)</f>
        <v>4</v>
      </c>
      <c r="F391" s="2" t="s">
        <v>99</v>
      </c>
      <c r="G391" s="2" t="s">
        <v>100</v>
      </c>
      <c r="H391" s="2">
        <f t="shared" si="6"/>
        <v>1</v>
      </c>
      <c r="I391" s="6" t="str">
        <f>VLOOKUP(B391,teams!B:D,3)</f>
        <v>Reds-E-CoachPitch</v>
      </c>
      <c r="J391" s="6" t="str">
        <f>VLOOKUP(C391,teams!B:D,3)</f>
        <v>Cardinals-E-CoachPitch</v>
      </c>
    </row>
    <row r="392" spans="1:10" hidden="1" x14ac:dyDescent="0.55000000000000004">
      <c r="A392" s="2">
        <v>391</v>
      </c>
      <c r="B392" s="7">
        <f>'1-gameLookup'!F392</f>
        <v>56</v>
      </c>
      <c r="C392" s="7">
        <f>'1-gameLookup'!G392</f>
        <v>48</v>
      </c>
      <c r="D392" s="7">
        <f>VLOOKUP(B392,teams!B:E,4,FALSE)</f>
        <v>4</v>
      </c>
      <c r="F392" s="2" t="s">
        <v>99</v>
      </c>
      <c r="G392" s="2" t="s">
        <v>100</v>
      </c>
      <c r="H392" s="2">
        <f t="shared" si="6"/>
        <v>1</v>
      </c>
      <c r="I392" s="6" t="str">
        <f>VLOOKUP(B392,teams!B:D,3)</f>
        <v>Rockies-E-CoachPitch</v>
      </c>
      <c r="J392" s="6" t="str">
        <f>VLOOKUP(C392,teams!B:D,3)</f>
        <v>Cardinals-E-CoachPitch</v>
      </c>
    </row>
    <row r="393" spans="1:10" hidden="1" x14ac:dyDescent="0.55000000000000004">
      <c r="A393" s="2">
        <v>392</v>
      </c>
      <c r="B393" s="7">
        <f>'1-gameLookup'!F393</f>
        <v>57</v>
      </c>
      <c r="C393" s="7">
        <f>'1-gameLookup'!G393</f>
        <v>48</v>
      </c>
      <c r="D393" s="7">
        <f>VLOOKUP(B393,teams!B:E,4,FALSE)</f>
        <v>4</v>
      </c>
      <c r="F393" s="2" t="s">
        <v>99</v>
      </c>
      <c r="G393" s="2" t="s">
        <v>100</v>
      </c>
      <c r="H393" s="2">
        <f t="shared" si="6"/>
        <v>1</v>
      </c>
      <c r="I393" s="6" t="str">
        <f>VLOOKUP(B393,teams!B:D,3)</f>
        <v>Tigers-E-CoachPitch</v>
      </c>
      <c r="J393" s="6" t="str">
        <f>VLOOKUP(C393,teams!B:D,3)</f>
        <v>Cardinals-E-CoachPitch</v>
      </c>
    </row>
    <row r="394" spans="1:10" hidden="1" x14ac:dyDescent="0.55000000000000004">
      <c r="A394" s="2">
        <v>393</v>
      </c>
      <c r="B394" s="7">
        <f>'1-gameLookup'!F394</f>
        <v>59</v>
      </c>
      <c r="C394" s="7">
        <f>'1-gameLookup'!G394</f>
        <v>60</v>
      </c>
      <c r="D394" s="7">
        <f>VLOOKUP(B394,teams!B:E,4,FALSE)</f>
        <v>4</v>
      </c>
      <c r="F394" s="2" t="s">
        <v>99</v>
      </c>
      <c r="G394" s="2" t="s">
        <v>100</v>
      </c>
      <c r="H394" s="2">
        <f t="shared" si="6"/>
        <v>1</v>
      </c>
      <c r="I394" s="6" t="str">
        <f>VLOOKUP(B394,teams!B:D,3)</f>
        <v>Astros-W-CoachPitch</v>
      </c>
      <c r="J394" s="6" t="str">
        <f>VLOOKUP(C394,teams!B:D,3)</f>
        <v>D'Backs-W-CoachPitch</v>
      </c>
    </row>
    <row r="395" spans="1:10" hidden="1" x14ac:dyDescent="0.55000000000000004">
      <c r="A395" s="2">
        <v>394</v>
      </c>
      <c r="B395" s="7">
        <f>'1-gameLookup'!F395</f>
        <v>61</v>
      </c>
      <c r="C395" s="7">
        <f>'1-gameLookup'!G395</f>
        <v>60</v>
      </c>
      <c r="D395" s="7">
        <f>VLOOKUP(B395,teams!B:E,4,FALSE)</f>
        <v>4</v>
      </c>
      <c r="F395" s="2" t="s">
        <v>99</v>
      </c>
      <c r="G395" s="2" t="s">
        <v>100</v>
      </c>
      <c r="H395" s="2">
        <f t="shared" si="6"/>
        <v>1</v>
      </c>
      <c r="I395" s="6" t="str">
        <f>VLOOKUP(B395,teams!B:D,3)</f>
        <v>Indians-W-CoachPitch</v>
      </c>
      <c r="J395" s="6" t="str">
        <f>VLOOKUP(C395,teams!B:D,3)</f>
        <v>D'Backs-W-CoachPitch</v>
      </c>
    </row>
    <row r="396" spans="1:10" hidden="1" x14ac:dyDescent="0.55000000000000004">
      <c r="A396" s="2">
        <v>395</v>
      </c>
      <c r="B396" s="7">
        <f>'1-gameLookup'!F396</f>
        <v>62</v>
      </c>
      <c r="C396" s="7">
        <f>'1-gameLookup'!G396</f>
        <v>60</v>
      </c>
      <c r="D396" s="7">
        <f>VLOOKUP(B396,teams!B:E,4,FALSE)</f>
        <v>4</v>
      </c>
      <c r="F396" s="2" t="s">
        <v>99</v>
      </c>
      <c r="G396" s="2" t="s">
        <v>100</v>
      </c>
      <c r="H396" s="2">
        <f t="shared" si="6"/>
        <v>1</v>
      </c>
      <c r="I396" s="6" t="str">
        <f>VLOOKUP(B396,teams!B:D,3)</f>
        <v>Mets-W-CoachPitch</v>
      </c>
      <c r="J396" s="6" t="str">
        <f>VLOOKUP(C396,teams!B:D,3)</f>
        <v>D'Backs-W-CoachPitch</v>
      </c>
    </row>
    <row r="397" spans="1:10" hidden="1" x14ac:dyDescent="0.55000000000000004">
      <c r="A397" s="2">
        <v>396</v>
      </c>
      <c r="B397" s="7">
        <f>'1-gameLookup'!F397</f>
        <v>63</v>
      </c>
      <c r="C397" s="7">
        <f>'1-gameLookup'!G397</f>
        <v>60</v>
      </c>
      <c r="D397" s="7">
        <f>VLOOKUP(B397,teams!B:E,4,FALSE)</f>
        <v>4</v>
      </c>
      <c r="F397" s="2" t="s">
        <v>99</v>
      </c>
      <c r="G397" s="2" t="s">
        <v>100</v>
      </c>
      <c r="H397" s="2">
        <f t="shared" si="6"/>
        <v>1</v>
      </c>
      <c r="I397" s="6" t="str">
        <f>VLOOKUP(B397,teams!B:D,3)</f>
        <v>Nationals-W-CoachPitch</v>
      </c>
      <c r="J397" s="6" t="str">
        <f>VLOOKUP(C397,teams!B:D,3)</f>
        <v>D'Backs-W-CoachPitch</v>
      </c>
    </row>
    <row r="398" spans="1:10" hidden="1" x14ac:dyDescent="0.55000000000000004">
      <c r="A398" s="2">
        <v>397</v>
      </c>
      <c r="B398" s="7">
        <f>'1-gameLookup'!F398</f>
        <v>64</v>
      </c>
      <c r="C398" s="7">
        <f>'1-gameLookup'!G398</f>
        <v>60</v>
      </c>
      <c r="D398" s="7">
        <f>VLOOKUP(B398,teams!B:E,4,FALSE)</f>
        <v>4</v>
      </c>
      <c r="F398" s="2" t="s">
        <v>99</v>
      </c>
      <c r="G398" s="2" t="s">
        <v>100</v>
      </c>
      <c r="H398" s="2">
        <f t="shared" si="6"/>
        <v>1</v>
      </c>
      <c r="I398" s="6" t="str">
        <f>VLOOKUP(B398,teams!B:D,3)</f>
        <v>Rangers-W-CoachPitch</v>
      </c>
      <c r="J398" s="6" t="str">
        <f>VLOOKUP(C398,teams!B:D,3)</f>
        <v>D'Backs-W-CoachPitch</v>
      </c>
    </row>
    <row r="399" spans="1:10" hidden="1" x14ac:dyDescent="0.55000000000000004">
      <c r="A399" s="2">
        <v>398</v>
      </c>
      <c r="B399" s="7">
        <f>'1-gameLookup'!F399</f>
        <v>65</v>
      </c>
      <c r="C399" s="7">
        <f>'1-gameLookup'!G399</f>
        <v>60</v>
      </c>
      <c r="D399" s="7">
        <f>VLOOKUP(B399,teams!B:E,4,FALSE)</f>
        <v>4</v>
      </c>
      <c r="F399" s="2" t="s">
        <v>99</v>
      </c>
      <c r="G399" s="2" t="s">
        <v>100</v>
      </c>
      <c r="H399" s="2">
        <f t="shared" si="6"/>
        <v>1</v>
      </c>
      <c r="I399" s="6" t="str">
        <f>VLOOKUP(B399,teams!B:D,3)</f>
        <v>Red Sox-W-CoachPitch</v>
      </c>
      <c r="J399" s="6" t="str">
        <f>VLOOKUP(C399,teams!B:D,3)</f>
        <v>D'Backs-W-CoachPitch</v>
      </c>
    </row>
    <row r="400" spans="1:10" hidden="1" x14ac:dyDescent="0.55000000000000004">
      <c r="A400" s="2">
        <v>399</v>
      </c>
      <c r="B400" s="7">
        <f>'1-gameLookup'!F400</f>
        <v>66</v>
      </c>
      <c r="C400" s="7">
        <f>'1-gameLookup'!G400</f>
        <v>60</v>
      </c>
      <c r="D400" s="7">
        <f>VLOOKUP(B400,teams!B:E,4,FALSE)</f>
        <v>4</v>
      </c>
      <c r="F400" s="2" t="s">
        <v>99</v>
      </c>
      <c r="G400" s="2" t="s">
        <v>100</v>
      </c>
      <c r="H400" s="2">
        <f t="shared" si="6"/>
        <v>1</v>
      </c>
      <c r="I400" s="6" t="str">
        <f>VLOOKUP(B400,teams!B:D,3)</f>
        <v>Yankees-W-CoachPitch</v>
      </c>
      <c r="J400" s="6" t="str">
        <f>VLOOKUP(C400,teams!B:D,3)</f>
        <v>D'Backs-W-CoachPitch</v>
      </c>
    </row>
    <row r="401" spans="1:10" hidden="1" x14ac:dyDescent="0.55000000000000004">
      <c r="A401" s="2">
        <v>400</v>
      </c>
      <c r="B401" s="7">
        <f>'1-gameLookup'!F401</f>
        <v>59</v>
      </c>
      <c r="C401" s="7">
        <f>'1-gameLookup'!G401</f>
        <v>48</v>
      </c>
      <c r="D401" s="7">
        <f>VLOOKUP(B401,teams!B:E,4,FALSE)</f>
        <v>4</v>
      </c>
      <c r="F401" s="2" t="s">
        <v>99</v>
      </c>
      <c r="G401" s="2" t="s">
        <v>100</v>
      </c>
      <c r="H401" s="2">
        <f t="shared" si="6"/>
        <v>0</v>
      </c>
      <c r="I401" s="6" t="str">
        <f>VLOOKUP(B401,teams!B:D,3)</f>
        <v>Astros-W-CoachPitch</v>
      </c>
      <c r="J401" s="6" t="str">
        <f>VLOOKUP(C401,teams!B:D,3)</f>
        <v>Cardinals-E-CoachPitch</v>
      </c>
    </row>
    <row r="402" spans="1:10" hidden="1" x14ac:dyDescent="0.55000000000000004">
      <c r="A402" s="2">
        <v>401</v>
      </c>
      <c r="B402" s="7">
        <f>'1-gameLookup'!F402</f>
        <v>62</v>
      </c>
      <c r="C402" s="7">
        <f>'1-gameLookup'!G402</f>
        <v>48</v>
      </c>
      <c r="D402" s="7">
        <f>VLOOKUP(B402,teams!B:E,4,FALSE)</f>
        <v>4</v>
      </c>
      <c r="F402" s="2" t="s">
        <v>99</v>
      </c>
      <c r="G402" s="2" t="s">
        <v>100</v>
      </c>
      <c r="H402" s="2">
        <f t="shared" si="6"/>
        <v>0</v>
      </c>
      <c r="I402" s="6" t="str">
        <f>VLOOKUP(B402,teams!B:D,3)</f>
        <v>Mets-W-CoachPitch</v>
      </c>
      <c r="J402" s="6" t="str">
        <f>VLOOKUP(C402,teams!B:D,3)</f>
        <v>Cardinals-E-CoachPitch</v>
      </c>
    </row>
    <row r="403" spans="1:10" hidden="1" x14ac:dyDescent="0.55000000000000004">
      <c r="A403" s="2">
        <v>402</v>
      </c>
      <c r="B403" s="7">
        <f>'1-gameLookup'!F403</f>
        <v>65</v>
      </c>
      <c r="C403" s="7">
        <f>'1-gameLookup'!G403</f>
        <v>48</v>
      </c>
      <c r="D403" s="7">
        <f>VLOOKUP(B403,teams!B:E,4,FALSE)</f>
        <v>4</v>
      </c>
      <c r="F403" s="2" t="s">
        <v>99</v>
      </c>
      <c r="G403" s="2" t="s">
        <v>100</v>
      </c>
      <c r="H403" s="2">
        <f t="shared" si="6"/>
        <v>0</v>
      </c>
      <c r="I403" s="6" t="str">
        <f>VLOOKUP(B403,teams!B:D,3)</f>
        <v>Red Sox-W-CoachPitch</v>
      </c>
      <c r="J403" s="6" t="str">
        <f>VLOOKUP(C403,teams!B:D,3)</f>
        <v>Cardinals-E-CoachPitch</v>
      </c>
    </row>
    <row r="404" spans="1:10" hidden="1" x14ac:dyDescent="0.55000000000000004">
      <c r="A404" s="2">
        <v>403</v>
      </c>
      <c r="B404" s="7">
        <f>'1-gameLookup'!F404</f>
        <v>50</v>
      </c>
      <c r="C404" s="7">
        <f>'1-gameLookup'!G404</f>
        <v>49</v>
      </c>
      <c r="D404" s="7">
        <f>VLOOKUP(B404,teams!B:E,4,FALSE)</f>
        <v>4</v>
      </c>
      <c r="F404" s="2" t="s">
        <v>99</v>
      </c>
      <c r="G404" s="2" t="s">
        <v>100</v>
      </c>
      <c r="H404" s="2">
        <f t="shared" si="6"/>
        <v>1</v>
      </c>
      <c r="I404" s="6" t="str">
        <f>VLOOKUP(B404,teams!B:D,3)</f>
        <v>Dodgers-E-CoachPitch</v>
      </c>
      <c r="J404" s="6" t="str">
        <f>VLOOKUP(C404,teams!B:D,3)</f>
        <v>Cubs-E-CoachPitch</v>
      </c>
    </row>
    <row r="405" spans="1:10" hidden="1" x14ac:dyDescent="0.55000000000000004">
      <c r="A405" s="2">
        <v>404</v>
      </c>
      <c r="B405" s="7">
        <f>'1-gameLookup'!F405</f>
        <v>51</v>
      </c>
      <c r="C405" s="7">
        <f>'1-gameLookup'!G405</f>
        <v>49</v>
      </c>
      <c r="D405" s="7">
        <f>VLOOKUP(B405,teams!B:E,4,FALSE)</f>
        <v>4</v>
      </c>
      <c r="F405" s="2" t="s">
        <v>99</v>
      </c>
      <c r="G405" s="2" t="s">
        <v>100</v>
      </c>
      <c r="H405" s="2">
        <f t="shared" si="6"/>
        <v>1</v>
      </c>
      <c r="I405" s="6" t="str">
        <f>VLOOKUP(B405,teams!B:D,3)</f>
        <v>Giants-E-CoachPitch</v>
      </c>
      <c r="J405" s="6" t="str">
        <f>VLOOKUP(C405,teams!B:D,3)</f>
        <v>Cubs-E-CoachPitch</v>
      </c>
    </row>
    <row r="406" spans="1:10" hidden="1" x14ac:dyDescent="0.55000000000000004">
      <c r="A406" s="2">
        <v>405</v>
      </c>
      <c r="B406" s="7">
        <f>'1-gameLookup'!F406</f>
        <v>52</v>
      </c>
      <c r="C406" s="7">
        <f>'1-gameLookup'!G406</f>
        <v>49</v>
      </c>
      <c r="D406" s="7">
        <f>VLOOKUP(B406,teams!B:E,4,FALSE)</f>
        <v>4</v>
      </c>
      <c r="F406" s="2" t="s">
        <v>99</v>
      </c>
      <c r="G406" s="2" t="s">
        <v>100</v>
      </c>
      <c r="H406" s="2">
        <f t="shared" si="6"/>
        <v>1</v>
      </c>
      <c r="I406" s="6" t="str">
        <f>VLOOKUP(B406,teams!B:D,3)</f>
        <v>Marlins-E-CoachPitch</v>
      </c>
      <c r="J406" s="6" t="str">
        <f>VLOOKUP(C406,teams!B:D,3)</f>
        <v>Cubs-E-CoachPitch</v>
      </c>
    </row>
    <row r="407" spans="1:10" hidden="1" x14ac:dyDescent="0.55000000000000004">
      <c r="A407" s="2">
        <v>406</v>
      </c>
      <c r="B407" s="7">
        <f>'1-gameLookup'!F407</f>
        <v>53</v>
      </c>
      <c r="C407" s="7">
        <f>'1-gameLookup'!G407</f>
        <v>49</v>
      </c>
      <c r="D407" s="7">
        <f>VLOOKUP(B407,teams!B:E,4,FALSE)</f>
        <v>4</v>
      </c>
      <c r="F407" s="2" t="s">
        <v>99</v>
      </c>
      <c r="G407" s="2" t="s">
        <v>100</v>
      </c>
      <c r="H407" s="2">
        <f t="shared" si="6"/>
        <v>1</v>
      </c>
      <c r="I407" s="6" t="str">
        <f>VLOOKUP(B407,teams!B:D,3)</f>
        <v>Orioles-E-CoachPitch</v>
      </c>
      <c r="J407" s="6" t="str">
        <f>VLOOKUP(C407,teams!B:D,3)</f>
        <v>Cubs-E-CoachPitch</v>
      </c>
    </row>
    <row r="408" spans="1:10" hidden="1" x14ac:dyDescent="0.55000000000000004">
      <c r="A408" s="2">
        <v>407</v>
      </c>
      <c r="B408" s="7">
        <f>'1-gameLookup'!F408</f>
        <v>54</v>
      </c>
      <c r="C408" s="7">
        <f>'1-gameLookup'!G408</f>
        <v>49</v>
      </c>
      <c r="D408" s="7">
        <f>VLOOKUP(B408,teams!B:E,4,FALSE)</f>
        <v>4</v>
      </c>
      <c r="F408" s="2" t="s">
        <v>99</v>
      </c>
      <c r="G408" s="2" t="s">
        <v>100</v>
      </c>
      <c r="H408" s="2">
        <f t="shared" si="6"/>
        <v>1</v>
      </c>
      <c r="I408" s="6" t="str">
        <f>VLOOKUP(B408,teams!B:D,3)</f>
        <v>Phillies-E-CoachPitch</v>
      </c>
      <c r="J408" s="6" t="str">
        <f>VLOOKUP(C408,teams!B:D,3)</f>
        <v>Cubs-E-CoachPitch</v>
      </c>
    </row>
    <row r="409" spans="1:10" hidden="1" x14ac:dyDescent="0.55000000000000004">
      <c r="A409" s="2">
        <v>408</v>
      </c>
      <c r="B409" s="7">
        <f>'1-gameLookup'!F409</f>
        <v>55</v>
      </c>
      <c r="C409" s="7">
        <f>'1-gameLookup'!G409</f>
        <v>49</v>
      </c>
      <c r="D409" s="7">
        <f>VLOOKUP(B409,teams!B:E,4,FALSE)</f>
        <v>4</v>
      </c>
      <c r="F409" s="2" t="s">
        <v>99</v>
      </c>
      <c r="G409" s="2" t="s">
        <v>100</v>
      </c>
      <c r="H409" s="2">
        <f t="shared" si="6"/>
        <v>1</v>
      </c>
      <c r="I409" s="6" t="str">
        <f>VLOOKUP(B409,teams!B:D,3)</f>
        <v>Reds-E-CoachPitch</v>
      </c>
      <c r="J409" s="6" t="str">
        <f>VLOOKUP(C409,teams!B:D,3)</f>
        <v>Cubs-E-CoachPitch</v>
      </c>
    </row>
    <row r="410" spans="1:10" hidden="1" x14ac:dyDescent="0.55000000000000004">
      <c r="A410" s="2">
        <v>409</v>
      </c>
      <c r="B410" s="7">
        <f>'1-gameLookup'!F410</f>
        <v>56</v>
      </c>
      <c r="C410" s="7">
        <f>'1-gameLookup'!G410</f>
        <v>49</v>
      </c>
      <c r="D410" s="7">
        <f>VLOOKUP(B410,teams!B:E,4,FALSE)</f>
        <v>4</v>
      </c>
      <c r="F410" s="2" t="s">
        <v>99</v>
      </c>
      <c r="G410" s="2" t="s">
        <v>100</v>
      </c>
      <c r="H410" s="2">
        <f t="shared" si="6"/>
        <v>1</v>
      </c>
      <c r="I410" s="6" t="str">
        <f>VLOOKUP(B410,teams!B:D,3)</f>
        <v>Rockies-E-CoachPitch</v>
      </c>
      <c r="J410" s="6" t="str">
        <f>VLOOKUP(C410,teams!B:D,3)</f>
        <v>Cubs-E-CoachPitch</v>
      </c>
    </row>
    <row r="411" spans="1:10" hidden="1" x14ac:dyDescent="0.55000000000000004">
      <c r="A411" s="2">
        <v>410</v>
      </c>
      <c r="B411" s="7">
        <f>'1-gameLookup'!F411</f>
        <v>57</v>
      </c>
      <c r="C411" s="7">
        <f>'1-gameLookup'!G411</f>
        <v>49</v>
      </c>
      <c r="D411" s="7">
        <f>VLOOKUP(B411,teams!B:E,4,FALSE)</f>
        <v>4</v>
      </c>
      <c r="F411" s="2" t="s">
        <v>99</v>
      </c>
      <c r="G411" s="2" t="s">
        <v>100</v>
      </c>
      <c r="H411" s="2">
        <f t="shared" si="6"/>
        <v>1</v>
      </c>
      <c r="I411" s="6" t="str">
        <f>VLOOKUP(B411,teams!B:D,3)</f>
        <v>Tigers-E-CoachPitch</v>
      </c>
      <c r="J411" s="6" t="str">
        <f>VLOOKUP(C411,teams!B:D,3)</f>
        <v>Cubs-E-CoachPitch</v>
      </c>
    </row>
    <row r="412" spans="1:10" hidden="1" x14ac:dyDescent="0.55000000000000004">
      <c r="A412" s="2">
        <v>411</v>
      </c>
      <c r="B412" s="7">
        <f>'1-gameLookup'!F412</f>
        <v>60</v>
      </c>
      <c r="C412" s="7">
        <f>'1-gameLookup'!G412</f>
        <v>61</v>
      </c>
      <c r="D412" s="7">
        <f>VLOOKUP(B412,teams!B:E,4,FALSE)</f>
        <v>4</v>
      </c>
      <c r="F412" s="2" t="s">
        <v>99</v>
      </c>
      <c r="G412" s="2" t="s">
        <v>100</v>
      </c>
      <c r="H412" s="2">
        <f t="shared" si="6"/>
        <v>1</v>
      </c>
      <c r="I412" s="6" t="str">
        <f>VLOOKUP(B412,teams!B:D,3)</f>
        <v>D'Backs-W-CoachPitch</v>
      </c>
      <c r="J412" s="6" t="str">
        <f>VLOOKUP(C412,teams!B:D,3)</f>
        <v>Indians-W-CoachPitch</v>
      </c>
    </row>
    <row r="413" spans="1:10" hidden="1" x14ac:dyDescent="0.55000000000000004">
      <c r="A413" s="2">
        <v>412</v>
      </c>
      <c r="B413" s="7">
        <f>'1-gameLookup'!F413</f>
        <v>62</v>
      </c>
      <c r="C413" s="7">
        <f>'1-gameLookup'!G413</f>
        <v>61</v>
      </c>
      <c r="D413" s="7">
        <f>VLOOKUP(B413,teams!B:E,4,FALSE)</f>
        <v>4</v>
      </c>
      <c r="F413" s="2" t="s">
        <v>99</v>
      </c>
      <c r="G413" s="2" t="s">
        <v>100</v>
      </c>
      <c r="H413" s="2">
        <f t="shared" si="6"/>
        <v>1</v>
      </c>
      <c r="I413" s="6" t="str">
        <f>VLOOKUP(B413,teams!B:D,3)</f>
        <v>Mets-W-CoachPitch</v>
      </c>
      <c r="J413" s="6" t="str">
        <f>VLOOKUP(C413,teams!B:D,3)</f>
        <v>Indians-W-CoachPitch</v>
      </c>
    </row>
    <row r="414" spans="1:10" hidden="1" x14ac:dyDescent="0.55000000000000004">
      <c r="A414" s="2">
        <v>413</v>
      </c>
      <c r="B414" s="7">
        <f>'1-gameLookup'!F414</f>
        <v>63</v>
      </c>
      <c r="C414" s="7">
        <f>'1-gameLookup'!G414</f>
        <v>61</v>
      </c>
      <c r="D414" s="7">
        <f>VLOOKUP(B414,teams!B:E,4,FALSE)</f>
        <v>4</v>
      </c>
      <c r="F414" s="2" t="s">
        <v>99</v>
      </c>
      <c r="G414" s="2" t="s">
        <v>100</v>
      </c>
      <c r="H414" s="2">
        <f t="shared" si="6"/>
        <v>1</v>
      </c>
      <c r="I414" s="6" t="str">
        <f>VLOOKUP(B414,teams!B:D,3)</f>
        <v>Nationals-W-CoachPitch</v>
      </c>
      <c r="J414" s="6" t="str">
        <f>VLOOKUP(C414,teams!B:D,3)</f>
        <v>Indians-W-CoachPitch</v>
      </c>
    </row>
    <row r="415" spans="1:10" hidden="1" x14ac:dyDescent="0.55000000000000004">
      <c r="A415" s="2">
        <v>414</v>
      </c>
      <c r="B415" s="7">
        <f>'1-gameLookup'!F415</f>
        <v>64</v>
      </c>
      <c r="C415" s="7">
        <f>'1-gameLookup'!G415</f>
        <v>61</v>
      </c>
      <c r="D415" s="7">
        <f>VLOOKUP(B415,teams!B:E,4,FALSE)</f>
        <v>4</v>
      </c>
      <c r="F415" s="2" t="s">
        <v>99</v>
      </c>
      <c r="G415" s="2" t="s">
        <v>100</v>
      </c>
      <c r="H415" s="2">
        <f t="shared" si="6"/>
        <v>1</v>
      </c>
      <c r="I415" s="6" t="str">
        <f>VLOOKUP(B415,teams!B:D,3)</f>
        <v>Rangers-W-CoachPitch</v>
      </c>
      <c r="J415" s="6" t="str">
        <f>VLOOKUP(C415,teams!B:D,3)</f>
        <v>Indians-W-CoachPitch</v>
      </c>
    </row>
    <row r="416" spans="1:10" hidden="1" x14ac:dyDescent="0.55000000000000004">
      <c r="A416" s="2">
        <v>415</v>
      </c>
      <c r="B416" s="7">
        <f>'1-gameLookup'!F416</f>
        <v>65</v>
      </c>
      <c r="C416" s="7">
        <f>'1-gameLookup'!G416</f>
        <v>61</v>
      </c>
      <c r="D416" s="7">
        <f>VLOOKUP(B416,teams!B:E,4,FALSE)</f>
        <v>4</v>
      </c>
      <c r="F416" s="2" t="s">
        <v>99</v>
      </c>
      <c r="G416" s="2" t="s">
        <v>100</v>
      </c>
      <c r="H416" s="2">
        <f t="shared" si="6"/>
        <v>1</v>
      </c>
      <c r="I416" s="6" t="str">
        <f>VLOOKUP(B416,teams!B:D,3)</f>
        <v>Red Sox-W-CoachPitch</v>
      </c>
      <c r="J416" s="6" t="str">
        <f>VLOOKUP(C416,teams!B:D,3)</f>
        <v>Indians-W-CoachPitch</v>
      </c>
    </row>
    <row r="417" spans="1:10" hidden="1" x14ac:dyDescent="0.55000000000000004">
      <c r="A417" s="2">
        <v>416</v>
      </c>
      <c r="B417" s="7">
        <f>'1-gameLookup'!F417</f>
        <v>66</v>
      </c>
      <c r="C417" s="7">
        <f>'1-gameLookup'!G417</f>
        <v>61</v>
      </c>
      <c r="D417" s="7">
        <f>VLOOKUP(B417,teams!B:E,4,FALSE)</f>
        <v>4</v>
      </c>
      <c r="F417" s="2" t="s">
        <v>99</v>
      </c>
      <c r="G417" s="2" t="s">
        <v>100</v>
      </c>
      <c r="H417" s="2">
        <f t="shared" si="6"/>
        <v>1</v>
      </c>
      <c r="I417" s="6" t="str">
        <f>VLOOKUP(B417,teams!B:D,3)</f>
        <v>Yankees-W-CoachPitch</v>
      </c>
      <c r="J417" s="6" t="str">
        <f>VLOOKUP(C417,teams!B:D,3)</f>
        <v>Indians-W-CoachPitch</v>
      </c>
    </row>
    <row r="418" spans="1:10" hidden="1" x14ac:dyDescent="0.55000000000000004">
      <c r="A418" s="2">
        <v>417</v>
      </c>
      <c r="B418" s="7">
        <f>'1-gameLookup'!F418</f>
        <v>58</v>
      </c>
      <c r="C418" s="7">
        <f>'1-gameLookup'!G418</f>
        <v>49</v>
      </c>
      <c r="D418" s="7">
        <f>VLOOKUP(B418,teams!B:E,4,FALSE)</f>
        <v>4</v>
      </c>
      <c r="F418" s="2" t="s">
        <v>99</v>
      </c>
      <c r="G418" s="2" t="s">
        <v>100</v>
      </c>
      <c r="H418" s="2">
        <f t="shared" si="6"/>
        <v>0</v>
      </c>
      <c r="I418" s="6" t="str">
        <f>VLOOKUP(B418,teams!B:D,3)</f>
        <v>A's-W-CoachPitch</v>
      </c>
      <c r="J418" s="6" t="str">
        <f>VLOOKUP(C418,teams!B:D,3)</f>
        <v>Cubs-E-CoachPitch</v>
      </c>
    </row>
    <row r="419" spans="1:10" hidden="1" x14ac:dyDescent="0.55000000000000004">
      <c r="A419" s="2">
        <v>418</v>
      </c>
      <c r="B419" s="7">
        <f>'1-gameLookup'!F419</f>
        <v>61</v>
      </c>
      <c r="C419" s="7">
        <f>'1-gameLookup'!G419</f>
        <v>49</v>
      </c>
      <c r="D419" s="7">
        <f>VLOOKUP(B419,teams!B:E,4,FALSE)</f>
        <v>4</v>
      </c>
      <c r="F419" s="2" t="s">
        <v>99</v>
      </c>
      <c r="G419" s="2" t="s">
        <v>100</v>
      </c>
      <c r="H419" s="2">
        <f t="shared" si="6"/>
        <v>0</v>
      </c>
      <c r="I419" s="6" t="str">
        <f>VLOOKUP(B419,teams!B:D,3)</f>
        <v>Indians-W-CoachPitch</v>
      </c>
      <c r="J419" s="6" t="str">
        <f>VLOOKUP(C419,teams!B:D,3)</f>
        <v>Cubs-E-CoachPitch</v>
      </c>
    </row>
    <row r="420" spans="1:10" hidden="1" x14ac:dyDescent="0.55000000000000004">
      <c r="A420" s="2">
        <v>419</v>
      </c>
      <c r="B420" s="7">
        <f>'1-gameLookup'!F420</f>
        <v>64</v>
      </c>
      <c r="C420" s="7">
        <f>'1-gameLookup'!G420</f>
        <v>49</v>
      </c>
      <c r="D420" s="7">
        <f>VLOOKUP(B420,teams!B:E,4,FALSE)</f>
        <v>4</v>
      </c>
      <c r="F420" s="2" t="s">
        <v>99</v>
      </c>
      <c r="G420" s="2" t="s">
        <v>100</v>
      </c>
      <c r="H420" s="2">
        <f t="shared" si="6"/>
        <v>0</v>
      </c>
      <c r="I420" s="6" t="str">
        <f>VLOOKUP(B420,teams!B:D,3)</f>
        <v>Rangers-W-CoachPitch</v>
      </c>
      <c r="J420" s="6" t="str">
        <f>VLOOKUP(C420,teams!B:D,3)</f>
        <v>Cubs-E-CoachPitch</v>
      </c>
    </row>
    <row r="421" spans="1:10" hidden="1" x14ac:dyDescent="0.55000000000000004">
      <c r="A421" s="2">
        <v>420</v>
      </c>
      <c r="B421" s="7">
        <f>'1-gameLookup'!F421</f>
        <v>51</v>
      </c>
      <c r="C421" s="7">
        <f>'1-gameLookup'!G421</f>
        <v>50</v>
      </c>
      <c r="D421" s="7">
        <f>VLOOKUP(B421,teams!B:E,4,FALSE)</f>
        <v>4</v>
      </c>
      <c r="F421" s="2" t="s">
        <v>99</v>
      </c>
      <c r="G421" s="2" t="s">
        <v>100</v>
      </c>
      <c r="H421" s="2">
        <f t="shared" si="6"/>
        <v>1</v>
      </c>
      <c r="I421" s="6" t="str">
        <f>VLOOKUP(B421,teams!B:D,3)</f>
        <v>Giants-E-CoachPitch</v>
      </c>
      <c r="J421" s="6" t="str">
        <f>VLOOKUP(C421,teams!B:D,3)</f>
        <v>Dodgers-E-CoachPitch</v>
      </c>
    </row>
    <row r="422" spans="1:10" hidden="1" x14ac:dyDescent="0.55000000000000004">
      <c r="A422" s="2">
        <v>421</v>
      </c>
      <c r="B422" s="7">
        <f>'1-gameLookup'!F422</f>
        <v>52</v>
      </c>
      <c r="C422" s="7">
        <f>'1-gameLookup'!G422</f>
        <v>50</v>
      </c>
      <c r="D422" s="7">
        <f>VLOOKUP(B422,teams!B:E,4,FALSE)</f>
        <v>4</v>
      </c>
      <c r="F422" s="2" t="s">
        <v>99</v>
      </c>
      <c r="G422" s="2" t="s">
        <v>100</v>
      </c>
      <c r="H422" s="2">
        <f t="shared" si="6"/>
        <v>1</v>
      </c>
      <c r="I422" s="6" t="str">
        <f>VLOOKUP(B422,teams!B:D,3)</f>
        <v>Marlins-E-CoachPitch</v>
      </c>
      <c r="J422" s="6" t="str">
        <f>VLOOKUP(C422,teams!B:D,3)</f>
        <v>Dodgers-E-CoachPitch</v>
      </c>
    </row>
    <row r="423" spans="1:10" hidden="1" x14ac:dyDescent="0.55000000000000004">
      <c r="A423" s="2">
        <v>422</v>
      </c>
      <c r="B423" s="7">
        <f>'1-gameLookup'!F423</f>
        <v>53</v>
      </c>
      <c r="C423" s="7">
        <f>'1-gameLookup'!G423</f>
        <v>50</v>
      </c>
      <c r="D423" s="7">
        <f>VLOOKUP(B423,teams!B:E,4,FALSE)</f>
        <v>4</v>
      </c>
      <c r="F423" s="2" t="s">
        <v>99</v>
      </c>
      <c r="G423" s="2" t="s">
        <v>100</v>
      </c>
      <c r="H423" s="2">
        <f t="shared" si="6"/>
        <v>1</v>
      </c>
      <c r="I423" s="6" t="str">
        <f>VLOOKUP(B423,teams!B:D,3)</f>
        <v>Orioles-E-CoachPitch</v>
      </c>
      <c r="J423" s="6" t="str">
        <f>VLOOKUP(C423,teams!B:D,3)</f>
        <v>Dodgers-E-CoachPitch</v>
      </c>
    </row>
    <row r="424" spans="1:10" hidden="1" x14ac:dyDescent="0.55000000000000004">
      <c r="A424" s="2">
        <v>423</v>
      </c>
      <c r="B424" s="7">
        <f>'1-gameLookup'!F424</f>
        <v>54</v>
      </c>
      <c r="C424" s="7">
        <f>'1-gameLookup'!G424</f>
        <v>50</v>
      </c>
      <c r="D424" s="7">
        <f>VLOOKUP(B424,teams!B:E,4,FALSE)</f>
        <v>4</v>
      </c>
      <c r="F424" s="2" t="s">
        <v>99</v>
      </c>
      <c r="G424" s="2" t="s">
        <v>100</v>
      </c>
      <c r="H424" s="2">
        <f t="shared" si="6"/>
        <v>1</v>
      </c>
      <c r="I424" s="6" t="str">
        <f>VLOOKUP(B424,teams!B:D,3)</f>
        <v>Phillies-E-CoachPitch</v>
      </c>
      <c r="J424" s="6" t="str">
        <f>VLOOKUP(C424,teams!B:D,3)</f>
        <v>Dodgers-E-CoachPitch</v>
      </c>
    </row>
    <row r="425" spans="1:10" hidden="1" x14ac:dyDescent="0.55000000000000004">
      <c r="A425" s="2">
        <v>424</v>
      </c>
      <c r="B425" s="7">
        <f>'1-gameLookup'!F425</f>
        <v>55</v>
      </c>
      <c r="C425" s="7">
        <f>'1-gameLookup'!G425</f>
        <v>50</v>
      </c>
      <c r="D425" s="7">
        <f>VLOOKUP(B425,teams!B:E,4,FALSE)</f>
        <v>4</v>
      </c>
      <c r="F425" s="2" t="s">
        <v>99</v>
      </c>
      <c r="G425" s="2" t="s">
        <v>100</v>
      </c>
      <c r="H425" s="2">
        <f t="shared" si="6"/>
        <v>1</v>
      </c>
      <c r="I425" s="6" t="str">
        <f>VLOOKUP(B425,teams!B:D,3)</f>
        <v>Reds-E-CoachPitch</v>
      </c>
      <c r="J425" s="6" t="str">
        <f>VLOOKUP(C425,teams!B:D,3)</f>
        <v>Dodgers-E-CoachPitch</v>
      </c>
    </row>
    <row r="426" spans="1:10" hidden="1" x14ac:dyDescent="0.55000000000000004">
      <c r="A426" s="2">
        <v>425</v>
      </c>
      <c r="B426" s="7">
        <f>'1-gameLookup'!F426</f>
        <v>56</v>
      </c>
      <c r="C426" s="7">
        <f>'1-gameLookup'!G426</f>
        <v>50</v>
      </c>
      <c r="D426" s="7">
        <f>VLOOKUP(B426,teams!B:E,4,FALSE)</f>
        <v>4</v>
      </c>
      <c r="F426" s="2" t="s">
        <v>99</v>
      </c>
      <c r="G426" s="2" t="s">
        <v>100</v>
      </c>
      <c r="H426" s="2">
        <f t="shared" si="6"/>
        <v>1</v>
      </c>
      <c r="I426" s="6" t="str">
        <f>VLOOKUP(B426,teams!B:D,3)</f>
        <v>Rockies-E-CoachPitch</v>
      </c>
      <c r="J426" s="6" t="str">
        <f>VLOOKUP(C426,teams!B:D,3)</f>
        <v>Dodgers-E-CoachPitch</v>
      </c>
    </row>
    <row r="427" spans="1:10" hidden="1" x14ac:dyDescent="0.55000000000000004">
      <c r="A427" s="2">
        <v>426</v>
      </c>
      <c r="B427" s="7">
        <f>'1-gameLookup'!F427</f>
        <v>57</v>
      </c>
      <c r="C427" s="7">
        <f>'1-gameLookup'!G427</f>
        <v>50</v>
      </c>
      <c r="D427" s="7">
        <f>VLOOKUP(B427,teams!B:E,4,FALSE)</f>
        <v>4</v>
      </c>
      <c r="F427" s="2" t="s">
        <v>99</v>
      </c>
      <c r="G427" s="2" t="s">
        <v>100</v>
      </c>
      <c r="H427" s="2">
        <f t="shared" si="6"/>
        <v>1</v>
      </c>
      <c r="I427" s="6" t="str">
        <f>VLOOKUP(B427,teams!B:D,3)</f>
        <v>Tigers-E-CoachPitch</v>
      </c>
      <c r="J427" s="6" t="str">
        <f>VLOOKUP(C427,teams!B:D,3)</f>
        <v>Dodgers-E-CoachPitch</v>
      </c>
    </row>
    <row r="428" spans="1:10" hidden="1" x14ac:dyDescent="0.55000000000000004">
      <c r="A428" s="2">
        <v>427</v>
      </c>
      <c r="B428" s="7">
        <f>'1-gameLookup'!F428</f>
        <v>61</v>
      </c>
      <c r="C428" s="7">
        <f>'1-gameLookup'!G428</f>
        <v>62</v>
      </c>
      <c r="D428" s="7">
        <f>VLOOKUP(B428,teams!B:E,4,FALSE)</f>
        <v>4</v>
      </c>
      <c r="F428" s="2" t="s">
        <v>99</v>
      </c>
      <c r="G428" s="2" t="s">
        <v>100</v>
      </c>
      <c r="H428" s="2">
        <f t="shared" si="6"/>
        <v>1</v>
      </c>
      <c r="I428" s="6" t="str">
        <f>VLOOKUP(B428,teams!B:D,3)</f>
        <v>Indians-W-CoachPitch</v>
      </c>
      <c r="J428" s="6" t="str">
        <f>VLOOKUP(C428,teams!B:D,3)</f>
        <v>Mets-W-CoachPitch</v>
      </c>
    </row>
    <row r="429" spans="1:10" hidden="1" x14ac:dyDescent="0.55000000000000004">
      <c r="A429" s="2">
        <v>428</v>
      </c>
      <c r="B429" s="7">
        <f>'1-gameLookup'!F429</f>
        <v>63</v>
      </c>
      <c r="C429" s="7">
        <f>'1-gameLookup'!G429</f>
        <v>62</v>
      </c>
      <c r="D429" s="7">
        <f>VLOOKUP(B429,teams!B:E,4,FALSE)</f>
        <v>4</v>
      </c>
      <c r="F429" s="2" t="s">
        <v>99</v>
      </c>
      <c r="G429" s="2" t="s">
        <v>100</v>
      </c>
      <c r="H429" s="2">
        <f t="shared" si="6"/>
        <v>1</v>
      </c>
      <c r="I429" s="6" t="str">
        <f>VLOOKUP(B429,teams!B:D,3)</f>
        <v>Nationals-W-CoachPitch</v>
      </c>
      <c r="J429" s="6" t="str">
        <f>VLOOKUP(C429,teams!B:D,3)</f>
        <v>Mets-W-CoachPitch</v>
      </c>
    </row>
    <row r="430" spans="1:10" hidden="1" x14ac:dyDescent="0.55000000000000004">
      <c r="A430" s="2">
        <v>429</v>
      </c>
      <c r="B430" s="7">
        <f>'1-gameLookup'!F430</f>
        <v>64</v>
      </c>
      <c r="C430" s="7">
        <f>'1-gameLookup'!G430</f>
        <v>62</v>
      </c>
      <c r="D430" s="7">
        <f>VLOOKUP(B430,teams!B:E,4,FALSE)</f>
        <v>4</v>
      </c>
      <c r="F430" s="2" t="s">
        <v>99</v>
      </c>
      <c r="G430" s="2" t="s">
        <v>100</v>
      </c>
      <c r="H430" s="2">
        <f t="shared" si="6"/>
        <v>1</v>
      </c>
      <c r="I430" s="6" t="str">
        <f>VLOOKUP(B430,teams!B:D,3)</f>
        <v>Rangers-W-CoachPitch</v>
      </c>
      <c r="J430" s="6" t="str">
        <f>VLOOKUP(C430,teams!B:D,3)</f>
        <v>Mets-W-CoachPitch</v>
      </c>
    </row>
    <row r="431" spans="1:10" hidden="1" x14ac:dyDescent="0.55000000000000004">
      <c r="A431" s="2">
        <v>430</v>
      </c>
      <c r="B431" s="7">
        <f>'1-gameLookup'!F431</f>
        <v>65</v>
      </c>
      <c r="C431" s="7">
        <f>'1-gameLookup'!G431</f>
        <v>62</v>
      </c>
      <c r="D431" s="7">
        <f>VLOOKUP(B431,teams!B:E,4,FALSE)</f>
        <v>4</v>
      </c>
      <c r="F431" s="2" t="s">
        <v>99</v>
      </c>
      <c r="G431" s="2" t="s">
        <v>100</v>
      </c>
      <c r="H431" s="2">
        <f t="shared" si="6"/>
        <v>1</v>
      </c>
      <c r="I431" s="6" t="str">
        <f>VLOOKUP(B431,teams!B:D,3)</f>
        <v>Red Sox-W-CoachPitch</v>
      </c>
      <c r="J431" s="6" t="str">
        <f>VLOOKUP(C431,teams!B:D,3)</f>
        <v>Mets-W-CoachPitch</v>
      </c>
    </row>
    <row r="432" spans="1:10" hidden="1" x14ac:dyDescent="0.55000000000000004">
      <c r="A432" s="2">
        <v>431</v>
      </c>
      <c r="B432" s="7">
        <f>'1-gameLookup'!F432</f>
        <v>66</v>
      </c>
      <c r="C432" s="7">
        <f>'1-gameLookup'!G432</f>
        <v>62</v>
      </c>
      <c r="D432" s="7">
        <f>VLOOKUP(B432,teams!B:E,4,FALSE)</f>
        <v>4</v>
      </c>
      <c r="F432" s="2" t="s">
        <v>99</v>
      </c>
      <c r="G432" s="2" t="s">
        <v>100</v>
      </c>
      <c r="H432" s="2">
        <f t="shared" si="6"/>
        <v>1</v>
      </c>
      <c r="I432" s="6" t="str">
        <f>VLOOKUP(B432,teams!B:D,3)</f>
        <v>Yankees-W-CoachPitch</v>
      </c>
      <c r="J432" s="6" t="str">
        <f>VLOOKUP(C432,teams!B:D,3)</f>
        <v>Mets-W-CoachPitch</v>
      </c>
    </row>
    <row r="433" spans="1:10" hidden="1" x14ac:dyDescent="0.55000000000000004">
      <c r="A433" s="2">
        <v>432</v>
      </c>
      <c r="B433" s="7">
        <f>'1-gameLookup'!F433</f>
        <v>60</v>
      </c>
      <c r="C433" s="7">
        <f>'1-gameLookup'!G433</f>
        <v>50</v>
      </c>
      <c r="D433" s="7">
        <f>VLOOKUP(B433,teams!B:E,4,FALSE)</f>
        <v>4</v>
      </c>
      <c r="F433" s="2" t="s">
        <v>99</v>
      </c>
      <c r="G433" s="2" t="s">
        <v>100</v>
      </c>
      <c r="H433" s="2">
        <f t="shared" si="6"/>
        <v>0</v>
      </c>
      <c r="I433" s="6" t="str">
        <f>VLOOKUP(B433,teams!B:D,3)</f>
        <v>D'Backs-W-CoachPitch</v>
      </c>
      <c r="J433" s="6" t="str">
        <f>VLOOKUP(C433,teams!B:D,3)</f>
        <v>Dodgers-E-CoachPitch</v>
      </c>
    </row>
    <row r="434" spans="1:10" hidden="1" x14ac:dyDescent="0.55000000000000004">
      <c r="A434" s="2">
        <v>433</v>
      </c>
      <c r="B434" s="7">
        <f>'1-gameLookup'!F434</f>
        <v>63</v>
      </c>
      <c r="C434" s="7">
        <f>'1-gameLookup'!G434</f>
        <v>50</v>
      </c>
      <c r="D434" s="7">
        <f>VLOOKUP(B434,teams!B:E,4,FALSE)</f>
        <v>4</v>
      </c>
      <c r="F434" s="2" t="s">
        <v>99</v>
      </c>
      <c r="G434" s="2" t="s">
        <v>100</v>
      </c>
      <c r="H434" s="2">
        <f t="shared" si="6"/>
        <v>0</v>
      </c>
      <c r="I434" s="6" t="str">
        <f>VLOOKUP(B434,teams!B:D,3)</f>
        <v>Nationals-W-CoachPitch</v>
      </c>
      <c r="J434" s="6" t="str">
        <f>VLOOKUP(C434,teams!B:D,3)</f>
        <v>Dodgers-E-CoachPitch</v>
      </c>
    </row>
    <row r="435" spans="1:10" hidden="1" x14ac:dyDescent="0.55000000000000004">
      <c r="A435" s="2">
        <v>434</v>
      </c>
      <c r="B435" s="7">
        <f>'1-gameLookup'!F435</f>
        <v>66</v>
      </c>
      <c r="C435" s="7">
        <f>'1-gameLookup'!G435</f>
        <v>50</v>
      </c>
      <c r="D435" s="7">
        <f>VLOOKUP(B435,teams!B:E,4,FALSE)</f>
        <v>4</v>
      </c>
      <c r="F435" s="2" t="s">
        <v>99</v>
      </c>
      <c r="G435" s="2" t="s">
        <v>100</v>
      </c>
      <c r="H435" s="2">
        <f t="shared" si="6"/>
        <v>0</v>
      </c>
      <c r="I435" s="6" t="str">
        <f>VLOOKUP(B435,teams!B:D,3)</f>
        <v>Yankees-W-CoachPitch</v>
      </c>
      <c r="J435" s="6" t="str">
        <f>VLOOKUP(C435,teams!B:D,3)</f>
        <v>Dodgers-E-CoachPitch</v>
      </c>
    </row>
    <row r="436" spans="1:10" hidden="1" x14ac:dyDescent="0.55000000000000004">
      <c r="A436" s="2">
        <v>435</v>
      </c>
      <c r="B436" s="7">
        <f>'1-gameLookup'!F436</f>
        <v>52</v>
      </c>
      <c r="C436" s="7">
        <f>'1-gameLookup'!G436</f>
        <v>51</v>
      </c>
      <c r="D436" s="7">
        <f>VLOOKUP(B436,teams!B:E,4,FALSE)</f>
        <v>4</v>
      </c>
      <c r="F436" s="2" t="s">
        <v>99</v>
      </c>
      <c r="G436" s="2" t="s">
        <v>100</v>
      </c>
      <c r="H436" s="2">
        <f t="shared" si="6"/>
        <v>1</v>
      </c>
      <c r="I436" s="6" t="str">
        <f>VLOOKUP(B436,teams!B:D,3)</f>
        <v>Marlins-E-CoachPitch</v>
      </c>
      <c r="J436" s="6" t="str">
        <f>VLOOKUP(C436,teams!B:D,3)</f>
        <v>Giants-E-CoachPitch</v>
      </c>
    </row>
    <row r="437" spans="1:10" hidden="1" x14ac:dyDescent="0.55000000000000004">
      <c r="A437" s="2">
        <v>436</v>
      </c>
      <c r="B437" s="7">
        <f>'1-gameLookup'!F437</f>
        <v>53</v>
      </c>
      <c r="C437" s="7">
        <f>'1-gameLookup'!G437</f>
        <v>51</v>
      </c>
      <c r="D437" s="7">
        <f>VLOOKUP(B437,teams!B:E,4,FALSE)</f>
        <v>4</v>
      </c>
      <c r="F437" s="2" t="s">
        <v>99</v>
      </c>
      <c r="G437" s="2" t="s">
        <v>100</v>
      </c>
      <c r="H437" s="2">
        <f t="shared" si="6"/>
        <v>1</v>
      </c>
      <c r="I437" s="6" t="str">
        <f>VLOOKUP(B437,teams!B:D,3)</f>
        <v>Orioles-E-CoachPitch</v>
      </c>
      <c r="J437" s="6" t="str">
        <f>VLOOKUP(C437,teams!B:D,3)</f>
        <v>Giants-E-CoachPitch</v>
      </c>
    </row>
    <row r="438" spans="1:10" hidden="1" x14ac:dyDescent="0.55000000000000004">
      <c r="A438" s="2">
        <v>437</v>
      </c>
      <c r="B438" s="7">
        <f>'1-gameLookup'!F438</f>
        <v>54</v>
      </c>
      <c r="C438" s="7">
        <f>'1-gameLookup'!G438</f>
        <v>51</v>
      </c>
      <c r="D438" s="7">
        <f>VLOOKUP(B438,teams!B:E,4,FALSE)</f>
        <v>4</v>
      </c>
      <c r="F438" s="2" t="s">
        <v>99</v>
      </c>
      <c r="G438" s="2" t="s">
        <v>100</v>
      </c>
      <c r="H438" s="2">
        <f t="shared" si="6"/>
        <v>1</v>
      </c>
      <c r="I438" s="6" t="str">
        <f>VLOOKUP(B438,teams!B:D,3)</f>
        <v>Phillies-E-CoachPitch</v>
      </c>
      <c r="J438" s="6" t="str">
        <f>VLOOKUP(C438,teams!B:D,3)</f>
        <v>Giants-E-CoachPitch</v>
      </c>
    </row>
    <row r="439" spans="1:10" hidden="1" x14ac:dyDescent="0.55000000000000004">
      <c r="A439" s="2">
        <v>438</v>
      </c>
      <c r="B439" s="7">
        <f>'1-gameLookup'!F439</f>
        <v>55</v>
      </c>
      <c r="C439" s="7">
        <f>'1-gameLookup'!G439</f>
        <v>51</v>
      </c>
      <c r="D439" s="7">
        <f>VLOOKUP(B439,teams!B:E,4,FALSE)</f>
        <v>4</v>
      </c>
      <c r="F439" s="2" t="s">
        <v>99</v>
      </c>
      <c r="G439" s="2" t="s">
        <v>100</v>
      </c>
      <c r="H439" s="2">
        <f t="shared" si="6"/>
        <v>1</v>
      </c>
      <c r="I439" s="6" t="str">
        <f>VLOOKUP(B439,teams!B:D,3)</f>
        <v>Reds-E-CoachPitch</v>
      </c>
      <c r="J439" s="6" t="str">
        <f>VLOOKUP(C439,teams!B:D,3)</f>
        <v>Giants-E-CoachPitch</v>
      </c>
    </row>
    <row r="440" spans="1:10" hidden="1" x14ac:dyDescent="0.55000000000000004">
      <c r="A440" s="2">
        <v>439</v>
      </c>
      <c r="B440" s="7">
        <f>'1-gameLookup'!F440</f>
        <v>56</v>
      </c>
      <c r="C440" s="7">
        <f>'1-gameLookup'!G440</f>
        <v>51</v>
      </c>
      <c r="D440" s="7">
        <f>VLOOKUP(B440,teams!B:E,4,FALSE)</f>
        <v>4</v>
      </c>
      <c r="F440" s="2" t="s">
        <v>99</v>
      </c>
      <c r="G440" s="2" t="s">
        <v>100</v>
      </c>
      <c r="H440" s="2">
        <f t="shared" si="6"/>
        <v>1</v>
      </c>
      <c r="I440" s="6" t="str">
        <f>VLOOKUP(B440,teams!B:D,3)</f>
        <v>Rockies-E-CoachPitch</v>
      </c>
      <c r="J440" s="6" t="str">
        <f>VLOOKUP(C440,teams!B:D,3)</f>
        <v>Giants-E-CoachPitch</v>
      </c>
    </row>
    <row r="441" spans="1:10" hidden="1" x14ac:dyDescent="0.55000000000000004">
      <c r="A441" s="2">
        <v>440</v>
      </c>
      <c r="B441" s="7">
        <f>'1-gameLookup'!F441</f>
        <v>57</v>
      </c>
      <c r="C441" s="7">
        <f>'1-gameLookup'!G441</f>
        <v>51</v>
      </c>
      <c r="D441" s="7">
        <f>VLOOKUP(B441,teams!B:E,4,FALSE)</f>
        <v>4</v>
      </c>
      <c r="F441" s="2" t="s">
        <v>99</v>
      </c>
      <c r="G441" s="2" t="s">
        <v>100</v>
      </c>
      <c r="H441" s="2">
        <f t="shared" si="6"/>
        <v>1</v>
      </c>
      <c r="I441" s="6" t="str">
        <f>VLOOKUP(B441,teams!B:D,3)</f>
        <v>Tigers-E-CoachPitch</v>
      </c>
      <c r="J441" s="6" t="str">
        <f>VLOOKUP(C441,teams!B:D,3)</f>
        <v>Giants-E-CoachPitch</v>
      </c>
    </row>
    <row r="442" spans="1:10" hidden="1" x14ac:dyDescent="0.55000000000000004">
      <c r="A442" s="2">
        <v>441</v>
      </c>
      <c r="B442" s="7">
        <f>'1-gameLookup'!F442</f>
        <v>62</v>
      </c>
      <c r="C442" s="7">
        <f>'1-gameLookup'!G442</f>
        <v>63</v>
      </c>
      <c r="D442" s="7">
        <f>VLOOKUP(B442,teams!B:E,4,FALSE)</f>
        <v>4</v>
      </c>
      <c r="F442" s="2" t="s">
        <v>99</v>
      </c>
      <c r="G442" s="2" t="s">
        <v>100</v>
      </c>
      <c r="H442" s="2">
        <f t="shared" si="6"/>
        <v>1</v>
      </c>
      <c r="I442" s="6" t="str">
        <f>VLOOKUP(B442,teams!B:D,3)</f>
        <v>Mets-W-CoachPitch</v>
      </c>
      <c r="J442" s="6" t="str">
        <f>VLOOKUP(C442,teams!B:D,3)</f>
        <v>Nationals-W-CoachPitch</v>
      </c>
    </row>
    <row r="443" spans="1:10" hidden="1" x14ac:dyDescent="0.55000000000000004">
      <c r="A443" s="2">
        <v>442</v>
      </c>
      <c r="B443" s="7">
        <f>'1-gameLookup'!F443</f>
        <v>64</v>
      </c>
      <c r="C443" s="7">
        <f>'1-gameLookup'!G443</f>
        <v>63</v>
      </c>
      <c r="D443" s="7">
        <f>VLOOKUP(B443,teams!B:E,4,FALSE)</f>
        <v>4</v>
      </c>
      <c r="F443" s="2" t="s">
        <v>99</v>
      </c>
      <c r="G443" s="2" t="s">
        <v>100</v>
      </c>
      <c r="H443" s="2">
        <f t="shared" si="6"/>
        <v>1</v>
      </c>
      <c r="I443" s="6" t="str">
        <f>VLOOKUP(B443,teams!B:D,3)</f>
        <v>Rangers-W-CoachPitch</v>
      </c>
      <c r="J443" s="6" t="str">
        <f>VLOOKUP(C443,teams!B:D,3)</f>
        <v>Nationals-W-CoachPitch</v>
      </c>
    </row>
    <row r="444" spans="1:10" hidden="1" x14ac:dyDescent="0.55000000000000004">
      <c r="A444" s="2">
        <v>443</v>
      </c>
      <c r="B444" s="7">
        <f>'1-gameLookup'!F444</f>
        <v>65</v>
      </c>
      <c r="C444" s="7">
        <f>'1-gameLookup'!G444</f>
        <v>63</v>
      </c>
      <c r="D444" s="7">
        <f>VLOOKUP(B444,teams!B:E,4,FALSE)</f>
        <v>4</v>
      </c>
      <c r="F444" s="2" t="s">
        <v>99</v>
      </c>
      <c r="G444" s="2" t="s">
        <v>100</v>
      </c>
      <c r="H444" s="2">
        <f t="shared" si="6"/>
        <v>1</v>
      </c>
      <c r="I444" s="6" t="str">
        <f>VLOOKUP(B444,teams!B:D,3)</f>
        <v>Red Sox-W-CoachPitch</v>
      </c>
      <c r="J444" s="6" t="str">
        <f>VLOOKUP(C444,teams!B:D,3)</f>
        <v>Nationals-W-CoachPitch</v>
      </c>
    </row>
    <row r="445" spans="1:10" hidden="1" x14ac:dyDescent="0.55000000000000004">
      <c r="A445" s="2">
        <v>444</v>
      </c>
      <c r="B445" s="7">
        <f>'1-gameLookup'!F445</f>
        <v>66</v>
      </c>
      <c r="C445" s="7">
        <f>'1-gameLookup'!G445</f>
        <v>63</v>
      </c>
      <c r="D445" s="7">
        <f>VLOOKUP(B445,teams!B:E,4,FALSE)</f>
        <v>4</v>
      </c>
      <c r="F445" s="2" t="s">
        <v>99</v>
      </c>
      <c r="G445" s="2" t="s">
        <v>100</v>
      </c>
      <c r="H445" s="2">
        <f t="shared" si="6"/>
        <v>1</v>
      </c>
      <c r="I445" s="6" t="str">
        <f>VLOOKUP(B445,teams!B:D,3)</f>
        <v>Yankees-W-CoachPitch</v>
      </c>
      <c r="J445" s="6" t="str">
        <f>VLOOKUP(C445,teams!B:D,3)</f>
        <v>Nationals-W-CoachPitch</v>
      </c>
    </row>
    <row r="446" spans="1:10" hidden="1" x14ac:dyDescent="0.55000000000000004">
      <c r="A446" s="2">
        <v>445</v>
      </c>
      <c r="B446" s="7">
        <f>'1-gameLookup'!F446</f>
        <v>59</v>
      </c>
      <c r="C446" s="7">
        <f>'1-gameLookup'!G446</f>
        <v>51</v>
      </c>
      <c r="D446" s="7">
        <f>VLOOKUP(B446,teams!B:E,4,FALSE)</f>
        <v>4</v>
      </c>
      <c r="F446" s="2" t="s">
        <v>99</v>
      </c>
      <c r="G446" s="2" t="s">
        <v>100</v>
      </c>
      <c r="H446" s="2">
        <f t="shared" si="6"/>
        <v>0</v>
      </c>
      <c r="I446" s="6" t="str">
        <f>VLOOKUP(B446,teams!B:D,3)</f>
        <v>Astros-W-CoachPitch</v>
      </c>
      <c r="J446" s="6" t="str">
        <f>VLOOKUP(C446,teams!B:D,3)</f>
        <v>Giants-E-CoachPitch</v>
      </c>
    </row>
    <row r="447" spans="1:10" hidden="1" x14ac:dyDescent="0.55000000000000004">
      <c r="A447" s="2">
        <v>446</v>
      </c>
      <c r="B447" s="7">
        <f>'1-gameLookup'!F447</f>
        <v>62</v>
      </c>
      <c r="C447" s="7">
        <f>'1-gameLookup'!G447</f>
        <v>51</v>
      </c>
      <c r="D447" s="7">
        <f>VLOOKUP(B447,teams!B:E,4,FALSE)</f>
        <v>4</v>
      </c>
      <c r="F447" s="2" t="s">
        <v>99</v>
      </c>
      <c r="G447" s="2" t="s">
        <v>100</v>
      </c>
      <c r="H447" s="2">
        <f t="shared" si="6"/>
        <v>0</v>
      </c>
      <c r="I447" s="6" t="str">
        <f>VLOOKUP(B447,teams!B:D,3)</f>
        <v>Mets-W-CoachPitch</v>
      </c>
      <c r="J447" s="6" t="str">
        <f>VLOOKUP(C447,teams!B:D,3)</f>
        <v>Giants-E-CoachPitch</v>
      </c>
    </row>
    <row r="448" spans="1:10" hidden="1" x14ac:dyDescent="0.55000000000000004">
      <c r="A448" s="2">
        <v>447</v>
      </c>
      <c r="B448" s="7">
        <f>'1-gameLookup'!F448</f>
        <v>65</v>
      </c>
      <c r="C448" s="7">
        <f>'1-gameLookup'!G448</f>
        <v>51</v>
      </c>
      <c r="D448" s="7">
        <f>VLOOKUP(B448,teams!B:E,4,FALSE)</f>
        <v>4</v>
      </c>
      <c r="F448" s="2" t="s">
        <v>99</v>
      </c>
      <c r="G448" s="2" t="s">
        <v>100</v>
      </c>
      <c r="H448" s="2">
        <f t="shared" si="6"/>
        <v>0</v>
      </c>
      <c r="I448" s="6" t="str">
        <f>VLOOKUP(B448,teams!B:D,3)</f>
        <v>Red Sox-W-CoachPitch</v>
      </c>
      <c r="J448" s="6" t="str">
        <f>VLOOKUP(C448,teams!B:D,3)</f>
        <v>Giants-E-CoachPitch</v>
      </c>
    </row>
    <row r="449" spans="1:10" hidden="1" x14ac:dyDescent="0.55000000000000004">
      <c r="A449" s="2">
        <v>448</v>
      </c>
      <c r="B449" s="7">
        <f>'1-gameLookup'!F449</f>
        <v>53</v>
      </c>
      <c r="C449" s="7">
        <f>'1-gameLookup'!G449</f>
        <v>52</v>
      </c>
      <c r="D449" s="7">
        <f>VLOOKUP(B449,teams!B:E,4,FALSE)</f>
        <v>4</v>
      </c>
      <c r="F449" s="2" t="s">
        <v>99</v>
      </c>
      <c r="G449" s="2" t="s">
        <v>100</v>
      </c>
      <c r="H449" s="2">
        <f t="shared" si="6"/>
        <v>1</v>
      </c>
      <c r="I449" s="6" t="str">
        <f>VLOOKUP(B449,teams!B:D,3)</f>
        <v>Orioles-E-CoachPitch</v>
      </c>
      <c r="J449" s="6" t="str">
        <f>VLOOKUP(C449,teams!B:D,3)</f>
        <v>Marlins-E-CoachPitch</v>
      </c>
    </row>
    <row r="450" spans="1:10" hidden="1" x14ac:dyDescent="0.55000000000000004">
      <c r="A450" s="2">
        <v>449</v>
      </c>
      <c r="B450" s="7">
        <f>'1-gameLookup'!F450</f>
        <v>54</v>
      </c>
      <c r="C450" s="7">
        <f>'1-gameLookup'!G450</f>
        <v>52</v>
      </c>
      <c r="D450" s="7">
        <f>VLOOKUP(B450,teams!B:E,4,FALSE)</f>
        <v>4</v>
      </c>
      <c r="F450" s="2" t="s">
        <v>99</v>
      </c>
      <c r="G450" s="2" t="s">
        <v>100</v>
      </c>
      <c r="H450" s="2">
        <f t="shared" si="6"/>
        <v>1</v>
      </c>
      <c r="I450" s="6" t="str">
        <f>VLOOKUP(B450,teams!B:D,3)</f>
        <v>Phillies-E-CoachPitch</v>
      </c>
      <c r="J450" s="6" t="str">
        <f>VLOOKUP(C450,teams!B:D,3)</f>
        <v>Marlins-E-CoachPitch</v>
      </c>
    </row>
    <row r="451" spans="1:10" hidden="1" x14ac:dyDescent="0.55000000000000004">
      <c r="A451" s="2">
        <v>450</v>
      </c>
      <c r="B451" s="7">
        <f>'1-gameLookup'!F451</f>
        <v>55</v>
      </c>
      <c r="C451" s="7">
        <f>'1-gameLookup'!G451</f>
        <v>52</v>
      </c>
      <c r="D451" s="7">
        <f>VLOOKUP(B451,teams!B:E,4,FALSE)</f>
        <v>4</v>
      </c>
      <c r="F451" s="2" t="s">
        <v>99</v>
      </c>
      <c r="G451" s="2" t="s">
        <v>100</v>
      </c>
      <c r="H451" s="2">
        <f t="shared" ref="H451:H514" si="7">IF(MID(I451,FIND("-",I451)+1,1)=MID(J451,FIND("-",J451)+1,1),1,0)</f>
        <v>1</v>
      </c>
      <c r="I451" s="6" t="str">
        <f>VLOOKUP(B451,teams!B:D,3)</f>
        <v>Reds-E-CoachPitch</v>
      </c>
      <c r="J451" s="6" t="str">
        <f>VLOOKUP(C451,teams!B:D,3)</f>
        <v>Marlins-E-CoachPitch</v>
      </c>
    </row>
    <row r="452" spans="1:10" hidden="1" x14ac:dyDescent="0.55000000000000004">
      <c r="A452" s="2">
        <v>451</v>
      </c>
      <c r="B452" s="7">
        <f>'1-gameLookup'!F452</f>
        <v>56</v>
      </c>
      <c r="C452" s="7">
        <f>'1-gameLookup'!G452</f>
        <v>52</v>
      </c>
      <c r="D452" s="7">
        <f>VLOOKUP(B452,teams!B:E,4,FALSE)</f>
        <v>4</v>
      </c>
      <c r="F452" s="2" t="s">
        <v>99</v>
      </c>
      <c r="G452" s="2" t="s">
        <v>100</v>
      </c>
      <c r="H452" s="2">
        <f t="shared" si="7"/>
        <v>1</v>
      </c>
      <c r="I452" s="6" t="str">
        <f>VLOOKUP(B452,teams!B:D,3)</f>
        <v>Rockies-E-CoachPitch</v>
      </c>
      <c r="J452" s="6" t="str">
        <f>VLOOKUP(C452,teams!B:D,3)</f>
        <v>Marlins-E-CoachPitch</v>
      </c>
    </row>
    <row r="453" spans="1:10" hidden="1" x14ac:dyDescent="0.55000000000000004">
      <c r="A453" s="2">
        <v>452</v>
      </c>
      <c r="B453" s="7">
        <f>'1-gameLookup'!F453</f>
        <v>57</v>
      </c>
      <c r="C453" s="7">
        <f>'1-gameLookup'!G453</f>
        <v>52</v>
      </c>
      <c r="D453" s="7">
        <f>VLOOKUP(B453,teams!B:E,4,FALSE)</f>
        <v>4</v>
      </c>
      <c r="F453" s="2" t="s">
        <v>99</v>
      </c>
      <c r="G453" s="2" t="s">
        <v>100</v>
      </c>
      <c r="H453" s="2">
        <f t="shared" si="7"/>
        <v>1</v>
      </c>
      <c r="I453" s="6" t="str">
        <f>VLOOKUP(B453,teams!B:D,3)</f>
        <v>Tigers-E-CoachPitch</v>
      </c>
      <c r="J453" s="6" t="str">
        <f>VLOOKUP(C453,teams!B:D,3)</f>
        <v>Marlins-E-CoachPitch</v>
      </c>
    </row>
    <row r="454" spans="1:10" hidden="1" x14ac:dyDescent="0.55000000000000004">
      <c r="A454" s="2">
        <v>453</v>
      </c>
      <c r="B454" s="7">
        <f>'1-gameLookup'!F454</f>
        <v>63</v>
      </c>
      <c r="C454" s="7">
        <f>'1-gameLookup'!G454</f>
        <v>64</v>
      </c>
      <c r="D454" s="7">
        <f>VLOOKUP(B454,teams!B:E,4,FALSE)</f>
        <v>4</v>
      </c>
      <c r="F454" s="2" t="s">
        <v>99</v>
      </c>
      <c r="G454" s="2" t="s">
        <v>100</v>
      </c>
      <c r="H454" s="2">
        <f t="shared" si="7"/>
        <v>1</v>
      </c>
      <c r="I454" s="6" t="str">
        <f>VLOOKUP(B454,teams!B:D,3)</f>
        <v>Nationals-W-CoachPitch</v>
      </c>
      <c r="J454" s="6" t="str">
        <f>VLOOKUP(C454,teams!B:D,3)</f>
        <v>Rangers-W-CoachPitch</v>
      </c>
    </row>
    <row r="455" spans="1:10" hidden="1" x14ac:dyDescent="0.55000000000000004">
      <c r="A455" s="2">
        <v>454</v>
      </c>
      <c r="B455" s="7">
        <f>'1-gameLookup'!F455</f>
        <v>65</v>
      </c>
      <c r="C455" s="7">
        <f>'1-gameLookup'!G455</f>
        <v>64</v>
      </c>
      <c r="D455" s="7">
        <f>VLOOKUP(B455,teams!B:E,4,FALSE)</f>
        <v>4</v>
      </c>
      <c r="F455" s="2" t="s">
        <v>99</v>
      </c>
      <c r="G455" s="2" t="s">
        <v>100</v>
      </c>
      <c r="H455" s="2">
        <f t="shared" si="7"/>
        <v>1</v>
      </c>
      <c r="I455" s="6" t="str">
        <f>VLOOKUP(B455,teams!B:D,3)</f>
        <v>Red Sox-W-CoachPitch</v>
      </c>
      <c r="J455" s="6" t="str">
        <f>VLOOKUP(C455,teams!B:D,3)</f>
        <v>Rangers-W-CoachPitch</v>
      </c>
    </row>
    <row r="456" spans="1:10" hidden="1" x14ac:dyDescent="0.55000000000000004">
      <c r="A456" s="2">
        <v>455</v>
      </c>
      <c r="B456" s="7">
        <f>'1-gameLookup'!F456</f>
        <v>66</v>
      </c>
      <c r="C456" s="7">
        <f>'1-gameLookup'!G456</f>
        <v>64</v>
      </c>
      <c r="D456" s="7">
        <f>VLOOKUP(B456,teams!B:E,4,FALSE)</f>
        <v>4</v>
      </c>
      <c r="F456" s="2" t="s">
        <v>99</v>
      </c>
      <c r="G456" s="2" t="s">
        <v>100</v>
      </c>
      <c r="H456" s="2">
        <f t="shared" si="7"/>
        <v>1</v>
      </c>
      <c r="I456" s="6" t="str">
        <f>VLOOKUP(B456,teams!B:D,3)</f>
        <v>Yankees-W-CoachPitch</v>
      </c>
      <c r="J456" s="6" t="str">
        <f>VLOOKUP(C456,teams!B:D,3)</f>
        <v>Rangers-W-CoachPitch</v>
      </c>
    </row>
    <row r="457" spans="1:10" hidden="1" x14ac:dyDescent="0.55000000000000004">
      <c r="A457" s="2">
        <v>456</v>
      </c>
      <c r="B457" s="7">
        <f>'1-gameLookup'!F457</f>
        <v>58</v>
      </c>
      <c r="C457" s="7">
        <f>'1-gameLookup'!G457</f>
        <v>52</v>
      </c>
      <c r="D457" s="7">
        <f>VLOOKUP(B457,teams!B:E,4,FALSE)</f>
        <v>4</v>
      </c>
      <c r="F457" s="2" t="s">
        <v>99</v>
      </c>
      <c r="G457" s="2" t="s">
        <v>100</v>
      </c>
      <c r="H457" s="2">
        <f t="shared" si="7"/>
        <v>0</v>
      </c>
      <c r="I457" s="6" t="str">
        <f>VLOOKUP(B457,teams!B:D,3)</f>
        <v>A's-W-CoachPitch</v>
      </c>
      <c r="J457" s="6" t="str">
        <f>VLOOKUP(C457,teams!B:D,3)</f>
        <v>Marlins-E-CoachPitch</v>
      </c>
    </row>
    <row r="458" spans="1:10" hidden="1" x14ac:dyDescent="0.55000000000000004">
      <c r="A458" s="2">
        <v>457</v>
      </c>
      <c r="B458" s="7">
        <f>'1-gameLookup'!F458</f>
        <v>61</v>
      </c>
      <c r="C458" s="7">
        <f>'1-gameLookup'!G458</f>
        <v>52</v>
      </c>
      <c r="D458" s="7">
        <f>VLOOKUP(B458,teams!B:E,4,FALSE)</f>
        <v>4</v>
      </c>
      <c r="F458" s="2" t="s">
        <v>99</v>
      </c>
      <c r="G458" s="2" t="s">
        <v>100</v>
      </c>
      <c r="H458" s="2">
        <f t="shared" si="7"/>
        <v>0</v>
      </c>
      <c r="I458" s="6" t="str">
        <f>VLOOKUP(B458,teams!B:D,3)</f>
        <v>Indians-W-CoachPitch</v>
      </c>
      <c r="J458" s="6" t="str">
        <f>VLOOKUP(C458,teams!B:D,3)</f>
        <v>Marlins-E-CoachPitch</v>
      </c>
    </row>
    <row r="459" spans="1:10" hidden="1" x14ac:dyDescent="0.55000000000000004">
      <c r="A459" s="2">
        <v>458</v>
      </c>
      <c r="B459" s="7">
        <f>'1-gameLookup'!F459</f>
        <v>64</v>
      </c>
      <c r="C459" s="7">
        <f>'1-gameLookup'!G459</f>
        <v>52</v>
      </c>
      <c r="D459" s="7">
        <f>VLOOKUP(B459,teams!B:E,4,FALSE)</f>
        <v>4</v>
      </c>
      <c r="F459" s="2" t="s">
        <v>99</v>
      </c>
      <c r="G459" s="2" t="s">
        <v>100</v>
      </c>
      <c r="H459" s="2">
        <f t="shared" si="7"/>
        <v>0</v>
      </c>
      <c r="I459" s="6" t="str">
        <f>VLOOKUP(B459,teams!B:D,3)</f>
        <v>Rangers-W-CoachPitch</v>
      </c>
      <c r="J459" s="6" t="str">
        <f>VLOOKUP(C459,teams!B:D,3)</f>
        <v>Marlins-E-CoachPitch</v>
      </c>
    </row>
    <row r="460" spans="1:10" hidden="1" x14ac:dyDescent="0.55000000000000004">
      <c r="A460" s="2">
        <v>459</v>
      </c>
      <c r="B460" s="7">
        <f>'1-gameLookup'!F460</f>
        <v>54</v>
      </c>
      <c r="C460" s="7">
        <f>'1-gameLookup'!G460</f>
        <v>53</v>
      </c>
      <c r="D460" s="7">
        <f>VLOOKUP(B460,teams!B:E,4,FALSE)</f>
        <v>4</v>
      </c>
      <c r="F460" s="2" t="s">
        <v>99</v>
      </c>
      <c r="G460" s="2" t="s">
        <v>100</v>
      </c>
      <c r="H460" s="2">
        <f t="shared" si="7"/>
        <v>1</v>
      </c>
      <c r="I460" s="6" t="str">
        <f>VLOOKUP(B460,teams!B:D,3)</f>
        <v>Phillies-E-CoachPitch</v>
      </c>
      <c r="J460" s="6" t="str">
        <f>VLOOKUP(C460,teams!B:D,3)</f>
        <v>Orioles-E-CoachPitch</v>
      </c>
    </row>
    <row r="461" spans="1:10" hidden="1" x14ac:dyDescent="0.55000000000000004">
      <c r="A461" s="2">
        <v>460</v>
      </c>
      <c r="B461" s="7">
        <f>'1-gameLookup'!F461</f>
        <v>55</v>
      </c>
      <c r="C461" s="7">
        <f>'1-gameLookup'!G461</f>
        <v>53</v>
      </c>
      <c r="D461" s="7">
        <f>VLOOKUP(B461,teams!B:E,4,FALSE)</f>
        <v>4</v>
      </c>
      <c r="F461" s="2" t="s">
        <v>99</v>
      </c>
      <c r="G461" s="2" t="s">
        <v>100</v>
      </c>
      <c r="H461" s="2">
        <f t="shared" si="7"/>
        <v>1</v>
      </c>
      <c r="I461" s="6" t="str">
        <f>VLOOKUP(B461,teams!B:D,3)</f>
        <v>Reds-E-CoachPitch</v>
      </c>
      <c r="J461" s="6" t="str">
        <f>VLOOKUP(C461,teams!B:D,3)</f>
        <v>Orioles-E-CoachPitch</v>
      </c>
    </row>
    <row r="462" spans="1:10" hidden="1" x14ac:dyDescent="0.55000000000000004">
      <c r="A462" s="2">
        <v>461</v>
      </c>
      <c r="B462" s="7">
        <f>'1-gameLookup'!F462</f>
        <v>56</v>
      </c>
      <c r="C462" s="7">
        <f>'1-gameLookup'!G462</f>
        <v>53</v>
      </c>
      <c r="D462" s="7">
        <f>VLOOKUP(B462,teams!B:E,4,FALSE)</f>
        <v>4</v>
      </c>
      <c r="F462" s="2" t="s">
        <v>99</v>
      </c>
      <c r="G462" s="2" t="s">
        <v>100</v>
      </c>
      <c r="H462" s="2">
        <f t="shared" si="7"/>
        <v>1</v>
      </c>
      <c r="I462" s="6" t="str">
        <f>VLOOKUP(B462,teams!B:D,3)</f>
        <v>Rockies-E-CoachPitch</v>
      </c>
      <c r="J462" s="6" t="str">
        <f>VLOOKUP(C462,teams!B:D,3)</f>
        <v>Orioles-E-CoachPitch</v>
      </c>
    </row>
    <row r="463" spans="1:10" hidden="1" x14ac:dyDescent="0.55000000000000004">
      <c r="A463" s="2">
        <v>462</v>
      </c>
      <c r="B463" s="7">
        <f>'1-gameLookup'!F463</f>
        <v>57</v>
      </c>
      <c r="C463" s="7">
        <f>'1-gameLookup'!G463</f>
        <v>53</v>
      </c>
      <c r="D463" s="7">
        <f>VLOOKUP(B463,teams!B:E,4,FALSE)</f>
        <v>4</v>
      </c>
      <c r="F463" s="2" t="s">
        <v>99</v>
      </c>
      <c r="G463" s="2" t="s">
        <v>100</v>
      </c>
      <c r="H463" s="2">
        <f t="shared" si="7"/>
        <v>1</v>
      </c>
      <c r="I463" s="6" t="str">
        <f>VLOOKUP(B463,teams!B:D,3)</f>
        <v>Tigers-E-CoachPitch</v>
      </c>
      <c r="J463" s="6" t="str">
        <f>VLOOKUP(C463,teams!B:D,3)</f>
        <v>Orioles-E-CoachPitch</v>
      </c>
    </row>
    <row r="464" spans="1:10" hidden="1" x14ac:dyDescent="0.55000000000000004">
      <c r="A464" s="2">
        <v>463</v>
      </c>
      <c r="B464" s="7">
        <f>'1-gameLookup'!F464</f>
        <v>64</v>
      </c>
      <c r="C464" s="7">
        <f>'1-gameLookup'!G464</f>
        <v>65</v>
      </c>
      <c r="D464" s="7">
        <f>VLOOKUP(B464,teams!B:E,4,FALSE)</f>
        <v>4</v>
      </c>
      <c r="F464" s="2" t="s">
        <v>99</v>
      </c>
      <c r="G464" s="2" t="s">
        <v>100</v>
      </c>
      <c r="H464" s="2">
        <f t="shared" si="7"/>
        <v>1</v>
      </c>
      <c r="I464" s="6" t="str">
        <f>VLOOKUP(B464,teams!B:D,3)</f>
        <v>Rangers-W-CoachPitch</v>
      </c>
      <c r="J464" s="6" t="str">
        <f>VLOOKUP(C464,teams!B:D,3)</f>
        <v>Red Sox-W-CoachPitch</v>
      </c>
    </row>
    <row r="465" spans="1:10" hidden="1" x14ac:dyDescent="0.55000000000000004">
      <c r="A465" s="2">
        <v>464</v>
      </c>
      <c r="B465" s="7">
        <f>'1-gameLookup'!F465</f>
        <v>66</v>
      </c>
      <c r="C465" s="7">
        <f>'1-gameLookup'!G465</f>
        <v>65</v>
      </c>
      <c r="D465" s="7">
        <f>VLOOKUP(B465,teams!B:E,4,FALSE)</f>
        <v>4</v>
      </c>
      <c r="F465" s="2" t="s">
        <v>99</v>
      </c>
      <c r="G465" s="2" t="s">
        <v>100</v>
      </c>
      <c r="H465" s="2">
        <f t="shared" si="7"/>
        <v>1</v>
      </c>
      <c r="I465" s="6" t="str">
        <f>VLOOKUP(B465,teams!B:D,3)</f>
        <v>Yankees-W-CoachPitch</v>
      </c>
      <c r="J465" s="6" t="str">
        <f>VLOOKUP(C465,teams!B:D,3)</f>
        <v>Red Sox-W-CoachPitch</v>
      </c>
    </row>
    <row r="466" spans="1:10" hidden="1" x14ac:dyDescent="0.55000000000000004">
      <c r="A466" s="2">
        <v>465</v>
      </c>
      <c r="B466" s="7">
        <f>'1-gameLookup'!F466</f>
        <v>60</v>
      </c>
      <c r="C466" s="7">
        <f>'1-gameLookup'!G466</f>
        <v>53</v>
      </c>
      <c r="D466" s="7">
        <f>VLOOKUP(B466,teams!B:E,4,FALSE)</f>
        <v>4</v>
      </c>
      <c r="F466" s="2" t="s">
        <v>99</v>
      </c>
      <c r="G466" s="2" t="s">
        <v>100</v>
      </c>
      <c r="H466" s="2">
        <f t="shared" si="7"/>
        <v>0</v>
      </c>
      <c r="I466" s="6" t="str">
        <f>VLOOKUP(B466,teams!B:D,3)</f>
        <v>D'Backs-W-CoachPitch</v>
      </c>
      <c r="J466" s="6" t="str">
        <f>VLOOKUP(C466,teams!B:D,3)</f>
        <v>Orioles-E-CoachPitch</v>
      </c>
    </row>
    <row r="467" spans="1:10" hidden="1" x14ac:dyDescent="0.55000000000000004">
      <c r="A467" s="2">
        <v>466</v>
      </c>
      <c r="B467" s="7">
        <f>'1-gameLookup'!F467</f>
        <v>63</v>
      </c>
      <c r="C467" s="7">
        <f>'1-gameLookup'!G467</f>
        <v>53</v>
      </c>
      <c r="D467" s="7">
        <f>VLOOKUP(B467,teams!B:E,4,FALSE)</f>
        <v>4</v>
      </c>
      <c r="F467" s="2" t="s">
        <v>99</v>
      </c>
      <c r="G467" s="2" t="s">
        <v>100</v>
      </c>
      <c r="H467" s="2">
        <f t="shared" si="7"/>
        <v>0</v>
      </c>
      <c r="I467" s="6" t="str">
        <f>VLOOKUP(B467,teams!B:D,3)</f>
        <v>Nationals-W-CoachPitch</v>
      </c>
      <c r="J467" s="6" t="str">
        <f>VLOOKUP(C467,teams!B:D,3)</f>
        <v>Orioles-E-CoachPitch</v>
      </c>
    </row>
    <row r="468" spans="1:10" hidden="1" x14ac:dyDescent="0.55000000000000004">
      <c r="A468" s="2">
        <v>467</v>
      </c>
      <c r="B468" s="7">
        <f>'1-gameLookup'!F468</f>
        <v>66</v>
      </c>
      <c r="C468" s="7">
        <f>'1-gameLookup'!G468</f>
        <v>53</v>
      </c>
      <c r="D468" s="7">
        <f>VLOOKUP(B468,teams!B:E,4,FALSE)</f>
        <v>4</v>
      </c>
      <c r="F468" s="2" t="s">
        <v>99</v>
      </c>
      <c r="G468" s="2" t="s">
        <v>100</v>
      </c>
      <c r="H468" s="2">
        <f t="shared" si="7"/>
        <v>0</v>
      </c>
      <c r="I468" s="6" t="str">
        <f>VLOOKUP(B468,teams!B:D,3)</f>
        <v>Yankees-W-CoachPitch</v>
      </c>
      <c r="J468" s="6" t="str">
        <f>VLOOKUP(C468,teams!B:D,3)</f>
        <v>Orioles-E-CoachPitch</v>
      </c>
    </row>
    <row r="469" spans="1:10" hidden="1" x14ac:dyDescent="0.55000000000000004">
      <c r="A469" s="2">
        <v>468</v>
      </c>
      <c r="B469" s="7">
        <f>'1-gameLookup'!F469</f>
        <v>55</v>
      </c>
      <c r="C469" s="7">
        <f>'1-gameLookup'!G469</f>
        <v>54</v>
      </c>
      <c r="D469" s="7">
        <f>VLOOKUP(B469,teams!B:E,4,FALSE)</f>
        <v>4</v>
      </c>
      <c r="F469" s="2" t="s">
        <v>99</v>
      </c>
      <c r="G469" s="2" t="s">
        <v>100</v>
      </c>
      <c r="H469" s="2">
        <f t="shared" si="7"/>
        <v>1</v>
      </c>
      <c r="I469" s="6" t="str">
        <f>VLOOKUP(B469,teams!B:D,3)</f>
        <v>Reds-E-CoachPitch</v>
      </c>
      <c r="J469" s="6" t="str">
        <f>VLOOKUP(C469,teams!B:D,3)</f>
        <v>Phillies-E-CoachPitch</v>
      </c>
    </row>
    <row r="470" spans="1:10" hidden="1" x14ac:dyDescent="0.55000000000000004">
      <c r="A470" s="2">
        <v>469</v>
      </c>
      <c r="B470" s="7">
        <f>'1-gameLookup'!F470</f>
        <v>56</v>
      </c>
      <c r="C470" s="7">
        <f>'1-gameLookup'!G470</f>
        <v>54</v>
      </c>
      <c r="D470" s="7">
        <f>VLOOKUP(B470,teams!B:E,4,FALSE)</f>
        <v>4</v>
      </c>
      <c r="F470" s="2" t="s">
        <v>99</v>
      </c>
      <c r="G470" s="2" t="s">
        <v>100</v>
      </c>
      <c r="H470" s="2">
        <f t="shared" si="7"/>
        <v>1</v>
      </c>
      <c r="I470" s="6" t="str">
        <f>VLOOKUP(B470,teams!B:D,3)</f>
        <v>Rockies-E-CoachPitch</v>
      </c>
      <c r="J470" s="6" t="str">
        <f>VLOOKUP(C470,teams!B:D,3)</f>
        <v>Phillies-E-CoachPitch</v>
      </c>
    </row>
    <row r="471" spans="1:10" hidden="1" x14ac:dyDescent="0.55000000000000004">
      <c r="A471" s="2">
        <v>470</v>
      </c>
      <c r="B471" s="7">
        <f>'1-gameLookup'!F471</f>
        <v>57</v>
      </c>
      <c r="C471" s="7">
        <f>'1-gameLookup'!G471</f>
        <v>54</v>
      </c>
      <c r="D471" s="7">
        <f>VLOOKUP(B471,teams!B:E,4,FALSE)</f>
        <v>4</v>
      </c>
      <c r="F471" s="2" t="s">
        <v>99</v>
      </c>
      <c r="G471" s="2" t="s">
        <v>100</v>
      </c>
      <c r="H471" s="2">
        <f t="shared" si="7"/>
        <v>1</v>
      </c>
      <c r="I471" s="6" t="str">
        <f>VLOOKUP(B471,teams!B:D,3)</f>
        <v>Tigers-E-CoachPitch</v>
      </c>
      <c r="J471" s="6" t="str">
        <f>VLOOKUP(C471,teams!B:D,3)</f>
        <v>Phillies-E-CoachPitch</v>
      </c>
    </row>
    <row r="472" spans="1:10" hidden="1" x14ac:dyDescent="0.55000000000000004">
      <c r="A472" s="2">
        <v>471</v>
      </c>
      <c r="B472" s="7">
        <f>'1-gameLookup'!F472</f>
        <v>58</v>
      </c>
      <c r="C472" s="7">
        <f>'1-gameLookup'!G472</f>
        <v>66</v>
      </c>
      <c r="D472" s="7">
        <f>VLOOKUP(B472,teams!B:E,4,FALSE)</f>
        <v>4</v>
      </c>
      <c r="F472" s="2" t="s">
        <v>99</v>
      </c>
      <c r="G472" s="2" t="s">
        <v>100</v>
      </c>
      <c r="H472" s="2">
        <f t="shared" si="7"/>
        <v>1</v>
      </c>
      <c r="I472" s="6" t="str">
        <f>VLOOKUP(B472,teams!B:D,3)</f>
        <v>A's-W-CoachPitch</v>
      </c>
      <c r="J472" s="6" t="str">
        <f>VLOOKUP(C472,teams!B:D,3)</f>
        <v>Yankees-W-CoachPitch</v>
      </c>
    </row>
    <row r="473" spans="1:10" hidden="1" x14ac:dyDescent="0.55000000000000004">
      <c r="A473" s="2">
        <v>472</v>
      </c>
      <c r="B473" s="7">
        <f>'1-gameLookup'!F473</f>
        <v>65</v>
      </c>
      <c r="C473" s="7">
        <f>'1-gameLookup'!G473</f>
        <v>66</v>
      </c>
      <c r="D473" s="7">
        <f>VLOOKUP(B473,teams!B:E,4,FALSE)</f>
        <v>4</v>
      </c>
      <c r="F473" s="2" t="s">
        <v>99</v>
      </c>
      <c r="G473" s="2" t="s">
        <v>100</v>
      </c>
      <c r="H473" s="2">
        <f t="shared" si="7"/>
        <v>1</v>
      </c>
      <c r="I473" s="6" t="str">
        <f>VLOOKUP(B473,teams!B:D,3)</f>
        <v>Red Sox-W-CoachPitch</v>
      </c>
      <c r="J473" s="6" t="str">
        <f>VLOOKUP(C473,teams!B:D,3)</f>
        <v>Yankees-W-CoachPitch</v>
      </c>
    </row>
    <row r="474" spans="1:10" hidden="1" x14ac:dyDescent="0.55000000000000004">
      <c r="A474" s="2">
        <v>473</v>
      </c>
      <c r="B474" s="7">
        <f>'1-gameLookup'!F474</f>
        <v>59</v>
      </c>
      <c r="C474" s="7">
        <f>'1-gameLookup'!G474</f>
        <v>54</v>
      </c>
      <c r="D474" s="7">
        <f>VLOOKUP(B474,teams!B:E,4,FALSE)</f>
        <v>4</v>
      </c>
      <c r="F474" s="2" t="s">
        <v>99</v>
      </c>
      <c r="G474" s="2" t="s">
        <v>100</v>
      </c>
      <c r="H474" s="2">
        <f t="shared" si="7"/>
        <v>0</v>
      </c>
      <c r="I474" s="6" t="str">
        <f>VLOOKUP(B474,teams!B:D,3)</f>
        <v>Astros-W-CoachPitch</v>
      </c>
      <c r="J474" s="6" t="str">
        <f>VLOOKUP(C474,teams!B:D,3)</f>
        <v>Phillies-E-CoachPitch</v>
      </c>
    </row>
    <row r="475" spans="1:10" hidden="1" x14ac:dyDescent="0.55000000000000004">
      <c r="A475" s="2">
        <v>474</v>
      </c>
      <c r="B475" s="7">
        <f>'1-gameLookup'!F475</f>
        <v>62</v>
      </c>
      <c r="C475" s="7">
        <f>'1-gameLookup'!G475</f>
        <v>54</v>
      </c>
      <c r="D475" s="7">
        <f>VLOOKUP(B475,teams!B:E,4,FALSE)</f>
        <v>4</v>
      </c>
      <c r="F475" s="2" t="s">
        <v>99</v>
      </c>
      <c r="G475" s="2" t="s">
        <v>100</v>
      </c>
      <c r="H475" s="2">
        <f t="shared" si="7"/>
        <v>0</v>
      </c>
      <c r="I475" s="6" t="str">
        <f>VLOOKUP(B475,teams!B:D,3)</f>
        <v>Mets-W-CoachPitch</v>
      </c>
      <c r="J475" s="6" t="str">
        <f>VLOOKUP(C475,teams!B:D,3)</f>
        <v>Phillies-E-CoachPitch</v>
      </c>
    </row>
    <row r="476" spans="1:10" hidden="1" x14ac:dyDescent="0.55000000000000004">
      <c r="A476" s="2">
        <v>475</v>
      </c>
      <c r="B476" s="7">
        <f>'1-gameLookup'!F476</f>
        <v>65</v>
      </c>
      <c r="C476" s="7">
        <f>'1-gameLookup'!G476</f>
        <v>54</v>
      </c>
      <c r="D476" s="7">
        <f>VLOOKUP(B476,teams!B:E,4,FALSE)</f>
        <v>4</v>
      </c>
      <c r="F476" s="2" t="s">
        <v>99</v>
      </c>
      <c r="G476" s="2" t="s">
        <v>100</v>
      </c>
      <c r="H476" s="2">
        <f t="shared" si="7"/>
        <v>0</v>
      </c>
      <c r="I476" s="6" t="str">
        <f>VLOOKUP(B476,teams!B:D,3)</f>
        <v>Red Sox-W-CoachPitch</v>
      </c>
      <c r="J476" s="6" t="str">
        <f>VLOOKUP(C476,teams!B:D,3)</f>
        <v>Phillies-E-CoachPitch</v>
      </c>
    </row>
    <row r="477" spans="1:10" hidden="1" x14ac:dyDescent="0.55000000000000004">
      <c r="A477" s="2">
        <v>476</v>
      </c>
      <c r="B477" s="7">
        <f>'1-gameLookup'!F477</f>
        <v>56</v>
      </c>
      <c r="C477" s="7">
        <f>'1-gameLookup'!G477</f>
        <v>55</v>
      </c>
      <c r="D477" s="7">
        <f>VLOOKUP(B477,teams!B:E,4,FALSE)</f>
        <v>4</v>
      </c>
      <c r="F477" s="2" t="s">
        <v>99</v>
      </c>
      <c r="G477" s="2" t="s">
        <v>100</v>
      </c>
      <c r="H477" s="2">
        <f t="shared" si="7"/>
        <v>1</v>
      </c>
      <c r="I477" s="6" t="str">
        <f>VLOOKUP(B477,teams!B:D,3)</f>
        <v>Rockies-E-CoachPitch</v>
      </c>
      <c r="J477" s="6" t="str">
        <f>VLOOKUP(C477,teams!B:D,3)</f>
        <v>Reds-E-CoachPitch</v>
      </c>
    </row>
    <row r="478" spans="1:10" hidden="1" x14ac:dyDescent="0.55000000000000004">
      <c r="A478" s="2">
        <v>477</v>
      </c>
      <c r="B478" s="7">
        <f>'1-gameLookup'!F478</f>
        <v>57</v>
      </c>
      <c r="C478" s="7">
        <f>'1-gameLookup'!G478</f>
        <v>55</v>
      </c>
      <c r="D478" s="7">
        <f>VLOOKUP(B478,teams!B:E,4,FALSE)</f>
        <v>4</v>
      </c>
      <c r="F478" s="2" t="s">
        <v>99</v>
      </c>
      <c r="G478" s="2" t="s">
        <v>100</v>
      </c>
      <c r="H478" s="2">
        <f t="shared" si="7"/>
        <v>1</v>
      </c>
      <c r="I478" s="6" t="str">
        <f>VLOOKUP(B478,teams!B:D,3)</f>
        <v>Tigers-E-CoachPitch</v>
      </c>
      <c r="J478" s="6" t="str">
        <f>VLOOKUP(C478,teams!B:D,3)</f>
        <v>Reds-E-CoachPitch</v>
      </c>
    </row>
    <row r="479" spans="1:10" hidden="1" x14ac:dyDescent="0.55000000000000004">
      <c r="A479" s="2">
        <v>478</v>
      </c>
      <c r="B479" s="7">
        <f>'1-gameLookup'!F479</f>
        <v>58</v>
      </c>
      <c r="C479" s="7">
        <f>'1-gameLookup'!G479</f>
        <v>55</v>
      </c>
      <c r="D479" s="7">
        <f>VLOOKUP(B479,teams!B:E,4,FALSE)</f>
        <v>4</v>
      </c>
      <c r="F479" s="2" t="s">
        <v>99</v>
      </c>
      <c r="G479" s="2" t="s">
        <v>100</v>
      </c>
      <c r="H479" s="2">
        <f t="shared" si="7"/>
        <v>0</v>
      </c>
      <c r="I479" s="6" t="str">
        <f>VLOOKUP(B479,teams!B:D,3)</f>
        <v>A's-W-CoachPitch</v>
      </c>
      <c r="J479" s="6" t="str">
        <f>VLOOKUP(C479,teams!B:D,3)</f>
        <v>Reds-E-CoachPitch</v>
      </c>
    </row>
    <row r="480" spans="1:10" hidden="1" x14ac:dyDescent="0.55000000000000004">
      <c r="A480" s="2">
        <v>479</v>
      </c>
      <c r="B480" s="7">
        <f>'1-gameLookup'!F480</f>
        <v>61</v>
      </c>
      <c r="C480" s="7">
        <f>'1-gameLookup'!G480</f>
        <v>55</v>
      </c>
      <c r="D480" s="7">
        <f>VLOOKUP(B480,teams!B:E,4,FALSE)</f>
        <v>4</v>
      </c>
      <c r="F480" s="2" t="s">
        <v>99</v>
      </c>
      <c r="G480" s="2" t="s">
        <v>100</v>
      </c>
      <c r="H480" s="2">
        <f t="shared" si="7"/>
        <v>0</v>
      </c>
      <c r="I480" s="6" t="str">
        <f>VLOOKUP(B480,teams!B:D,3)</f>
        <v>Indians-W-CoachPitch</v>
      </c>
      <c r="J480" s="6" t="str">
        <f>VLOOKUP(C480,teams!B:D,3)</f>
        <v>Reds-E-CoachPitch</v>
      </c>
    </row>
    <row r="481" spans="1:10" hidden="1" x14ac:dyDescent="0.55000000000000004">
      <c r="A481" s="2">
        <v>480</v>
      </c>
      <c r="B481" s="7">
        <f>'1-gameLookup'!F481</f>
        <v>64</v>
      </c>
      <c r="C481" s="7">
        <f>'1-gameLookup'!G481</f>
        <v>55</v>
      </c>
      <c r="D481" s="7">
        <f>VLOOKUP(B481,teams!B:E,4,FALSE)</f>
        <v>4</v>
      </c>
      <c r="F481" s="2" t="s">
        <v>99</v>
      </c>
      <c r="G481" s="2" t="s">
        <v>100</v>
      </c>
      <c r="H481" s="2">
        <f t="shared" si="7"/>
        <v>0</v>
      </c>
      <c r="I481" s="6" t="str">
        <f>VLOOKUP(B481,teams!B:D,3)</f>
        <v>Rangers-W-CoachPitch</v>
      </c>
      <c r="J481" s="6" t="str">
        <f>VLOOKUP(C481,teams!B:D,3)</f>
        <v>Reds-E-CoachPitch</v>
      </c>
    </row>
    <row r="482" spans="1:10" hidden="1" x14ac:dyDescent="0.55000000000000004">
      <c r="A482" s="2">
        <v>481</v>
      </c>
      <c r="B482" s="7">
        <f>'1-gameLookup'!F482</f>
        <v>57</v>
      </c>
      <c r="C482" s="7">
        <f>'1-gameLookup'!G482</f>
        <v>56</v>
      </c>
      <c r="D482" s="7">
        <f>VLOOKUP(B482,teams!B:E,4,FALSE)</f>
        <v>4</v>
      </c>
      <c r="F482" s="2" t="s">
        <v>99</v>
      </c>
      <c r="G482" s="2" t="s">
        <v>100</v>
      </c>
      <c r="H482" s="2">
        <f t="shared" si="7"/>
        <v>1</v>
      </c>
      <c r="I482" s="6" t="str">
        <f>VLOOKUP(B482,teams!B:D,3)</f>
        <v>Tigers-E-CoachPitch</v>
      </c>
      <c r="J482" s="6" t="str">
        <f>VLOOKUP(C482,teams!B:D,3)</f>
        <v>Rockies-E-CoachPitch</v>
      </c>
    </row>
    <row r="483" spans="1:10" hidden="1" x14ac:dyDescent="0.55000000000000004">
      <c r="A483" s="2">
        <v>482</v>
      </c>
      <c r="B483" s="7">
        <f>'1-gameLookup'!F483</f>
        <v>60</v>
      </c>
      <c r="C483" s="7">
        <f>'1-gameLookup'!G483</f>
        <v>56</v>
      </c>
      <c r="D483" s="7">
        <f>VLOOKUP(B483,teams!B:E,4,FALSE)</f>
        <v>4</v>
      </c>
      <c r="F483" s="2" t="s">
        <v>99</v>
      </c>
      <c r="G483" s="2" t="s">
        <v>100</v>
      </c>
      <c r="H483" s="2">
        <f t="shared" si="7"/>
        <v>0</v>
      </c>
      <c r="I483" s="6" t="str">
        <f>VLOOKUP(B483,teams!B:D,3)</f>
        <v>D'Backs-W-CoachPitch</v>
      </c>
      <c r="J483" s="6" t="str">
        <f>VLOOKUP(C483,teams!B:D,3)</f>
        <v>Rockies-E-CoachPitch</v>
      </c>
    </row>
    <row r="484" spans="1:10" hidden="1" x14ac:dyDescent="0.55000000000000004">
      <c r="A484" s="2">
        <v>483</v>
      </c>
      <c r="B484" s="7">
        <f>'1-gameLookup'!F484</f>
        <v>63</v>
      </c>
      <c r="C484" s="7">
        <f>'1-gameLookup'!G484</f>
        <v>56</v>
      </c>
      <c r="D484" s="7">
        <f>VLOOKUP(B484,teams!B:E,4,FALSE)</f>
        <v>4</v>
      </c>
      <c r="F484" s="2" t="s">
        <v>99</v>
      </c>
      <c r="G484" s="2" t="s">
        <v>100</v>
      </c>
      <c r="H484" s="2">
        <f t="shared" si="7"/>
        <v>0</v>
      </c>
      <c r="I484" s="6" t="str">
        <f>VLOOKUP(B484,teams!B:D,3)</f>
        <v>Nationals-W-CoachPitch</v>
      </c>
      <c r="J484" s="6" t="str">
        <f>VLOOKUP(C484,teams!B:D,3)</f>
        <v>Rockies-E-CoachPitch</v>
      </c>
    </row>
    <row r="485" spans="1:10" hidden="1" x14ac:dyDescent="0.55000000000000004">
      <c r="A485" s="2">
        <v>484</v>
      </c>
      <c r="B485" s="7">
        <f>'1-gameLookup'!F485</f>
        <v>66</v>
      </c>
      <c r="C485" s="7">
        <f>'1-gameLookup'!G485</f>
        <v>56</v>
      </c>
      <c r="D485" s="7">
        <f>VLOOKUP(B485,teams!B:E,4,FALSE)</f>
        <v>4</v>
      </c>
      <c r="F485" s="2" t="s">
        <v>99</v>
      </c>
      <c r="G485" s="2" t="s">
        <v>100</v>
      </c>
      <c r="H485" s="2">
        <f t="shared" si="7"/>
        <v>0</v>
      </c>
      <c r="I485" s="6" t="str">
        <f>VLOOKUP(B485,teams!B:D,3)</f>
        <v>Yankees-W-CoachPitch</v>
      </c>
      <c r="J485" s="6" t="str">
        <f>VLOOKUP(C485,teams!B:D,3)</f>
        <v>Rockies-E-CoachPitch</v>
      </c>
    </row>
    <row r="486" spans="1:10" hidden="1" x14ac:dyDescent="0.55000000000000004">
      <c r="A486" s="2">
        <v>485</v>
      </c>
      <c r="B486" s="7">
        <f>'1-gameLookup'!F486</f>
        <v>59</v>
      </c>
      <c r="C486" s="7">
        <f>'1-gameLookup'!G486</f>
        <v>57</v>
      </c>
      <c r="D486" s="7">
        <f>VLOOKUP(B486,teams!B:E,4,FALSE)</f>
        <v>4</v>
      </c>
      <c r="F486" s="2" t="s">
        <v>99</v>
      </c>
      <c r="G486" s="2" t="s">
        <v>100</v>
      </c>
      <c r="H486" s="2">
        <f t="shared" si="7"/>
        <v>0</v>
      </c>
      <c r="I486" s="6" t="str">
        <f>VLOOKUP(B486,teams!B:D,3)</f>
        <v>Astros-W-CoachPitch</v>
      </c>
      <c r="J486" s="6" t="str">
        <f>VLOOKUP(C486,teams!B:D,3)</f>
        <v>Tigers-E-CoachPitch</v>
      </c>
    </row>
    <row r="487" spans="1:10" hidden="1" x14ac:dyDescent="0.55000000000000004">
      <c r="A487" s="2">
        <v>486</v>
      </c>
      <c r="B487" s="7">
        <f>'1-gameLookup'!F487</f>
        <v>62</v>
      </c>
      <c r="C487" s="7">
        <f>'1-gameLookup'!G487</f>
        <v>57</v>
      </c>
      <c r="D487" s="7">
        <f>VLOOKUP(B487,teams!B:E,4,FALSE)</f>
        <v>4</v>
      </c>
      <c r="F487" s="2" t="s">
        <v>99</v>
      </c>
      <c r="G487" s="2" t="s">
        <v>100</v>
      </c>
      <c r="H487" s="2">
        <f t="shared" si="7"/>
        <v>0</v>
      </c>
      <c r="I487" s="6" t="str">
        <f>VLOOKUP(B487,teams!B:D,3)</f>
        <v>Mets-W-CoachPitch</v>
      </c>
      <c r="J487" s="6" t="str">
        <f>VLOOKUP(C487,teams!B:D,3)</f>
        <v>Tigers-E-CoachPitch</v>
      </c>
    </row>
    <row r="488" spans="1:10" hidden="1" x14ac:dyDescent="0.55000000000000004">
      <c r="A488" s="2">
        <v>487</v>
      </c>
      <c r="B488" s="7">
        <f>'1-gameLookup'!F488</f>
        <v>65</v>
      </c>
      <c r="C488" s="7">
        <f>'1-gameLookup'!G488</f>
        <v>57</v>
      </c>
      <c r="D488" s="7">
        <f>VLOOKUP(B488,teams!B:E,4,FALSE)</f>
        <v>4</v>
      </c>
      <c r="F488" s="2" t="s">
        <v>99</v>
      </c>
      <c r="G488" s="2" t="s">
        <v>100</v>
      </c>
      <c r="H488" s="2">
        <f t="shared" si="7"/>
        <v>0</v>
      </c>
      <c r="I488" s="6" t="str">
        <f>VLOOKUP(B488,teams!B:D,3)</f>
        <v>Red Sox-W-CoachPitch</v>
      </c>
      <c r="J488" s="6" t="str">
        <f>VLOOKUP(C488,teams!B:D,3)</f>
        <v>Tigers-E-CoachPitch</v>
      </c>
    </row>
    <row r="489" spans="1:10" hidden="1" x14ac:dyDescent="0.55000000000000004">
      <c r="A489" s="2">
        <v>488</v>
      </c>
      <c r="B489" s="7">
        <f>'1-gameLookup'!F489</f>
        <v>68</v>
      </c>
      <c r="C489" s="7">
        <f>'1-gameLookup'!G489</f>
        <v>67</v>
      </c>
      <c r="D489" s="7">
        <f>VLOOKUP(B489,teams!B:E,4,FALSE)</f>
        <v>5</v>
      </c>
      <c r="F489" s="2" t="s">
        <v>99</v>
      </c>
      <c r="G489" s="2" t="s">
        <v>100</v>
      </c>
      <c r="H489" s="2">
        <f t="shared" si="7"/>
        <v>1</v>
      </c>
      <c r="I489" s="6" t="str">
        <f>VLOOKUP(B489,teams!B:D,3)</f>
        <v>Astros-E-TBall</v>
      </c>
      <c r="J489" s="6" t="str">
        <f>VLOOKUP(C489,teams!B:D,3)</f>
        <v>A's-E-TBall</v>
      </c>
    </row>
    <row r="490" spans="1:10" hidden="1" x14ac:dyDescent="0.55000000000000004">
      <c r="A490" s="2">
        <v>489</v>
      </c>
      <c r="B490" s="7">
        <f>'1-gameLookup'!F490</f>
        <v>69</v>
      </c>
      <c r="C490" s="7">
        <f>'1-gameLookup'!G490</f>
        <v>67</v>
      </c>
      <c r="D490" s="7">
        <f>VLOOKUP(B490,teams!B:E,4,FALSE)</f>
        <v>5</v>
      </c>
      <c r="F490" s="2" t="s">
        <v>99</v>
      </c>
      <c r="G490" s="2" t="s">
        <v>100</v>
      </c>
      <c r="H490" s="2">
        <f t="shared" si="7"/>
        <v>1</v>
      </c>
      <c r="I490" s="6" t="str">
        <f>VLOOKUP(B490,teams!B:D,3)</f>
        <v>Cubs-E-TBall</v>
      </c>
      <c r="J490" s="6" t="str">
        <f>VLOOKUP(C490,teams!B:D,3)</f>
        <v>A's-E-TBall</v>
      </c>
    </row>
    <row r="491" spans="1:10" hidden="1" x14ac:dyDescent="0.55000000000000004">
      <c r="A491" s="2">
        <v>490</v>
      </c>
      <c r="B491" s="7">
        <f>'1-gameLookup'!F491</f>
        <v>70</v>
      </c>
      <c r="C491" s="7">
        <f>'1-gameLookup'!G491</f>
        <v>67</v>
      </c>
      <c r="D491" s="7">
        <f>VLOOKUP(B491,teams!B:E,4,FALSE)</f>
        <v>5</v>
      </c>
      <c r="F491" s="2" t="s">
        <v>99</v>
      </c>
      <c r="G491" s="2" t="s">
        <v>100</v>
      </c>
      <c r="H491" s="2">
        <f t="shared" si="7"/>
        <v>1</v>
      </c>
      <c r="I491" s="6" t="str">
        <f>VLOOKUP(B491,teams!B:D,3)</f>
        <v>D'Backs-E-TBall</v>
      </c>
      <c r="J491" s="6" t="str">
        <f>VLOOKUP(C491,teams!B:D,3)</f>
        <v>A's-E-TBall</v>
      </c>
    </row>
    <row r="492" spans="1:10" hidden="1" x14ac:dyDescent="0.55000000000000004">
      <c r="A492" s="2">
        <v>491</v>
      </c>
      <c r="B492" s="7">
        <f>'1-gameLookup'!F492</f>
        <v>71</v>
      </c>
      <c r="C492" s="7">
        <f>'1-gameLookup'!G492</f>
        <v>67</v>
      </c>
      <c r="D492" s="7">
        <f>VLOOKUP(B492,teams!B:E,4,FALSE)</f>
        <v>5</v>
      </c>
      <c r="F492" s="2" t="s">
        <v>99</v>
      </c>
      <c r="G492" s="2" t="s">
        <v>100</v>
      </c>
      <c r="H492" s="2">
        <f t="shared" si="7"/>
        <v>1</v>
      </c>
      <c r="I492" s="6" t="str">
        <f>VLOOKUP(B492,teams!B:D,3)</f>
        <v>Dodgers-E-TBall</v>
      </c>
      <c r="J492" s="6" t="str">
        <f>VLOOKUP(C492,teams!B:D,3)</f>
        <v>A's-E-TBall</v>
      </c>
    </row>
    <row r="493" spans="1:10" hidden="1" x14ac:dyDescent="0.55000000000000004">
      <c r="A493" s="2">
        <v>492</v>
      </c>
      <c r="B493" s="7">
        <f>'1-gameLookup'!F493</f>
        <v>72</v>
      </c>
      <c r="C493" s="7">
        <f>'1-gameLookup'!G493</f>
        <v>67</v>
      </c>
      <c r="D493" s="7">
        <f>VLOOKUP(B493,teams!B:E,4,FALSE)</f>
        <v>5</v>
      </c>
      <c r="F493" s="2" t="s">
        <v>99</v>
      </c>
      <c r="G493" s="2" t="s">
        <v>100</v>
      </c>
      <c r="H493" s="2">
        <f t="shared" si="7"/>
        <v>1</v>
      </c>
      <c r="I493" s="6" t="str">
        <f>VLOOKUP(B493,teams!B:D,3)</f>
        <v>Giants-E-TBall</v>
      </c>
      <c r="J493" s="6" t="str">
        <f>VLOOKUP(C493,teams!B:D,3)</f>
        <v>A's-E-TBall</v>
      </c>
    </row>
    <row r="494" spans="1:10" hidden="1" x14ac:dyDescent="0.55000000000000004">
      <c r="A494" s="2">
        <v>493</v>
      </c>
      <c r="B494" s="7">
        <f>'1-gameLookup'!F494</f>
        <v>73</v>
      </c>
      <c r="C494" s="7">
        <f>'1-gameLookup'!G494</f>
        <v>67</v>
      </c>
      <c r="D494" s="7">
        <f>VLOOKUP(B494,teams!B:E,4,FALSE)</f>
        <v>5</v>
      </c>
      <c r="F494" s="2" t="s">
        <v>99</v>
      </c>
      <c r="G494" s="2" t="s">
        <v>100</v>
      </c>
      <c r="H494" s="2">
        <f t="shared" si="7"/>
        <v>1</v>
      </c>
      <c r="I494" s="6" t="str">
        <f>VLOOKUP(B494,teams!B:D,3)</f>
        <v>Nationals-E-TBall</v>
      </c>
      <c r="J494" s="6" t="str">
        <f>VLOOKUP(C494,teams!B:D,3)</f>
        <v>A's-E-TBall</v>
      </c>
    </row>
    <row r="495" spans="1:10" hidden="1" x14ac:dyDescent="0.55000000000000004">
      <c r="A495" s="2">
        <v>494</v>
      </c>
      <c r="B495" s="7">
        <f>'1-gameLookup'!F495</f>
        <v>74</v>
      </c>
      <c r="C495" s="7">
        <f>'1-gameLookup'!G495</f>
        <v>67</v>
      </c>
      <c r="D495" s="7">
        <f>VLOOKUP(B495,teams!B:E,4,FALSE)</f>
        <v>5</v>
      </c>
      <c r="F495" s="2" t="s">
        <v>99</v>
      </c>
      <c r="G495" s="2" t="s">
        <v>100</v>
      </c>
      <c r="H495" s="2">
        <f t="shared" si="7"/>
        <v>1</v>
      </c>
      <c r="I495" s="6" t="str">
        <f>VLOOKUP(B495,teams!B:D,3)</f>
        <v>Phillies-E-TBall</v>
      </c>
      <c r="J495" s="6" t="str">
        <f>VLOOKUP(C495,teams!B:D,3)</f>
        <v>A's-E-TBall</v>
      </c>
    </row>
    <row r="496" spans="1:10" hidden="1" x14ac:dyDescent="0.55000000000000004">
      <c r="A496" s="2">
        <v>495</v>
      </c>
      <c r="B496" s="7">
        <f>'1-gameLookup'!F496</f>
        <v>75</v>
      </c>
      <c r="C496" s="7">
        <f>'1-gameLookup'!G496</f>
        <v>67</v>
      </c>
      <c r="D496" s="7">
        <f>VLOOKUP(B496,teams!B:E,4,FALSE)</f>
        <v>5</v>
      </c>
      <c r="F496" s="2" t="s">
        <v>99</v>
      </c>
      <c r="G496" s="2" t="s">
        <v>100</v>
      </c>
      <c r="H496" s="2">
        <f t="shared" si="7"/>
        <v>1</v>
      </c>
      <c r="I496" s="6" t="str">
        <f>VLOOKUP(B496,teams!B:D,3)</f>
        <v>Rockies-E-TBall</v>
      </c>
      <c r="J496" s="6" t="str">
        <f>VLOOKUP(C496,teams!B:D,3)</f>
        <v>A's-E-TBall</v>
      </c>
    </row>
    <row r="497" spans="1:10" hidden="1" x14ac:dyDescent="0.55000000000000004">
      <c r="A497" s="2">
        <v>496</v>
      </c>
      <c r="B497" s="7">
        <f>'1-gameLookup'!F497</f>
        <v>76</v>
      </c>
      <c r="C497" s="7">
        <f>'1-gameLookup'!G497</f>
        <v>67</v>
      </c>
      <c r="D497" s="7">
        <f>VLOOKUP(B497,teams!B:E,4,FALSE)</f>
        <v>5</v>
      </c>
      <c r="F497" s="2" t="s">
        <v>99</v>
      </c>
      <c r="G497" s="2" t="s">
        <v>100</v>
      </c>
      <c r="H497" s="2">
        <f t="shared" si="7"/>
        <v>1</v>
      </c>
      <c r="I497" s="6" t="str">
        <f>VLOOKUP(B497,teams!B:D,3)</f>
        <v>Royals-E-TBall</v>
      </c>
      <c r="J497" s="6" t="str">
        <f>VLOOKUP(C497,teams!B:D,3)</f>
        <v>A's-E-TBall</v>
      </c>
    </row>
    <row r="498" spans="1:10" hidden="1" x14ac:dyDescent="0.55000000000000004">
      <c r="A498" s="2">
        <v>497</v>
      </c>
      <c r="B498" s="7">
        <f>'1-gameLookup'!F498</f>
        <v>77</v>
      </c>
      <c r="C498" s="7">
        <f>'1-gameLookup'!G498</f>
        <v>67</v>
      </c>
      <c r="D498" s="7">
        <f>VLOOKUP(B498,teams!B:E,4,FALSE)</f>
        <v>5</v>
      </c>
      <c r="F498" s="2" t="s">
        <v>99</v>
      </c>
      <c r="G498" s="2" t="s">
        <v>100</v>
      </c>
      <c r="H498" s="2">
        <f t="shared" si="7"/>
        <v>0</v>
      </c>
      <c r="I498" s="6" t="str">
        <f>VLOOKUP(B498,teams!B:D,3)</f>
        <v>Blue Jays-W-TBall</v>
      </c>
      <c r="J498" s="6" t="str">
        <f>VLOOKUP(C498,teams!B:D,3)</f>
        <v>A's-E-TBall</v>
      </c>
    </row>
    <row r="499" spans="1:10" hidden="1" x14ac:dyDescent="0.55000000000000004">
      <c r="A499" s="2">
        <v>498</v>
      </c>
      <c r="B499" s="7">
        <f>'1-gameLookup'!F499</f>
        <v>78</v>
      </c>
      <c r="C499" s="7">
        <f>'1-gameLookup'!G499</f>
        <v>67</v>
      </c>
      <c r="D499" s="7">
        <f>VLOOKUP(B499,teams!B:E,4,FALSE)</f>
        <v>5</v>
      </c>
      <c r="F499" s="2" t="s">
        <v>99</v>
      </c>
      <c r="G499" s="2" t="s">
        <v>100</v>
      </c>
      <c r="H499" s="2">
        <f t="shared" si="7"/>
        <v>0</v>
      </c>
      <c r="I499" s="6" t="str">
        <f>VLOOKUP(B499,teams!B:D,3)</f>
        <v>Cardinals-W-TBall</v>
      </c>
      <c r="J499" s="6" t="str">
        <f>VLOOKUP(C499,teams!B:D,3)</f>
        <v>A's-E-TBall</v>
      </c>
    </row>
    <row r="500" spans="1:10" hidden="1" x14ac:dyDescent="0.55000000000000004">
      <c r="A500" s="2">
        <v>499</v>
      </c>
      <c r="B500" s="7">
        <f>'1-gameLookup'!F500</f>
        <v>79</v>
      </c>
      <c r="C500" s="7">
        <f>'1-gameLookup'!G500</f>
        <v>67</v>
      </c>
      <c r="D500" s="7">
        <f>VLOOKUP(B500,teams!B:E,4,FALSE)</f>
        <v>5</v>
      </c>
      <c r="F500" s="2" t="s">
        <v>99</v>
      </c>
      <c r="G500" s="2" t="s">
        <v>100</v>
      </c>
      <c r="H500" s="2">
        <f t="shared" si="7"/>
        <v>0</v>
      </c>
      <c r="I500" s="6" t="str">
        <f>VLOOKUP(B500,teams!B:D,3)</f>
        <v>Marlins-W-TBall</v>
      </c>
      <c r="J500" s="6" t="str">
        <f>VLOOKUP(C500,teams!B:D,3)</f>
        <v>A's-E-TBall</v>
      </c>
    </row>
    <row r="501" spans="1:10" hidden="1" x14ac:dyDescent="0.55000000000000004">
      <c r="A501" s="2">
        <v>500</v>
      </c>
      <c r="B501" s="7">
        <f>'1-gameLookup'!F501</f>
        <v>80</v>
      </c>
      <c r="C501" s="7">
        <f>'1-gameLookup'!G501</f>
        <v>67</v>
      </c>
      <c r="D501" s="7">
        <f>VLOOKUP(B501,teams!B:E,4,FALSE)</f>
        <v>5</v>
      </c>
      <c r="F501" s="2" t="s">
        <v>99</v>
      </c>
      <c r="G501" s="2" t="s">
        <v>100</v>
      </c>
      <c r="H501" s="2">
        <f t="shared" si="7"/>
        <v>0</v>
      </c>
      <c r="I501" s="6" t="str">
        <f>VLOOKUP(B501,teams!B:D,3)</f>
        <v>Orioles-W-TBall</v>
      </c>
      <c r="J501" s="6" t="str">
        <f>VLOOKUP(C501,teams!B:D,3)</f>
        <v>A's-E-TBall</v>
      </c>
    </row>
    <row r="502" spans="1:10" hidden="1" x14ac:dyDescent="0.55000000000000004">
      <c r="A502" s="2">
        <v>501</v>
      </c>
      <c r="B502" s="7">
        <f>'1-gameLookup'!F502</f>
        <v>81</v>
      </c>
      <c r="C502" s="7">
        <f>'1-gameLookup'!G502</f>
        <v>67</v>
      </c>
      <c r="D502" s="7">
        <f>VLOOKUP(B502,teams!B:E,4,FALSE)</f>
        <v>5</v>
      </c>
      <c r="F502" s="2" t="s">
        <v>99</v>
      </c>
      <c r="G502" s="2" t="s">
        <v>100</v>
      </c>
      <c r="H502" s="2">
        <f t="shared" si="7"/>
        <v>0</v>
      </c>
      <c r="I502" s="6" t="str">
        <f>VLOOKUP(B502,teams!B:D,3)</f>
        <v>Rangers-W-TBall</v>
      </c>
      <c r="J502" s="6" t="str">
        <f>VLOOKUP(C502,teams!B:D,3)</f>
        <v>A's-E-TBall</v>
      </c>
    </row>
    <row r="503" spans="1:10" hidden="1" x14ac:dyDescent="0.55000000000000004">
      <c r="A503" s="2">
        <v>502</v>
      </c>
      <c r="B503" s="7">
        <f>'1-gameLookup'!F503</f>
        <v>82</v>
      </c>
      <c r="C503" s="7">
        <f>'1-gameLookup'!G503</f>
        <v>67</v>
      </c>
      <c r="D503" s="7">
        <f>VLOOKUP(B503,teams!B:E,4,FALSE)</f>
        <v>5</v>
      </c>
      <c r="F503" s="2" t="s">
        <v>99</v>
      </c>
      <c r="G503" s="2" t="s">
        <v>100</v>
      </c>
      <c r="H503" s="2">
        <f t="shared" si="7"/>
        <v>0</v>
      </c>
      <c r="I503" s="6" t="str">
        <f>VLOOKUP(B503,teams!B:D,3)</f>
        <v>Tigers-W-TBall</v>
      </c>
      <c r="J503" s="6" t="str">
        <f>VLOOKUP(C503,teams!B:D,3)</f>
        <v>A's-E-TBall</v>
      </c>
    </row>
    <row r="504" spans="1:10" hidden="1" x14ac:dyDescent="0.55000000000000004">
      <c r="A504" s="2">
        <v>503</v>
      </c>
      <c r="B504" s="7">
        <f>'1-gameLookup'!F504</f>
        <v>69</v>
      </c>
      <c r="C504" s="7">
        <f>'1-gameLookup'!G504</f>
        <v>68</v>
      </c>
      <c r="D504" s="7">
        <f>VLOOKUP(B504,teams!B:E,4,FALSE)</f>
        <v>5</v>
      </c>
      <c r="F504" s="2" t="s">
        <v>99</v>
      </c>
      <c r="G504" s="2" t="s">
        <v>100</v>
      </c>
      <c r="H504" s="2">
        <f t="shared" si="7"/>
        <v>1</v>
      </c>
      <c r="I504" s="6" t="str">
        <f>VLOOKUP(B504,teams!B:D,3)</f>
        <v>Cubs-E-TBall</v>
      </c>
      <c r="J504" s="6" t="str">
        <f>VLOOKUP(C504,teams!B:D,3)</f>
        <v>Astros-E-TBall</v>
      </c>
    </row>
    <row r="505" spans="1:10" hidden="1" x14ac:dyDescent="0.55000000000000004">
      <c r="A505" s="2">
        <v>504</v>
      </c>
      <c r="B505" s="7">
        <f>'1-gameLookup'!F505</f>
        <v>70</v>
      </c>
      <c r="C505" s="7">
        <f>'1-gameLookup'!G505</f>
        <v>68</v>
      </c>
      <c r="D505" s="7">
        <f>VLOOKUP(B505,teams!B:E,4,FALSE)</f>
        <v>5</v>
      </c>
      <c r="F505" s="2" t="s">
        <v>99</v>
      </c>
      <c r="G505" s="2" t="s">
        <v>100</v>
      </c>
      <c r="H505" s="2">
        <f t="shared" si="7"/>
        <v>1</v>
      </c>
      <c r="I505" s="6" t="str">
        <f>VLOOKUP(B505,teams!B:D,3)</f>
        <v>D'Backs-E-TBall</v>
      </c>
      <c r="J505" s="6" t="str">
        <f>VLOOKUP(C505,teams!B:D,3)</f>
        <v>Astros-E-TBall</v>
      </c>
    </row>
    <row r="506" spans="1:10" hidden="1" x14ac:dyDescent="0.55000000000000004">
      <c r="A506" s="2">
        <v>505</v>
      </c>
      <c r="B506" s="7">
        <f>'1-gameLookup'!F506</f>
        <v>71</v>
      </c>
      <c r="C506" s="7">
        <f>'1-gameLookup'!G506</f>
        <v>68</v>
      </c>
      <c r="D506" s="7">
        <f>VLOOKUP(B506,teams!B:E,4,FALSE)</f>
        <v>5</v>
      </c>
      <c r="F506" s="2" t="s">
        <v>99</v>
      </c>
      <c r="G506" s="2" t="s">
        <v>100</v>
      </c>
      <c r="H506" s="2">
        <f t="shared" si="7"/>
        <v>1</v>
      </c>
      <c r="I506" s="6" t="str">
        <f>VLOOKUP(B506,teams!B:D,3)</f>
        <v>Dodgers-E-TBall</v>
      </c>
      <c r="J506" s="6" t="str">
        <f>VLOOKUP(C506,teams!B:D,3)</f>
        <v>Astros-E-TBall</v>
      </c>
    </row>
    <row r="507" spans="1:10" hidden="1" x14ac:dyDescent="0.55000000000000004">
      <c r="A507" s="2">
        <v>506</v>
      </c>
      <c r="B507" s="7">
        <f>'1-gameLookup'!F507</f>
        <v>72</v>
      </c>
      <c r="C507" s="7">
        <f>'1-gameLookup'!G507</f>
        <v>68</v>
      </c>
      <c r="D507" s="7">
        <f>VLOOKUP(B507,teams!B:E,4,FALSE)</f>
        <v>5</v>
      </c>
      <c r="F507" s="2" t="s">
        <v>99</v>
      </c>
      <c r="G507" s="2" t="s">
        <v>100</v>
      </c>
      <c r="H507" s="2">
        <f t="shared" si="7"/>
        <v>1</v>
      </c>
      <c r="I507" s="6" t="str">
        <f>VLOOKUP(B507,teams!B:D,3)</f>
        <v>Giants-E-TBall</v>
      </c>
      <c r="J507" s="6" t="str">
        <f>VLOOKUP(C507,teams!B:D,3)</f>
        <v>Astros-E-TBall</v>
      </c>
    </row>
    <row r="508" spans="1:10" hidden="1" x14ac:dyDescent="0.55000000000000004">
      <c r="A508" s="2">
        <v>507</v>
      </c>
      <c r="B508" s="7">
        <f>'1-gameLookup'!F508</f>
        <v>73</v>
      </c>
      <c r="C508" s="7">
        <f>'1-gameLookup'!G508</f>
        <v>68</v>
      </c>
      <c r="D508" s="7">
        <f>VLOOKUP(B508,teams!B:E,4,FALSE)</f>
        <v>5</v>
      </c>
      <c r="F508" s="2" t="s">
        <v>99</v>
      </c>
      <c r="G508" s="2" t="s">
        <v>100</v>
      </c>
      <c r="H508" s="2">
        <f t="shared" si="7"/>
        <v>1</v>
      </c>
      <c r="I508" s="6" t="str">
        <f>VLOOKUP(B508,teams!B:D,3)</f>
        <v>Nationals-E-TBall</v>
      </c>
      <c r="J508" s="6" t="str">
        <f>VLOOKUP(C508,teams!B:D,3)</f>
        <v>Astros-E-TBall</v>
      </c>
    </row>
    <row r="509" spans="1:10" hidden="1" x14ac:dyDescent="0.55000000000000004">
      <c r="A509" s="2">
        <v>508</v>
      </c>
      <c r="B509" s="7">
        <f>'1-gameLookup'!F509</f>
        <v>74</v>
      </c>
      <c r="C509" s="7">
        <f>'1-gameLookup'!G509</f>
        <v>68</v>
      </c>
      <c r="D509" s="7">
        <f>VLOOKUP(B509,teams!B:E,4,FALSE)</f>
        <v>5</v>
      </c>
      <c r="F509" s="2" t="s">
        <v>99</v>
      </c>
      <c r="G509" s="2" t="s">
        <v>100</v>
      </c>
      <c r="H509" s="2">
        <f t="shared" si="7"/>
        <v>1</v>
      </c>
      <c r="I509" s="6" t="str">
        <f>VLOOKUP(B509,teams!B:D,3)</f>
        <v>Phillies-E-TBall</v>
      </c>
      <c r="J509" s="6" t="str">
        <f>VLOOKUP(C509,teams!B:D,3)</f>
        <v>Astros-E-TBall</v>
      </c>
    </row>
    <row r="510" spans="1:10" hidden="1" x14ac:dyDescent="0.55000000000000004">
      <c r="A510" s="2">
        <v>509</v>
      </c>
      <c r="B510" s="7">
        <f>'1-gameLookup'!F510</f>
        <v>75</v>
      </c>
      <c r="C510" s="7">
        <f>'1-gameLookup'!G510</f>
        <v>68</v>
      </c>
      <c r="D510" s="7">
        <f>VLOOKUP(B510,teams!B:E,4,FALSE)</f>
        <v>5</v>
      </c>
      <c r="F510" s="2" t="s">
        <v>99</v>
      </c>
      <c r="G510" s="2" t="s">
        <v>100</v>
      </c>
      <c r="H510" s="2">
        <f t="shared" si="7"/>
        <v>1</v>
      </c>
      <c r="I510" s="6" t="str">
        <f>VLOOKUP(B510,teams!B:D,3)</f>
        <v>Rockies-E-TBall</v>
      </c>
      <c r="J510" s="6" t="str">
        <f>VLOOKUP(C510,teams!B:D,3)</f>
        <v>Astros-E-TBall</v>
      </c>
    </row>
    <row r="511" spans="1:10" hidden="1" x14ac:dyDescent="0.55000000000000004">
      <c r="A511" s="2">
        <v>510</v>
      </c>
      <c r="B511" s="7">
        <f>'1-gameLookup'!F511</f>
        <v>76</v>
      </c>
      <c r="C511" s="7">
        <f>'1-gameLookup'!G511</f>
        <v>68</v>
      </c>
      <c r="D511" s="7">
        <f>VLOOKUP(B511,teams!B:E,4,FALSE)</f>
        <v>5</v>
      </c>
      <c r="F511" s="2" t="s">
        <v>99</v>
      </c>
      <c r="G511" s="2" t="s">
        <v>100</v>
      </c>
      <c r="H511" s="2">
        <f t="shared" si="7"/>
        <v>1</v>
      </c>
      <c r="I511" s="6" t="str">
        <f>VLOOKUP(B511,teams!B:D,3)</f>
        <v>Royals-E-TBall</v>
      </c>
      <c r="J511" s="6" t="str">
        <f>VLOOKUP(C511,teams!B:D,3)</f>
        <v>Astros-E-TBall</v>
      </c>
    </row>
    <row r="512" spans="1:10" hidden="1" x14ac:dyDescent="0.55000000000000004">
      <c r="A512" s="2">
        <v>511</v>
      </c>
      <c r="B512" s="7">
        <f>'1-gameLookup'!F512</f>
        <v>77</v>
      </c>
      <c r="C512" s="7">
        <f>'1-gameLookup'!G512</f>
        <v>68</v>
      </c>
      <c r="D512" s="7">
        <f>VLOOKUP(B512,teams!B:E,4,FALSE)</f>
        <v>5</v>
      </c>
      <c r="F512" s="2" t="s">
        <v>99</v>
      </c>
      <c r="G512" s="2" t="s">
        <v>100</v>
      </c>
      <c r="H512" s="2">
        <f t="shared" si="7"/>
        <v>0</v>
      </c>
      <c r="I512" s="6" t="str">
        <f>VLOOKUP(B512,teams!B:D,3)</f>
        <v>Blue Jays-W-TBall</v>
      </c>
      <c r="J512" s="6" t="str">
        <f>VLOOKUP(C512,teams!B:D,3)</f>
        <v>Astros-E-TBall</v>
      </c>
    </row>
    <row r="513" spans="1:10" hidden="1" x14ac:dyDescent="0.55000000000000004">
      <c r="A513" s="2">
        <v>512</v>
      </c>
      <c r="B513" s="7">
        <f>'1-gameLookup'!F513</f>
        <v>78</v>
      </c>
      <c r="C513" s="7">
        <f>'1-gameLookup'!G513</f>
        <v>68</v>
      </c>
      <c r="D513" s="7">
        <f>VLOOKUP(B513,teams!B:E,4,FALSE)</f>
        <v>5</v>
      </c>
      <c r="F513" s="2" t="s">
        <v>99</v>
      </c>
      <c r="G513" s="2" t="s">
        <v>100</v>
      </c>
      <c r="H513" s="2">
        <f t="shared" si="7"/>
        <v>0</v>
      </c>
      <c r="I513" s="6" t="str">
        <f>VLOOKUP(B513,teams!B:D,3)</f>
        <v>Cardinals-W-TBall</v>
      </c>
      <c r="J513" s="6" t="str">
        <f>VLOOKUP(C513,teams!B:D,3)</f>
        <v>Astros-E-TBall</v>
      </c>
    </row>
    <row r="514" spans="1:10" hidden="1" x14ac:dyDescent="0.55000000000000004">
      <c r="A514" s="2">
        <v>513</v>
      </c>
      <c r="B514" s="7">
        <f>'1-gameLookup'!F514</f>
        <v>79</v>
      </c>
      <c r="C514" s="7">
        <f>'1-gameLookup'!G514</f>
        <v>68</v>
      </c>
      <c r="D514" s="7">
        <f>VLOOKUP(B514,teams!B:E,4,FALSE)</f>
        <v>5</v>
      </c>
      <c r="F514" s="2" t="s">
        <v>99</v>
      </c>
      <c r="G514" s="2" t="s">
        <v>100</v>
      </c>
      <c r="H514" s="2">
        <f t="shared" si="7"/>
        <v>0</v>
      </c>
      <c r="I514" s="6" t="str">
        <f>VLOOKUP(B514,teams!B:D,3)</f>
        <v>Marlins-W-TBall</v>
      </c>
      <c r="J514" s="6" t="str">
        <f>VLOOKUP(C514,teams!B:D,3)</f>
        <v>Astros-E-TBall</v>
      </c>
    </row>
    <row r="515" spans="1:10" hidden="1" x14ac:dyDescent="0.55000000000000004">
      <c r="A515" s="2">
        <v>514</v>
      </c>
      <c r="B515" s="7">
        <f>'1-gameLookup'!F515</f>
        <v>80</v>
      </c>
      <c r="C515" s="7">
        <f>'1-gameLookup'!G515</f>
        <v>68</v>
      </c>
      <c r="D515" s="7">
        <f>VLOOKUP(B515,teams!B:E,4,FALSE)</f>
        <v>5</v>
      </c>
      <c r="F515" s="2" t="s">
        <v>99</v>
      </c>
      <c r="G515" s="2" t="s">
        <v>100</v>
      </c>
      <c r="H515" s="2">
        <f t="shared" ref="H515:H578" si="8">IF(MID(I515,FIND("-",I515)+1,1)=MID(J515,FIND("-",J515)+1,1),1,0)</f>
        <v>0</v>
      </c>
      <c r="I515" s="6" t="str">
        <f>VLOOKUP(B515,teams!B:D,3)</f>
        <v>Orioles-W-TBall</v>
      </c>
      <c r="J515" s="6" t="str">
        <f>VLOOKUP(C515,teams!B:D,3)</f>
        <v>Astros-E-TBall</v>
      </c>
    </row>
    <row r="516" spans="1:10" hidden="1" x14ac:dyDescent="0.55000000000000004">
      <c r="A516" s="2">
        <v>515</v>
      </c>
      <c r="B516" s="7">
        <f>'1-gameLookup'!F516</f>
        <v>81</v>
      </c>
      <c r="C516" s="7">
        <f>'1-gameLookup'!G516</f>
        <v>68</v>
      </c>
      <c r="D516" s="7">
        <f>VLOOKUP(B516,teams!B:E,4,FALSE)</f>
        <v>5</v>
      </c>
      <c r="F516" s="2" t="s">
        <v>99</v>
      </c>
      <c r="G516" s="2" t="s">
        <v>100</v>
      </c>
      <c r="H516" s="2">
        <f t="shared" si="8"/>
        <v>0</v>
      </c>
      <c r="I516" s="6" t="str">
        <f>VLOOKUP(B516,teams!B:D,3)</f>
        <v>Rangers-W-TBall</v>
      </c>
      <c r="J516" s="6" t="str">
        <f>VLOOKUP(C516,teams!B:D,3)</f>
        <v>Astros-E-TBall</v>
      </c>
    </row>
    <row r="517" spans="1:10" hidden="1" x14ac:dyDescent="0.55000000000000004">
      <c r="A517" s="2">
        <v>516</v>
      </c>
      <c r="B517" s="7">
        <f>'1-gameLookup'!F517</f>
        <v>82</v>
      </c>
      <c r="C517" s="7">
        <f>'1-gameLookup'!G517</f>
        <v>68</v>
      </c>
      <c r="D517" s="7">
        <f>VLOOKUP(B517,teams!B:E,4,FALSE)</f>
        <v>5</v>
      </c>
      <c r="F517" s="2" t="s">
        <v>99</v>
      </c>
      <c r="G517" s="2" t="s">
        <v>100</v>
      </c>
      <c r="H517" s="2">
        <f t="shared" si="8"/>
        <v>0</v>
      </c>
      <c r="I517" s="6" t="str">
        <f>VLOOKUP(B517,teams!B:D,3)</f>
        <v>Tigers-W-TBall</v>
      </c>
      <c r="J517" s="6" t="str">
        <f>VLOOKUP(C517,teams!B:D,3)</f>
        <v>Astros-E-TBall</v>
      </c>
    </row>
    <row r="518" spans="1:10" hidden="1" x14ac:dyDescent="0.55000000000000004">
      <c r="A518" s="2">
        <v>517</v>
      </c>
      <c r="B518" s="7">
        <f>'1-gameLookup'!F518</f>
        <v>70</v>
      </c>
      <c r="C518" s="7">
        <f>'1-gameLookup'!G518</f>
        <v>69</v>
      </c>
      <c r="D518" s="7">
        <f>VLOOKUP(B518,teams!B:E,4,FALSE)</f>
        <v>5</v>
      </c>
      <c r="F518" s="2" t="s">
        <v>99</v>
      </c>
      <c r="G518" s="2" t="s">
        <v>100</v>
      </c>
      <c r="H518" s="2">
        <f t="shared" si="8"/>
        <v>1</v>
      </c>
      <c r="I518" s="6" t="str">
        <f>VLOOKUP(B518,teams!B:D,3)</f>
        <v>D'Backs-E-TBall</v>
      </c>
      <c r="J518" s="6" t="str">
        <f>VLOOKUP(C518,teams!B:D,3)</f>
        <v>Cubs-E-TBall</v>
      </c>
    </row>
    <row r="519" spans="1:10" hidden="1" x14ac:dyDescent="0.55000000000000004">
      <c r="A519" s="2">
        <v>518</v>
      </c>
      <c r="B519" s="7">
        <f>'1-gameLookup'!F519</f>
        <v>71</v>
      </c>
      <c r="C519" s="7">
        <f>'1-gameLookup'!G519</f>
        <v>69</v>
      </c>
      <c r="D519" s="7">
        <f>VLOOKUP(B519,teams!B:E,4,FALSE)</f>
        <v>5</v>
      </c>
      <c r="F519" s="2" t="s">
        <v>99</v>
      </c>
      <c r="G519" s="2" t="s">
        <v>100</v>
      </c>
      <c r="H519" s="2">
        <f t="shared" si="8"/>
        <v>1</v>
      </c>
      <c r="I519" s="6" t="str">
        <f>VLOOKUP(B519,teams!B:D,3)</f>
        <v>Dodgers-E-TBall</v>
      </c>
      <c r="J519" s="6" t="str">
        <f>VLOOKUP(C519,teams!B:D,3)</f>
        <v>Cubs-E-TBall</v>
      </c>
    </row>
    <row r="520" spans="1:10" hidden="1" x14ac:dyDescent="0.55000000000000004">
      <c r="A520" s="2">
        <v>519</v>
      </c>
      <c r="B520" s="7">
        <f>'1-gameLookup'!F520</f>
        <v>72</v>
      </c>
      <c r="C520" s="7">
        <f>'1-gameLookup'!G520</f>
        <v>69</v>
      </c>
      <c r="D520" s="7">
        <f>VLOOKUP(B520,teams!B:E,4,FALSE)</f>
        <v>5</v>
      </c>
      <c r="F520" s="2" t="s">
        <v>99</v>
      </c>
      <c r="G520" s="2" t="s">
        <v>100</v>
      </c>
      <c r="H520" s="2">
        <f t="shared" si="8"/>
        <v>1</v>
      </c>
      <c r="I520" s="6" t="str">
        <f>VLOOKUP(B520,teams!B:D,3)</f>
        <v>Giants-E-TBall</v>
      </c>
      <c r="J520" s="6" t="str">
        <f>VLOOKUP(C520,teams!B:D,3)</f>
        <v>Cubs-E-TBall</v>
      </c>
    </row>
    <row r="521" spans="1:10" hidden="1" x14ac:dyDescent="0.55000000000000004">
      <c r="A521" s="2">
        <v>520</v>
      </c>
      <c r="B521" s="7">
        <f>'1-gameLookup'!F521</f>
        <v>73</v>
      </c>
      <c r="C521" s="7">
        <f>'1-gameLookup'!G521</f>
        <v>69</v>
      </c>
      <c r="D521" s="7">
        <f>VLOOKUP(B521,teams!B:E,4,FALSE)</f>
        <v>5</v>
      </c>
      <c r="F521" s="2" t="s">
        <v>99</v>
      </c>
      <c r="G521" s="2" t="s">
        <v>100</v>
      </c>
      <c r="H521" s="2">
        <f t="shared" si="8"/>
        <v>1</v>
      </c>
      <c r="I521" s="6" t="str">
        <f>VLOOKUP(B521,teams!B:D,3)</f>
        <v>Nationals-E-TBall</v>
      </c>
      <c r="J521" s="6" t="str">
        <f>VLOOKUP(C521,teams!B:D,3)</f>
        <v>Cubs-E-TBall</v>
      </c>
    </row>
    <row r="522" spans="1:10" hidden="1" x14ac:dyDescent="0.55000000000000004">
      <c r="A522" s="2">
        <v>521</v>
      </c>
      <c r="B522" s="7">
        <f>'1-gameLookup'!F522</f>
        <v>74</v>
      </c>
      <c r="C522" s="7">
        <f>'1-gameLookup'!G522</f>
        <v>69</v>
      </c>
      <c r="D522" s="7">
        <f>VLOOKUP(B522,teams!B:E,4,FALSE)</f>
        <v>5</v>
      </c>
      <c r="F522" s="2" t="s">
        <v>99</v>
      </c>
      <c r="G522" s="2" t="s">
        <v>100</v>
      </c>
      <c r="H522" s="2">
        <f t="shared" si="8"/>
        <v>1</v>
      </c>
      <c r="I522" s="6" t="str">
        <f>VLOOKUP(B522,teams!B:D,3)</f>
        <v>Phillies-E-TBall</v>
      </c>
      <c r="J522" s="6" t="str">
        <f>VLOOKUP(C522,teams!B:D,3)</f>
        <v>Cubs-E-TBall</v>
      </c>
    </row>
    <row r="523" spans="1:10" hidden="1" x14ac:dyDescent="0.55000000000000004">
      <c r="A523" s="2">
        <v>522</v>
      </c>
      <c r="B523" s="7">
        <f>'1-gameLookup'!F523</f>
        <v>75</v>
      </c>
      <c r="C523" s="7">
        <f>'1-gameLookup'!G523</f>
        <v>69</v>
      </c>
      <c r="D523" s="7">
        <f>VLOOKUP(B523,teams!B:E,4,FALSE)</f>
        <v>5</v>
      </c>
      <c r="F523" s="2" t="s">
        <v>99</v>
      </c>
      <c r="G523" s="2" t="s">
        <v>100</v>
      </c>
      <c r="H523" s="2">
        <f t="shared" si="8"/>
        <v>1</v>
      </c>
      <c r="I523" s="6" t="str">
        <f>VLOOKUP(B523,teams!B:D,3)</f>
        <v>Rockies-E-TBall</v>
      </c>
      <c r="J523" s="6" t="str">
        <f>VLOOKUP(C523,teams!B:D,3)</f>
        <v>Cubs-E-TBall</v>
      </c>
    </row>
    <row r="524" spans="1:10" hidden="1" x14ac:dyDescent="0.55000000000000004">
      <c r="A524" s="2">
        <v>523</v>
      </c>
      <c r="B524" s="7">
        <f>'1-gameLookup'!F524</f>
        <v>76</v>
      </c>
      <c r="C524" s="7">
        <f>'1-gameLookup'!G524</f>
        <v>69</v>
      </c>
      <c r="D524" s="7">
        <f>VLOOKUP(B524,teams!B:E,4,FALSE)</f>
        <v>5</v>
      </c>
      <c r="F524" s="2" t="s">
        <v>99</v>
      </c>
      <c r="G524" s="2" t="s">
        <v>100</v>
      </c>
      <c r="H524" s="2">
        <f t="shared" si="8"/>
        <v>1</v>
      </c>
      <c r="I524" s="6" t="str">
        <f>VLOOKUP(B524,teams!B:D,3)</f>
        <v>Royals-E-TBall</v>
      </c>
      <c r="J524" s="6" t="str">
        <f>VLOOKUP(C524,teams!B:D,3)</f>
        <v>Cubs-E-TBall</v>
      </c>
    </row>
    <row r="525" spans="1:10" hidden="1" x14ac:dyDescent="0.55000000000000004">
      <c r="A525" s="2">
        <v>524</v>
      </c>
      <c r="B525" s="7">
        <f>'1-gameLookup'!F525</f>
        <v>77</v>
      </c>
      <c r="C525" s="7">
        <f>'1-gameLookup'!G525</f>
        <v>69</v>
      </c>
      <c r="D525" s="7">
        <f>VLOOKUP(B525,teams!B:E,4,FALSE)</f>
        <v>5</v>
      </c>
      <c r="F525" s="2" t="s">
        <v>99</v>
      </c>
      <c r="G525" s="2" t="s">
        <v>100</v>
      </c>
      <c r="H525" s="2">
        <f t="shared" si="8"/>
        <v>0</v>
      </c>
      <c r="I525" s="6" t="str">
        <f>VLOOKUP(B525,teams!B:D,3)</f>
        <v>Blue Jays-W-TBall</v>
      </c>
      <c r="J525" s="6" t="str">
        <f>VLOOKUP(C525,teams!B:D,3)</f>
        <v>Cubs-E-TBall</v>
      </c>
    </row>
    <row r="526" spans="1:10" hidden="1" x14ac:dyDescent="0.55000000000000004">
      <c r="A526" s="2">
        <v>525</v>
      </c>
      <c r="B526" s="7">
        <f>'1-gameLookup'!F526</f>
        <v>78</v>
      </c>
      <c r="C526" s="7">
        <f>'1-gameLookup'!G526</f>
        <v>69</v>
      </c>
      <c r="D526" s="7">
        <f>VLOOKUP(B526,teams!B:E,4,FALSE)</f>
        <v>5</v>
      </c>
      <c r="F526" s="2" t="s">
        <v>99</v>
      </c>
      <c r="G526" s="2" t="s">
        <v>100</v>
      </c>
      <c r="H526" s="2">
        <f t="shared" si="8"/>
        <v>0</v>
      </c>
      <c r="I526" s="6" t="str">
        <f>VLOOKUP(B526,teams!B:D,3)</f>
        <v>Cardinals-W-TBall</v>
      </c>
      <c r="J526" s="6" t="str">
        <f>VLOOKUP(C526,teams!B:D,3)</f>
        <v>Cubs-E-TBall</v>
      </c>
    </row>
    <row r="527" spans="1:10" hidden="1" x14ac:dyDescent="0.55000000000000004">
      <c r="A527" s="2">
        <v>526</v>
      </c>
      <c r="B527" s="7">
        <f>'1-gameLookup'!F527</f>
        <v>79</v>
      </c>
      <c r="C527" s="7">
        <f>'1-gameLookup'!G527</f>
        <v>69</v>
      </c>
      <c r="D527" s="7">
        <f>VLOOKUP(B527,teams!B:E,4,FALSE)</f>
        <v>5</v>
      </c>
      <c r="F527" s="2" t="s">
        <v>99</v>
      </c>
      <c r="G527" s="2" t="s">
        <v>100</v>
      </c>
      <c r="H527" s="2">
        <f t="shared" si="8"/>
        <v>0</v>
      </c>
      <c r="I527" s="6" t="str">
        <f>VLOOKUP(B527,teams!B:D,3)</f>
        <v>Marlins-W-TBall</v>
      </c>
      <c r="J527" s="6" t="str">
        <f>VLOOKUP(C527,teams!B:D,3)</f>
        <v>Cubs-E-TBall</v>
      </c>
    </row>
    <row r="528" spans="1:10" hidden="1" x14ac:dyDescent="0.55000000000000004">
      <c r="A528" s="2">
        <v>527</v>
      </c>
      <c r="B528" s="7">
        <f>'1-gameLookup'!F528</f>
        <v>80</v>
      </c>
      <c r="C528" s="7">
        <f>'1-gameLookup'!G528</f>
        <v>69</v>
      </c>
      <c r="D528" s="7">
        <f>VLOOKUP(B528,teams!B:E,4,FALSE)</f>
        <v>5</v>
      </c>
      <c r="F528" s="2" t="s">
        <v>99</v>
      </c>
      <c r="G528" s="2" t="s">
        <v>100</v>
      </c>
      <c r="H528" s="2">
        <f t="shared" si="8"/>
        <v>0</v>
      </c>
      <c r="I528" s="6" t="str">
        <f>VLOOKUP(B528,teams!B:D,3)</f>
        <v>Orioles-W-TBall</v>
      </c>
      <c r="J528" s="6" t="str">
        <f>VLOOKUP(C528,teams!B:D,3)</f>
        <v>Cubs-E-TBall</v>
      </c>
    </row>
    <row r="529" spans="1:10" hidden="1" x14ac:dyDescent="0.55000000000000004">
      <c r="A529" s="2">
        <v>528</v>
      </c>
      <c r="B529" s="7">
        <f>'1-gameLookup'!F529</f>
        <v>81</v>
      </c>
      <c r="C529" s="7">
        <f>'1-gameLookup'!G529</f>
        <v>69</v>
      </c>
      <c r="D529" s="7">
        <f>VLOOKUP(B529,teams!B:E,4,FALSE)</f>
        <v>5</v>
      </c>
      <c r="F529" s="2" t="s">
        <v>99</v>
      </c>
      <c r="G529" s="2" t="s">
        <v>100</v>
      </c>
      <c r="H529" s="2">
        <f t="shared" si="8"/>
        <v>0</v>
      </c>
      <c r="I529" s="6" t="str">
        <f>VLOOKUP(B529,teams!B:D,3)</f>
        <v>Rangers-W-TBall</v>
      </c>
      <c r="J529" s="6" t="str">
        <f>VLOOKUP(C529,teams!B:D,3)</f>
        <v>Cubs-E-TBall</v>
      </c>
    </row>
    <row r="530" spans="1:10" hidden="1" x14ac:dyDescent="0.55000000000000004">
      <c r="A530" s="2">
        <v>529</v>
      </c>
      <c r="B530" s="7">
        <f>'1-gameLookup'!F530</f>
        <v>82</v>
      </c>
      <c r="C530" s="7">
        <f>'1-gameLookup'!G530</f>
        <v>69</v>
      </c>
      <c r="D530" s="7">
        <f>VLOOKUP(B530,teams!B:E,4,FALSE)</f>
        <v>5</v>
      </c>
      <c r="F530" s="2" t="s">
        <v>99</v>
      </c>
      <c r="G530" s="2" t="s">
        <v>100</v>
      </c>
      <c r="H530" s="2">
        <f t="shared" si="8"/>
        <v>0</v>
      </c>
      <c r="I530" s="6" t="str">
        <f>VLOOKUP(B530,teams!B:D,3)</f>
        <v>Tigers-W-TBall</v>
      </c>
      <c r="J530" s="6" t="str">
        <f>VLOOKUP(C530,teams!B:D,3)</f>
        <v>Cubs-E-TBall</v>
      </c>
    </row>
    <row r="531" spans="1:10" hidden="1" x14ac:dyDescent="0.55000000000000004">
      <c r="A531" s="2">
        <v>530</v>
      </c>
      <c r="B531" s="7">
        <f>'1-gameLookup'!F531</f>
        <v>71</v>
      </c>
      <c r="C531" s="7">
        <f>'1-gameLookup'!G531</f>
        <v>70</v>
      </c>
      <c r="D531" s="7">
        <f>VLOOKUP(B531,teams!B:E,4,FALSE)</f>
        <v>5</v>
      </c>
      <c r="F531" s="2" t="s">
        <v>99</v>
      </c>
      <c r="G531" s="2" t="s">
        <v>100</v>
      </c>
      <c r="H531" s="2">
        <f t="shared" si="8"/>
        <v>1</v>
      </c>
      <c r="I531" s="6" t="str">
        <f>VLOOKUP(B531,teams!B:D,3)</f>
        <v>Dodgers-E-TBall</v>
      </c>
      <c r="J531" s="6" t="str">
        <f>VLOOKUP(C531,teams!B:D,3)</f>
        <v>D'Backs-E-TBall</v>
      </c>
    </row>
    <row r="532" spans="1:10" hidden="1" x14ac:dyDescent="0.55000000000000004">
      <c r="A532" s="2">
        <v>531</v>
      </c>
      <c r="B532" s="7">
        <f>'1-gameLookup'!F532</f>
        <v>72</v>
      </c>
      <c r="C532" s="7">
        <f>'1-gameLookup'!G532</f>
        <v>70</v>
      </c>
      <c r="D532" s="7">
        <f>VLOOKUP(B532,teams!B:E,4,FALSE)</f>
        <v>5</v>
      </c>
      <c r="F532" s="2" t="s">
        <v>99</v>
      </c>
      <c r="G532" s="2" t="s">
        <v>100</v>
      </c>
      <c r="H532" s="2">
        <f t="shared" si="8"/>
        <v>1</v>
      </c>
      <c r="I532" s="6" t="str">
        <f>VLOOKUP(B532,teams!B:D,3)</f>
        <v>Giants-E-TBall</v>
      </c>
      <c r="J532" s="6" t="str">
        <f>VLOOKUP(C532,teams!B:D,3)</f>
        <v>D'Backs-E-TBall</v>
      </c>
    </row>
    <row r="533" spans="1:10" hidden="1" x14ac:dyDescent="0.55000000000000004">
      <c r="A533" s="2">
        <v>532</v>
      </c>
      <c r="B533" s="7">
        <f>'1-gameLookup'!F533</f>
        <v>73</v>
      </c>
      <c r="C533" s="7">
        <f>'1-gameLookup'!G533</f>
        <v>70</v>
      </c>
      <c r="D533" s="7">
        <f>VLOOKUP(B533,teams!B:E,4,FALSE)</f>
        <v>5</v>
      </c>
      <c r="F533" s="2" t="s">
        <v>99</v>
      </c>
      <c r="G533" s="2" t="s">
        <v>100</v>
      </c>
      <c r="H533" s="2">
        <f t="shared" si="8"/>
        <v>1</v>
      </c>
      <c r="I533" s="6" t="str">
        <f>VLOOKUP(B533,teams!B:D,3)</f>
        <v>Nationals-E-TBall</v>
      </c>
      <c r="J533" s="6" t="str">
        <f>VLOOKUP(C533,teams!B:D,3)</f>
        <v>D'Backs-E-TBall</v>
      </c>
    </row>
    <row r="534" spans="1:10" hidden="1" x14ac:dyDescent="0.55000000000000004">
      <c r="A534" s="2">
        <v>533</v>
      </c>
      <c r="B534" s="7">
        <f>'1-gameLookup'!F534</f>
        <v>74</v>
      </c>
      <c r="C534" s="7">
        <f>'1-gameLookup'!G534</f>
        <v>70</v>
      </c>
      <c r="D534" s="7">
        <f>VLOOKUP(B534,teams!B:E,4,FALSE)</f>
        <v>5</v>
      </c>
      <c r="F534" s="2" t="s">
        <v>99</v>
      </c>
      <c r="G534" s="2" t="s">
        <v>100</v>
      </c>
      <c r="H534" s="2">
        <f t="shared" si="8"/>
        <v>1</v>
      </c>
      <c r="I534" s="6" t="str">
        <f>VLOOKUP(B534,teams!B:D,3)</f>
        <v>Phillies-E-TBall</v>
      </c>
      <c r="J534" s="6" t="str">
        <f>VLOOKUP(C534,teams!B:D,3)</f>
        <v>D'Backs-E-TBall</v>
      </c>
    </row>
    <row r="535" spans="1:10" hidden="1" x14ac:dyDescent="0.55000000000000004">
      <c r="A535" s="2">
        <v>534</v>
      </c>
      <c r="B535" s="7">
        <f>'1-gameLookup'!F535</f>
        <v>75</v>
      </c>
      <c r="C535" s="7">
        <f>'1-gameLookup'!G535</f>
        <v>70</v>
      </c>
      <c r="D535" s="7">
        <f>VLOOKUP(B535,teams!B:E,4,FALSE)</f>
        <v>5</v>
      </c>
      <c r="F535" s="2" t="s">
        <v>99</v>
      </c>
      <c r="G535" s="2" t="s">
        <v>100</v>
      </c>
      <c r="H535" s="2">
        <f t="shared" si="8"/>
        <v>1</v>
      </c>
      <c r="I535" s="6" t="str">
        <f>VLOOKUP(B535,teams!B:D,3)</f>
        <v>Rockies-E-TBall</v>
      </c>
      <c r="J535" s="6" t="str">
        <f>VLOOKUP(C535,teams!B:D,3)</f>
        <v>D'Backs-E-TBall</v>
      </c>
    </row>
    <row r="536" spans="1:10" hidden="1" x14ac:dyDescent="0.55000000000000004">
      <c r="A536" s="2">
        <v>535</v>
      </c>
      <c r="B536" s="7">
        <f>'1-gameLookup'!F536</f>
        <v>76</v>
      </c>
      <c r="C536" s="7">
        <f>'1-gameLookup'!G536</f>
        <v>70</v>
      </c>
      <c r="D536" s="7">
        <f>VLOOKUP(B536,teams!B:E,4,FALSE)</f>
        <v>5</v>
      </c>
      <c r="F536" s="2" t="s">
        <v>99</v>
      </c>
      <c r="G536" s="2" t="s">
        <v>100</v>
      </c>
      <c r="H536" s="2">
        <f t="shared" si="8"/>
        <v>1</v>
      </c>
      <c r="I536" s="6" t="str">
        <f>VLOOKUP(B536,teams!B:D,3)</f>
        <v>Royals-E-TBall</v>
      </c>
      <c r="J536" s="6" t="str">
        <f>VLOOKUP(C536,teams!B:D,3)</f>
        <v>D'Backs-E-TBall</v>
      </c>
    </row>
    <row r="537" spans="1:10" hidden="1" x14ac:dyDescent="0.55000000000000004">
      <c r="A537" s="2">
        <v>536</v>
      </c>
      <c r="B537" s="7">
        <f>'1-gameLookup'!F537</f>
        <v>77</v>
      </c>
      <c r="C537" s="7">
        <f>'1-gameLookup'!G537</f>
        <v>70</v>
      </c>
      <c r="D537" s="7">
        <f>VLOOKUP(B537,teams!B:E,4,FALSE)</f>
        <v>5</v>
      </c>
      <c r="F537" s="2" t="s">
        <v>99</v>
      </c>
      <c r="G537" s="2" t="s">
        <v>100</v>
      </c>
      <c r="H537" s="2">
        <f t="shared" si="8"/>
        <v>0</v>
      </c>
      <c r="I537" s="6" t="str">
        <f>VLOOKUP(B537,teams!B:D,3)</f>
        <v>Blue Jays-W-TBall</v>
      </c>
      <c r="J537" s="6" t="str">
        <f>VLOOKUP(C537,teams!B:D,3)</f>
        <v>D'Backs-E-TBall</v>
      </c>
    </row>
    <row r="538" spans="1:10" hidden="1" x14ac:dyDescent="0.55000000000000004">
      <c r="A538" s="2">
        <v>537</v>
      </c>
      <c r="B538" s="7">
        <f>'1-gameLookup'!F538</f>
        <v>78</v>
      </c>
      <c r="C538" s="7">
        <f>'1-gameLookup'!G538</f>
        <v>70</v>
      </c>
      <c r="D538" s="7">
        <f>VLOOKUP(B538,teams!B:E,4,FALSE)</f>
        <v>5</v>
      </c>
      <c r="F538" s="2" t="s">
        <v>99</v>
      </c>
      <c r="G538" s="2" t="s">
        <v>100</v>
      </c>
      <c r="H538" s="2">
        <f t="shared" si="8"/>
        <v>0</v>
      </c>
      <c r="I538" s="6" t="str">
        <f>VLOOKUP(B538,teams!B:D,3)</f>
        <v>Cardinals-W-TBall</v>
      </c>
      <c r="J538" s="6" t="str">
        <f>VLOOKUP(C538,teams!B:D,3)</f>
        <v>D'Backs-E-TBall</v>
      </c>
    </row>
    <row r="539" spans="1:10" hidden="1" x14ac:dyDescent="0.55000000000000004">
      <c r="A539" s="2">
        <v>538</v>
      </c>
      <c r="B539" s="7">
        <f>'1-gameLookup'!F539</f>
        <v>79</v>
      </c>
      <c r="C539" s="7">
        <f>'1-gameLookup'!G539</f>
        <v>70</v>
      </c>
      <c r="D539" s="7">
        <f>VLOOKUP(B539,teams!B:E,4,FALSE)</f>
        <v>5</v>
      </c>
      <c r="F539" s="2" t="s">
        <v>99</v>
      </c>
      <c r="G539" s="2" t="s">
        <v>100</v>
      </c>
      <c r="H539" s="2">
        <f t="shared" si="8"/>
        <v>0</v>
      </c>
      <c r="I539" s="6" t="str">
        <f>VLOOKUP(B539,teams!B:D,3)</f>
        <v>Marlins-W-TBall</v>
      </c>
      <c r="J539" s="6" t="str">
        <f>VLOOKUP(C539,teams!B:D,3)</f>
        <v>D'Backs-E-TBall</v>
      </c>
    </row>
    <row r="540" spans="1:10" hidden="1" x14ac:dyDescent="0.55000000000000004">
      <c r="A540" s="2">
        <v>539</v>
      </c>
      <c r="B540" s="7">
        <f>'1-gameLookup'!F540</f>
        <v>80</v>
      </c>
      <c r="C540" s="7">
        <f>'1-gameLookup'!G540</f>
        <v>70</v>
      </c>
      <c r="D540" s="7">
        <f>VLOOKUP(B540,teams!B:E,4,FALSE)</f>
        <v>5</v>
      </c>
      <c r="F540" s="2" t="s">
        <v>99</v>
      </c>
      <c r="G540" s="2" t="s">
        <v>100</v>
      </c>
      <c r="H540" s="2">
        <f t="shared" si="8"/>
        <v>0</v>
      </c>
      <c r="I540" s="6" t="str">
        <f>VLOOKUP(B540,teams!B:D,3)</f>
        <v>Orioles-W-TBall</v>
      </c>
      <c r="J540" s="6" t="str">
        <f>VLOOKUP(C540,teams!B:D,3)</f>
        <v>D'Backs-E-TBall</v>
      </c>
    </row>
    <row r="541" spans="1:10" hidden="1" x14ac:dyDescent="0.55000000000000004">
      <c r="A541" s="2">
        <v>540</v>
      </c>
      <c r="B541" s="7">
        <f>'1-gameLookup'!F541</f>
        <v>81</v>
      </c>
      <c r="C541" s="7">
        <f>'1-gameLookup'!G541</f>
        <v>70</v>
      </c>
      <c r="D541" s="7">
        <f>VLOOKUP(B541,teams!B:E,4,FALSE)</f>
        <v>5</v>
      </c>
      <c r="F541" s="2" t="s">
        <v>99</v>
      </c>
      <c r="G541" s="2" t="s">
        <v>100</v>
      </c>
      <c r="H541" s="2">
        <f t="shared" si="8"/>
        <v>0</v>
      </c>
      <c r="I541" s="6" t="str">
        <f>VLOOKUP(B541,teams!B:D,3)</f>
        <v>Rangers-W-TBall</v>
      </c>
      <c r="J541" s="6" t="str">
        <f>VLOOKUP(C541,teams!B:D,3)</f>
        <v>D'Backs-E-TBall</v>
      </c>
    </row>
    <row r="542" spans="1:10" hidden="1" x14ac:dyDescent="0.55000000000000004">
      <c r="A542" s="2">
        <v>541</v>
      </c>
      <c r="B542" s="7">
        <f>'1-gameLookup'!F542</f>
        <v>82</v>
      </c>
      <c r="C542" s="7">
        <f>'1-gameLookup'!G542</f>
        <v>70</v>
      </c>
      <c r="D542" s="7">
        <f>VLOOKUP(B542,teams!B:E,4,FALSE)</f>
        <v>5</v>
      </c>
      <c r="F542" s="2" t="s">
        <v>99</v>
      </c>
      <c r="G542" s="2" t="s">
        <v>100</v>
      </c>
      <c r="H542" s="2">
        <f t="shared" si="8"/>
        <v>0</v>
      </c>
      <c r="I542" s="6" t="str">
        <f>VLOOKUP(B542,teams!B:D,3)</f>
        <v>Tigers-W-TBall</v>
      </c>
      <c r="J542" s="6" t="str">
        <f>VLOOKUP(C542,teams!B:D,3)</f>
        <v>D'Backs-E-TBall</v>
      </c>
    </row>
    <row r="543" spans="1:10" hidden="1" x14ac:dyDescent="0.55000000000000004">
      <c r="A543" s="2">
        <v>542</v>
      </c>
      <c r="B543" s="7">
        <f>'1-gameLookup'!F543</f>
        <v>72</v>
      </c>
      <c r="C543" s="7">
        <f>'1-gameLookup'!G543</f>
        <v>71</v>
      </c>
      <c r="D543" s="7">
        <f>VLOOKUP(B543,teams!B:E,4,FALSE)</f>
        <v>5</v>
      </c>
      <c r="F543" s="2" t="s">
        <v>99</v>
      </c>
      <c r="G543" s="2" t="s">
        <v>100</v>
      </c>
      <c r="H543" s="2">
        <f t="shared" si="8"/>
        <v>1</v>
      </c>
      <c r="I543" s="6" t="str">
        <f>VLOOKUP(B543,teams!B:D,3)</f>
        <v>Giants-E-TBall</v>
      </c>
      <c r="J543" s="6" t="str">
        <f>VLOOKUP(C543,teams!B:D,3)</f>
        <v>Dodgers-E-TBall</v>
      </c>
    </row>
    <row r="544" spans="1:10" hidden="1" x14ac:dyDescent="0.55000000000000004">
      <c r="A544" s="2">
        <v>543</v>
      </c>
      <c r="B544" s="7">
        <f>'1-gameLookup'!F544</f>
        <v>73</v>
      </c>
      <c r="C544" s="7">
        <f>'1-gameLookup'!G544</f>
        <v>71</v>
      </c>
      <c r="D544" s="7">
        <f>VLOOKUP(B544,teams!B:E,4,FALSE)</f>
        <v>5</v>
      </c>
      <c r="F544" s="2" t="s">
        <v>99</v>
      </c>
      <c r="G544" s="2" t="s">
        <v>100</v>
      </c>
      <c r="H544" s="2">
        <f t="shared" si="8"/>
        <v>1</v>
      </c>
      <c r="I544" s="6" t="str">
        <f>VLOOKUP(B544,teams!B:D,3)</f>
        <v>Nationals-E-TBall</v>
      </c>
      <c r="J544" s="6" t="str">
        <f>VLOOKUP(C544,teams!B:D,3)</f>
        <v>Dodgers-E-TBall</v>
      </c>
    </row>
    <row r="545" spans="1:10" hidden="1" x14ac:dyDescent="0.55000000000000004">
      <c r="A545" s="2">
        <v>544</v>
      </c>
      <c r="B545" s="7">
        <f>'1-gameLookup'!F545</f>
        <v>74</v>
      </c>
      <c r="C545" s="7">
        <f>'1-gameLookup'!G545</f>
        <v>71</v>
      </c>
      <c r="D545" s="7">
        <f>VLOOKUP(B545,teams!B:E,4,FALSE)</f>
        <v>5</v>
      </c>
      <c r="F545" s="2" t="s">
        <v>99</v>
      </c>
      <c r="G545" s="2" t="s">
        <v>100</v>
      </c>
      <c r="H545" s="2">
        <f t="shared" si="8"/>
        <v>1</v>
      </c>
      <c r="I545" s="6" t="str">
        <f>VLOOKUP(B545,teams!B:D,3)</f>
        <v>Phillies-E-TBall</v>
      </c>
      <c r="J545" s="6" t="str">
        <f>VLOOKUP(C545,teams!B:D,3)</f>
        <v>Dodgers-E-TBall</v>
      </c>
    </row>
    <row r="546" spans="1:10" hidden="1" x14ac:dyDescent="0.55000000000000004">
      <c r="A546" s="2">
        <v>545</v>
      </c>
      <c r="B546" s="7">
        <f>'1-gameLookup'!F546</f>
        <v>75</v>
      </c>
      <c r="C546" s="7">
        <f>'1-gameLookup'!G546</f>
        <v>71</v>
      </c>
      <c r="D546" s="7">
        <f>VLOOKUP(B546,teams!B:E,4,FALSE)</f>
        <v>5</v>
      </c>
      <c r="F546" s="2" t="s">
        <v>99</v>
      </c>
      <c r="G546" s="2" t="s">
        <v>100</v>
      </c>
      <c r="H546" s="2">
        <f t="shared" si="8"/>
        <v>1</v>
      </c>
      <c r="I546" s="6" t="str">
        <f>VLOOKUP(B546,teams!B:D,3)</f>
        <v>Rockies-E-TBall</v>
      </c>
      <c r="J546" s="6" t="str">
        <f>VLOOKUP(C546,teams!B:D,3)</f>
        <v>Dodgers-E-TBall</v>
      </c>
    </row>
    <row r="547" spans="1:10" hidden="1" x14ac:dyDescent="0.55000000000000004">
      <c r="A547" s="2">
        <v>546</v>
      </c>
      <c r="B547" s="7">
        <f>'1-gameLookup'!F547</f>
        <v>76</v>
      </c>
      <c r="C547" s="7">
        <f>'1-gameLookup'!G547</f>
        <v>71</v>
      </c>
      <c r="D547" s="7">
        <f>VLOOKUP(B547,teams!B:E,4,FALSE)</f>
        <v>5</v>
      </c>
      <c r="F547" s="2" t="s">
        <v>99</v>
      </c>
      <c r="G547" s="2" t="s">
        <v>100</v>
      </c>
      <c r="H547" s="2">
        <f t="shared" si="8"/>
        <v>1</v>
      </c>
      <c r="I547" s="6" t="str">
        <f>VLOOKUP(B547,teams!B:D,3)</f>
        <v>Royals-E-TBall</v>
      </c>
      <c r="J547" s="6" t="str">
        <f>VLOOKUP(C547,teams!B:D,3)</f>
        <v>Dodgers-E-TBall</v>
      </c>
    </row>
    <row r="548" spans="1:10" hidden="1" x14ac:dyDescent="0.55000000000000004">
      <c r="A548" s="2">
        <v>547</v>
      </c>
      <c r="B548" s="7">
        <f>'1-gameLookup'!F548</f>
        <v>77</v>
      </c>
      <c r="C548" s="7">
        <f>'1-gameLookup'!G548</f>
        <v>71</v>
      </c>
      <c r="D548" s="7">
        <f>VLOOKUP(B548,teams!B:E,4,FALSE)</f>
        <v>5</v>
      </c>
      <c r="F548" s="2" t="s">
        <v>99</v>
      </c>
      <c r="G548" s="2" t="s">
        <v>100</v>
      </c>
      <c r="H548" s="2">
        <f t="shared" si="8"/>
        <v>0</v>
      </c>
      <c r="I548" s="6" t="str">
        <f>VLOOKUP(B548,teams!B:D,3)</f>
        <v>Blue Jays-W-TBall</v>
      </c>
      <c r="J548" s="6" t="str">
        <f>VLOOKUP(C548,teams!B:D,3)</f>
        <v>Dodgers-E-TBall</v>
      </c>
    </row>
    <row r="549" spans="1:10" hidden="1" x14ac:dyDescent="0.55000000000000004">
      <c r="A549" s="2">
        <v>548</v>
      </c>
      <c r="B549" s="7">
        <f>'1-gameLookup'!F549</f>
        <v>78</v>
      </c>
      <c r="C549" s="7">
        <f>'1-gameLookup'!G549</f>
        <v>71</v>
      </c>
      <c r="D549" s="7">
        <f>VLOOKUP(B549,teams!B:E,4,FALSE)</f>
        <v>5</v>
      </c>
      <c r="F549" s="2" t="s">
        <v>99</v>
      </c>
      <c r="G549" s="2" t="s">
        <v>100</v>
      </c>
      <c r="H549" s="2">
        <f t="shared" si="8"/>
        <v>0</v>
      </c>
      <c r="I549" s="6" t="str">
        <f>VLOOKUP(B549,teams!B:D,3)</f>
        <v>Cardinals-W-TBall</v>
      </c>
      <c r="J549" s="6" t="str">
        <f>VLOOKUP(C549,teams!B:D,3)</f>
        <v>Dodgers-E-TBall</v>
      </c>
    </row>
    <row r="550" spans="1:10" hidden="1" x14ac:dyDescent="0.55000000000000004">
      <c r="A550" s="2">
        <v>549</v>
      </c>
      <c r="B550" s="7">
        <f>'1-gameLookup'!F550</f>
        <v>79</v>
      </c>
      <c r="C550" s="7">
        <f>'1-gameLookup'!G550</f>
        <v>71</v>
      </c>
      <c r="D550" s="7">
        <f>VLOOKUP(B550,teams!B:E,4,FALSE)</f>
        <v>5</v>
      </c>
      <c r="F550" s="2" t="s">
        <v>99</v>
      </c>
      <c r="G550" s="2" t="s">
        <v>100</v>
      </c>
      <c r="H550" s="2">
        <f t="shared" si="8"/>
        <v>0</v>
      </c>
      <c r="I550" s="6" t="str">
        <f>VLOOKUP(B550,teams!B:D,3)</f>
        <v>Marlins-W-TBall</v>
      </c>
      <c r="J550" s="6" t="str">
        <f>VLOOKUP(C550,teams!B:D,3)</f>
        <v>Dodgers-E-TBall</v>
      </c>
    </row>
    <row r="551" spans="1:10" hidden="1" x14ac:dyDescent="0.55000000000000004">
      <c r="A551" s="2">
        <v>550</v>
      </c>
      <c r="B551" s="7">
        <f>'1-gameLookup'!F551</f>
        <v>80</v>
      </c>
      <c r="C551" s="7">
        <f>'1-gameLookup'!G551</f>
        <v>71</v>
      </c>
      <c r="D551" s="7">
        <f>VLOOKUP(B551,teams!B:E,4,FALSE)</f>
        <v>5</v>
      </c>
      <c r="F551" s="2" t="s">
        <v>99</v>
      </c>
      <c r="G551" s="2" t="s">
        <v>100</v>
      </c>
      <c r="H551" s="2">
        <f t="shared" si="8"/>
        <v>0</v>
      </c>
      <c r="I551" s="6" t="str">
        <f>VLOOKUP(B551,teams!B:D,3)</f>
        <v>Orioles-W-TBall</v>
      </c>
      <c r="J551" s="6" t="str">
        <f>VLOOKUP(C551,teams!B:D,3)</f>
        <v>Dodgers-E-TBall</v>
      </c>
    </row>
    <row r="552" spans="1:10" hidden="1" x14ac:dyDescent="0.55000000000000004">
      <c r="A552" s="2">
        <v>551</v>
      </c>
      <c r="B552" s="7">
        <f>'1-gameLookup'!F552</f>
        <v>81</v>
      </c>
      <c r="C552" s="7">
        <f>'1-gameLookup'!G552</f>
        <v>71</v>
      </c>
      <c r="D552" s="7">
        <f>VLOOKUP(B552,teams!B:E,4,FALSE)</f>
        <v>5</v>
      </c>
      <c r="F552" s="2" t="s">
        <v>99</v>
      </c>
      <c r="G552" s="2" t="s">
        <v>100</v>
      </c>
      <c r="H552" s="2">
        <f t="shared" si="8"/>
        <v>0</v>
      </c>
      <c r="I552" s="6" t="str">
        <f>VLOOKUP(B552,teams!B:D,3)</f>
        <v>Rangers-W-TBall</v>
      </c>
      <c r="J552" s="6" t="str">
        <f>VLOOKUP(C552,teams!B:D,3)</f>
        <v>Dodgers-E-TBall</v>
      </c>
    </row>
    <row r="553" spans="1:10" hidden="1" x14ac:dyDescent="0.55000000000000004">
      <c r="A553" s="2">
        <v>552</v>
      </c>
      <c r="B553" s="7">
        <f>'1-gameLookup'!F553</f>
        <v>82</v>
      </c>
      <c r="C553" s="7">
        <f>'1-gameLookup'!G553</f>
        <v>71</v>
      </c>
      <c r="D553" s="7">
        <f>VLOOKUP(B553,teams!B:E,4,FALSE)</f>
        <v>5</v>
      </c>
      <c r="F553" s="2" t="s">
        <v>99</v>
      </c>
      <c r="G553" s="2" t="s">
        <v>100</v>
      </c>
      <c r="H553" s="2">
        <f t="shared" si="8"/>
        <v>0</v>
      </c>
      <c r="I553" s="6" t="str">
        <f>VLOOKUP(B553,teams!B:D,3)</f>
        <v>Tigers-W-TBall</v>
      </c>
      <c r="J553" s="6" t="str">
        <f>VLOOKUP(C553,teams!B:D,3)</f>
        <v>Dodgers-E-TBall</v>
      </c>
    </row>
    <row r="554" spans="1:10" hidden="1" x14ac:dyDescent="0.55000000000000004">
      <c r="A554" s="2">
        <v>553</v>
      </c>
      <c r="B554" s="7">
        <f>'1-gameLookup'!F554</f>
        <v>73</v>
      </c>
      <c r="C554" s="7">
        <f>'1-gameLookup'!G554</f>
        <v>72</v>
      </c>
      <c r="D554" s="7">
        <f>VLOOKUP(B554,teams!B:E,4,FALSE)</f>
        <v>5</v>
      </c>
      <c r="F554" s="2" t="s">
        <v>99</v>
      </c>
      <c r="G554" s="2" t="s">
        <v>100</v>
      </c>
      <c r="H554" s="2">
        <f t="shared" si="8"/>
        <v>1</v>
      </c>
      <c r="I554" s="6" t="str">
        <f>VLOOKUP(B554,teams!B:D,3)</f>
        <v>Nationals-E-TBall</v>
      </c>
      <c r="J554" s="6" t="str">
        <f>VLOOKUP(C554,teams!B:D,3)</f>
        <v>Giants-E-TBall</v>
      </c>
    </row>
    <row r="555" spans="1:10" hidden="1" x14ac:dyDescent="0.55000000000000004">
      <c r="A555" s="2">
        <v>554</v>
      </c>
      <c r="B555" s="7">
        <f>'1-gameLookup'!F555</f>
        <v>74</v>
      </c>
      <c r="C555" s="7">
        <f>'1-gameLookup'!G555</f>
        <v>72</v>
      </c>
      <c r="D555" s="7">
        <f>VLOOKUP(B555,teams!B:E,4,FALSE)</f>
        <v>5</v>
      </c>
      <c r="F555" s="2" t="s">
        <v>99</v>
      </c>
      <c r="G555" s="2" t="s">
        <v>100</v>
      </c>
      <c r="H555" s="2">
        <f t="shared" si="8"/>
        <v>1</v>
      </c>
      <c r="I555" s="6" t="str">
        <f>VLOOKUP(B555,teams!B:D,3)</f>
        <v>Phillies-E-TBall</v>
      </c>
      <c r="J555" s="6" t="str">
        <f>VLOOKUP(C555,teams!B:D,3)</f>
        <v>Giants-E-TBall</v>
      </c>
    </row>
    <row r="556" spans="1:10" hidden="1" x14ac:dyDescent="0.55000000000000004">
      <c r="A556" s="2">
        <v>555</v>
      </c>
      <c r="B556" s="7">
        <f>'1-gameLookup'!F556</f>
        <v>75</v>
      </c>
      <c r="C556" s="7">
        <f>'1-gameLookup'!G556</f>
        <v>72</v>
      </c>
      <c r="D556" s="7">
        <f>VLOOKUP(B556,teams!B:E,4,FALSE)</f>
        <v>5</v>
      </c>
      <c r="F556" s="2" t="s">
        <v>99</v>
      </c>
      <c r="G556" s="2" t="s">
        <v>100</v>
      </c>
      <c r="H556" s="2">
        <f t="shared" si="8"/>
        <v>1</v>
      </c>
      <c r="I556" s="6" t="str">
        <f>VLOOKUP(B556,teams!B:D,3)</f>
        <v>Rockies-E-TBall</v>
      </c>
      <c r="J556" s="6" t="str">
        <f>VLOOKUP(C556,teams!B:D,3)</f>
        <v>Giants-E-TBall</v>
      </c>
    </row>
    <row r="557" spans="1:10" hidden="1" x14ac:dyDescent="0.55000000000000004">
      <c r="A557" s="2">
        <v>556</v>
      </c>
      <c r="B557" s="7">
        <f>'1-gameLookup'!F557</f>
        <v>76</v>
      </c>
      <c r="C557" s="7">
        <f>'1-gameLookup'!G557</f>
        <v>72</v>
      </c>
      <c r="D557" s="7">
        <f>VLOOKUP(B557,teams!B:E,4,FALSE)</f>
        <v>5</v>
      </c>
      <c r="F557" s="2" t="s">
        <v>99</v>
      </c>
      <c r="G557" s="2" t="s">
        <v>100</v>
      </c>
      <c r="H557" s="2">
        <f t="shared" si="8"/>
        <v>1</v>
      </c>
      <c r="I557" s="6" t="str">
        <f>VLOOKUP(B557,teams!B:D,3)</f>
        <v>Royals-E-TBall</v>
      </c>
      <c r="J557" s="6" t="str">
        <f>VLOOKUP(C557,teams!B:D,3)</f>
        <v>Giants-E-TBall</v>
      </c>
    </row>
    <row r="558" spans="1:10" hidden="1" x14ac:dyDescent="0.55000000000000004">
      <c r="A558" s="2">
        <v>557</v>
      </c>
      <c r="B558" s="7">
        <f>'1-gameLookup'!F558</f>
        <v>77</v>
      </c>
      <c r="C558" s="7">
        <f>'1-gameLookup'!G558</f>
        <v>72</v>
      </c>
      <c r="D558" s="7">
        <f>VLOOKUP(B558,teams!B:E,4,FALSE)</f>
        <v>5</v>
      </c>
      <c r="F558" s="2" t="s">
        <v>99</v>
      </c>
      <c r="G558" s="2" t="s">
        <v>100</v>
      </c>
      <c r="H558" s="2">
        <f t="shared" si="8"/>
        <v>0</v>
      </c>
      <c r="I558" s="6" t="str">
        <f>VLOOKUP(B558,teams!B:D,3)</f>
        <v>Blue Jays-W-TBall</v>
      </c>
      <c r="J558" s="6" t="str">
        <f>VLOOKUP(C558,teams!B:D,3)</f>
        <v>Giants-E-TBall</v>
      </c>
    </row>
    <row r="559" spans="1:10" hidden="1" x14ac:dyDescent="0.55000000000000004">
      <c r="A559" s="2">
        <v>558</v>
      </c>
      <c r="B559" s="7">
        <f>'1-gameLookup'!F559</f>
        <v>78</v>
      </c>
      <c r="C559" s="7">
        <f>'1-gameLookup'!G559</f>
        <v>72</v>
      </c>
      <c r="D559" s="7">
        <f>VLOOKUP(B559,teams!B:E,4,FALSE)</f>
        <v>5</v>
      </c>
      <c r="F559" s="2" t="s">
        <v>99</v>
      </c>
      <c r="G559" s="2" t="s">
        <v>100</v>
      </c>
      <c r="H559" s="2">
        <f t="shared" si="8"/>
        <v>0</v>
      </c>
      <c r="I559" s="6" t="str">
        <f>VLOOKUP(B559,teams!B:D,3)</f>
        <v>Cardinals-W-TBall</v>
      </c>
      <c r="J559" s="6" t="str">
        <f>VLOOKUP(C559,teams!B:D,3)</f>
        <v>Giants-E-TBall</v>
      </c>
    </row>
    <row r="560" spans="1:10" hidden="1" x14ac:dyDescent="0.55000000000000004">
      <c r="A560" s="2">
        <v>559</v>
      </c>
      <c r="B560" s="7">
        <f>'1-gameLookup'!F560</f>
        <v>79</v>
      </c>
      <c r="C560" s="7">
        <f>'1-gameLookup'!G560</f>
        <v>72</v>
      </c>
      <c r="D560" s="7">
        <f>VLOOKUP(B560,teams!B:E,4,FALSE)</f>
        <v>5</v>
      </c>
      <c r="F560" s="2" t="s">
        <v>99</v>
      </c>
      <c r="G560" s="2" t="s">
        <v>100</v>
      </c>
      <c r="H560" s="2">
        <f t="shared" si="8"/>
        <v>0</v>
      </c>
      <c r="I560" s="6" t="str">
        <f>VLOOKUP(B560,teams!B:D,3)</f>
        <v>Marlins-W-TBall</v>
      </c>
      <c r="J560" s="6" t="str">
        <f>VLOOKUP(C560,teams!B:D,3)</f>
        <v>Giants-E-TBall</v>
      </c>
    </row>
    <row r="561" spans="1:10" hidden="1" x14ac:dyDescent="0.55000000000000004">
      <c r="A561" s="2">
        <v>560</v>
      </c>
      <c r="B561" s="7">
        <f>'1-gameLookup'!F561</f>
        <v>80</v>
      </c>
      <c r="C561" s="7">
        <f>'1-gameLookup'!G561</f>
        <v>72</v>
      </c>
      <c r="D561" s="7">
        <f>VLOOKUP(B561,teams!B:E,4,FALSE)</f>
        <v>5</v>
      </c>
      <c r="F561" s="2" t="s">
        <v>99</v>
      </c>
      <c r="G561" s="2" t="s">
        <v>100</v>
      </c>
      <c r="H561" s="2">
        <f t="shared" si="8"/>
        <v>0</v>
      </c>
      <c r="I561" s="6" t="str">
        <f>VLOOKUP(B561,teams!B:D,3)</f>
        <v>Orioles-W-TBall</v>
      </c>
      <c r="J561" s="6" t="str">
        <f>VLOOKUP(C561,teams!B:D,3)</f>
        <v>Giants-E-TBall</v>
      </c>
    </row>
    <row r="562" spans="1:10" hidden="1" x14ac:dyDescent="0.55000000000000004">
      <c r="A562" s="2">
        <v>561</v>
      </c>
      <c r="B562" s="7">
        <f>'1-gameLookup'!F562</f>
        <v>81</v>
      </c>
      <c r="C562" s="7">
        <f>'1-gameLookup'!G562</f>
        <v>72</v>
      </c>
      <c r="D562" s="7">
        <f>VLOOKUP(B562,teams!B:E,4,FALSE)</f>
        <v>5</v>
      </c>
      <c r="F562" s="2" t="s">
        <v>99</v>
      </c>
      <c r="G562" s="2" t="s">
        <v>100</v>
      </c>
      <c r="H562" s="2">
        <f t="shared" si="8"/>
        <v>0</v>
      </c>
      <c r="I562" s="6" t="str">
        <f>VLOOKUP(B562,teams!B:D,3)</f>
        <v>Rangers-W-TBall</v>
      </c>
      <c r="J562" s="6" t="str">
        <f>VLOOKUP(C562,teams!B:D,3)</f>
        <v>Giants-E-TBall</v>
      </c>
    </row>
    <row r="563" spans="1:10" hidden="1" x14ac:dyDescent="0.55000000000000004">
      <c r="A563" s="2">
        <v>562</v>
      </c>
      <c r="B563" s="7">
        <f>'1-gameLookup'!F563</f>
        <v>82</v>
      </c>
      <c r="C563" s="7">
        <f>'1-gameLookup'!G563</f>
        <v>72</v>
      </c>
      <c r="D563" s="7">
        <f>VLOOKUP(B563,teams!B:E,4,FALSE)</f>
        <v>5</v>
      </c>
      <c r="F563" s="2" t="s">
        <v>99</v>
      </c>
      <c r="G563" s="2" t="s">
        <v>100</v>
      </c>
      <c r="H563" s="2">
        <f t="shared" si="8"/>
        <v>0</v>
      </c>
      <c r="I563" s="6" t="str">
        <f>VLOOKUP(B563,teams!B:D,3)</f>
        <v>Tigers-W-TBall</v>
      </c>
      <c r="J563" s="6" t="str">
        <f>VLOOKUP(C563,teams!B:D,3)</f>
        <v>Giants-E-TBall</v>
      </c>
    </row>
    <row r="564" spans="1:10" hidden="1" x14ac:dyDescent="0.55000000000000004">
      <c r="A564" s="2">
        <v>563</v>
      </c>
      <c r="B564" s="7">
        <f>'1-gameLookup'!F564</f>
        <v>74</v>
      </c>
      <c r="C564" s="7">
        <f>'1-gameLookup'!G564</f>
        <v>73</v>
      </c>
      <c r="D564" s="7">
        <f>VLOOKUP(B564,teams!B:E,4,FALSE)</f>
        <v>5</v>
      </c>
      <c r="F564" s="2" t="s">
        <v>99</v>
      </c>
      <c r="G564" s="2" t="s">
        <v>100</v>
      </c>
      <c r="H564" s="2">
        <f t="shared" si="8"/>
        <v>1</v>
      </c>
      <c r="I564" s="6" t="str">
        <f>VLOOKUP(B564,teams!B:D,3)</f>
        <v>Phillies-E-TBall</v>
      </c>
      <c r="J564" s="6" t="str">
        <f>VLOOKUP(C564,teams!B:D,3)</f>
        <v>Nationals-E-TBall</v>
      </c>
    </row>
    <row r="565" spans="1:10" hidden="1" x14ac:dyDescent="0.55000000000000004">
      <c r="A565" s="2">
        <v>564</v>
      </c>
      <c r="B565" s="7">
        <f>'1-gameLookup'!F565</f>
        <v>75</v>
      </c>
      <c r="C565" s="7">
        <f>'1-gameLookup'!G565</f>
        <v>73</v>
      </c>
      <c r="D565" s="7">
        <f>VLOOKUP(B565,teams!B:E,4,FALSE)</f>
        <v>5</v>
      </c>
      <c r="F565" s="2" t="s">
        <v>99</v>
      </c>
      <c r="G565" s="2" t="s">
        <v>100</v>
      </c>
      <c r="H565" s="2">
        <f t="shared" si="8"/>
        <v>1</v>
      </c>
      <c r="I565" s="6" t="str">
        <f>VLOOKUP(B565,teams!B:D,3)</f>
        <v>Rockies-E-TBall</v>
      </c>
      <c r="J565" s="6" t="str">
        <f>VLOOKUP(C565,teams!B:D,3)</f>
        <v>Nationals-E-TBall</v>
      </c>
    </row>
    <row r="566" spans="1:10" hidden="1" x14ac:dyDescent="0.55000000000000004">
      <c r="A566" s="2">
        <v>565</v>
      </c>
      <c r="B566" s="7">
        <f>'1-gameLookup'!F566</f>
        <v>76</v>
      </c>
      <c r="C566" s="7">
        <f>'1-gameLookup'!G566</f>
        <v>73</v>
      </c>
      <c r="D566" s="7">
        <f>VLOOKUP(B566,teams!B:E,4,FALSE)</f>
        <v>5</v>
      </c>
      <c r="F566" s="2" t="s">
        <v>99</v>
      </c>
      <c r="G566" s="2" t="s">
        <v>100</v>
      </c>
      <c r="H566" s="2">
        <f t="shared" si="8"/>
        <v>1</v>
      </c>
      <c r="I566" s="6" t="str">
        <f>VLOOKUP(B566,teams!B:D,3)</f>
        <v>Royals-E-TBall</v>
      </c>
      <c r="J566" s="6" t="str">
        <f>VLOOKUP(C566,teams!B:D,3)</f>
        <v>Nationals-E-TBall</v>
      </c>
    </row>
    <row r="567" spans="1:10" hidden="1" x14ac:dyDescent="0.55000000000000004">
      <c r="A567" s="2">
        <v>566</v>
      </c>
      <c r="B567" s="7">
        <f>'1-gameLookup'!F567</f>
        <v>77</v>
      </c>
      <c r="C567" s="7">
        <f>'1-gameLookup'!G567</f>
        <v>73</v>
      </c>
      <c r="D567" s="7">
        <f>VLOOKUP(B567,teams!B:E,4,FALSE)</f>
        <v>5</v>
      </c>
      <c r="F567" s="2" t="s">
        <v>99</v>
      </c>
      <c r="G567" s="2" t="s">
        <v>100</v>
      </c>
      <c r="H567" s="2">
        <f t="shared" si="8"/>
        <v>0</v>
      </c>
      <c r="I567" s="6" t="str">
        <f>VLOOKUP(B567,teams!B:D,3)</f>
        <v>Blue Jays-W-TBall</v>
      </c>
      <c r="J567" s="6" t="str">
        <f>VLOOKUP(C567,teams!B:D,3)</f>
        <v>Nationals-E-TBall</v>
      </c>
    </row>
    <row r="568" spans="1:10" hidden="1" x14ac:dyDescent="0.55000000000000004">
      <c r="A568" s="2">
        <v>567</v>
      </c>
      <c r="B568" s="7">
        <f>'1-gameLookup'!F568</f>
        <v>78</v>
      </c>
      <c r="C568" s="7">
        <f>'1-gameLookup'!G568</f>
        <v>73</v>
      </c>
      <c r="D568" s="7">
        <f>VLOOKUP(B568,teams!B:E,4,FALSE)</f>
        <v>5</v>
      </c>
      <c r="F568" s="2" t="s">
        <v>99</v>
      </c>
      <c r="G568" s="2" t="s">
        <v>100</v>
      </c>
      <c r="H568" s="2">
        <f t="shared" si="8"/>
        <v>0</v>
      </c>
      <c r="I568" s="6" t="str">
        <f>VLOOKUP(B568,teams!B:D,3)</f>
        <v>Cardinals-W-TBall</v>
      </c>
      <c r="J568" s="6" t="str">
        <f>VLOOKUP(C568,teams!B:D,3)</f>
        <v>Nationals-E-TBall</v>
      </c>
    </row>
    <row r="569" spans="1:10" hidden="1" x14ac:dyDescent="0.55000000000000004">
      <c r="A569" s="2">
        <v>568</v>
      </c>
      <c r="B569" s="7">
        <f>'1-gameLookup'!F569</f>
        <v>79</v>
      </c>
      <c r="C569" s="7">
        <f>'1-gameLookup'!G569</f>
        <v>73</v>
      </c>
      <c r="D569" s="7">
        <f>VLOOKUP(B569,teams!B:E,4,FALSE)</f>
        <v>5</v>
      </c>
      <c r="F569" s="2" t="s">
        <v>99</v>
      </c>
      <c r="G569" s="2" t="s">
        <v>100</v>
      </c>
      <c r="H569" s="2">
        <f t="shared" si="8"/>
        <v>0</v>
      </c>
      <c r="I569" s="6" t="str">
        <f>VLOOKUP(B569,teams!B:D,3)</f>
        <v>Marlins-W-TBall</v>
      </c>
      <c r="J569" s="6" t="str">
        <f>VLOOKUP(C569,teams!B:D,3)</f>
        <v>Nationals-E-TBall</v>
      </c>
    </row>
    <row r="570" spans="1:10" hidden="1" x14ac:dyDescent="0.55000000000000004">
      <c r="A570" s="2">
        <v>569</v>
      </c>
      <c r="B570" s="7">
        <f>'1-gameLookup'!F570</f>
        <v>80</v>
      </c>
      <c r="C570" s="7">
        <f>'1-gameLookup'!G570</f>
        <v>73</v>
      </c>
      <c r="D570" s="7">
        <f>VLOOKUP(B570,teams!B:E,4,FALSE)</f>
        <v>5</v>
      </c>
      <c r="F570" s="2" t="s">
        <v>99</v>
      </c>
      <c r="G570" s="2" t="s">
        <v>100</v>
      </c>
      <c r="H570" s="2">
        <f t="shared" si="8"/>
        <v>0</v>
      </c>
      <c r="I570" s="6" t="str">
        <f>VLOOKUP(B570,teams!B:D,3)</f>
        <v>Orioles-W-TBall</v>
      </c>
      <c r="J570" s="6" t="str">
        <f>VLOOKUP(C570,teams!B:D,3)</f>
        <v>Nationals-E-TBall</v>
      </c>
    </row>
    <row r="571" spans="1:10" hidden="1" x14ac:dyDescent="0.55000000000000004">
      <c r="A571" s="2">
        <v>570</v>
      </c>
      <c r="B571" s="7">
        <f>'1-gameLookup'!F571</f>
        <v>81</v>
      </c>
      <c r="C571" s="7">
        <f>'1-gameLookup'!G571</f>
        <v>73</v>
      </c>
      <c r="D571" s="7">
        <f>VLOOKUP(B571,teams!B:E,4,FALSE)</f>
        <v>5</v>
      </c>
      <c r="F571" s="2" t="s">
        <v>99</v>
      </c>
      <c r="G571" s="2" t="s">
        <v>100</v>
      </c>
      <c r="H571" s="2">
        <f t="shared" si="8"/>
        <v>0</v>
      </c>
      <c r="I571" s="6" t="str">
        <f>VLOOKUP(B571,teams!B:D,3)</f>
        <v>Rangers-W-TBall</v>
      </c>
      <c r="J571" s="6" t="str">
        <f>VLOOKUP(C571,teams!B:D,3)</f>
        <v>Nationals-E-TBall</v>
      </c>
    </row>
    <row r="572" spans="1:10" hidden="1" x14ac:dyDescent="0.55000000000000004">
      <c r="A572" s="2">
        <v>571</v>
      </c>
      <c r="B572" s="7">
        <f>'1-gameLookup'!F572</f>
        <v>82</v>
      </c>
      <c r="C572" s="7">
        <f>'1-gameLookup'!G572</f>
        <v>73</v>
      </c>
      <c r="D572" s="7">
        <f>VLOOKUP(B572,teams!B:E,4,FALSE)</f>
        <v>5</v>
      </c>
      <c r="F572" s="2" t="s">
        <v>99</v>
      </c>
      <c r="G572" s="2" t="s">
        <v>100</v>
      </c>
      <c r="H572" s="2">
        <f t="shared" si="8"/>
        <v>0</v>
      </c>
      <c r="I572" s="6" t="str">
        <f>VLOOKUP(B572,teams!B:D,3)</f>
        <v>Tigers-W-TBall</v>
      </c>
      <c r="J572" s="6" t="str">
        <f>VLOOKUP(C572,teams!B:D,3)</f>
        <v>Nationals-E-TBall</v>
      </c>
    </row>
    <row r="573" spans="1:10" hidden="1" x14ac:dyDescent="0.55000000000000004">
      <c r="A573" s="2">
        <v>572</v>
      </c>
      <c r="B573" s="7">
        <f>'1-gameLookup'!F573</f>
        <v>75</v>
      </c>
      <c r="C573" s="7">
        <f>'1-gameLookup'!G573</f>
        <v>74</v>
      </c>
      <c r="D573" s="7">
        <f>VLOOKUP(B573,teams!B:E,4,FALSE)</f>
        <v>5</v>
      </c>
      <c r="F573" s="2" t="s">
        <v>99</v>
      </c>
      <c r="G573" s="2" t="s">
        <v>100</v>
      </c>
      <c r="H573" s="2">
        <f t="shared" si="8"/>
        <v>1</v>
      </c>
      <c r="I573" s="6" t="str">
        <f>VLOOKUP(B573,teams!B:D,3)</f>
        <v>Rockies-E-TBall</v>
      </c>
      <c r="J573" s="6" t="str">
        <f>VLOOKUP(C573,teams!B:D,3)</f>
        <v>Phillies-E-TBall</v>
      </c>
    </row>
    <row r="574" spans="1:10" hidden="1" x14ac:dyDescent="0.55000000000000004">
      <c r="A574" s="2">
        <v>573</v>
      </c>
      <c r="B574" s="7">
        <f>'1-gameLookup'!F574</f>
        <v>76</v>
      </c>
      <c r="C574" s="7">
        <f>'1-gameLookup'!G574</f>
        <v>74</v>
      </c>
      <c r="D574" s="7">
        <f>VLOOKUP(B574,teams!B:E,4,FALSE)</f>
        <v>5</v>
      </c>
      <c r="F574" s="2" t="s">
        <v>99</v>
      </c>
      <c r="G574" s="2" t="s">
        <v>100</v>
      </c>
      <c r="H574" s="2">
        <f t="shared" si="8"/>
        <v>1</v>
      </c>
      <c r="I574" s="6" t="str">
        <f>VLOOKUP(B574,teams!B:D,3)</f>
        <v>Royals-E-TBall</v>
      </c>
      <c r="J574" s="6" t="str">
        <f>VLOOKUP(C574,teams!B:D,3)</f>
        <v>Phillies-E-TBall</v>
      </c>
    </row>
    <row r="575" spans="1:10" hidden="1" x14ac:dyDescent="0.55000000000000004">
      <c r="A575" s="2">
        <v>574</v>
      </c>
      <c r="B575" s="7">
        <f>'1-gameLookup'!F575</f>
        <v>77</v>
      </c>
      <c r="C575" s="7">
        <f>'1-gameLookup'!G575</f>
        <v>74</v>
      </c>
      <c r="D575" s="7">
        <f>VLOOKUP(B575,teams!B:E,4,FALSE)</f>
        <v>5</v>
      </c>
      <c r="F575" s="2" t="s">
        <v>99</v>
      </c>
      <c r="G575" s="2" t="s">
        <v>100</v>
      </c>
      <c r="H575" s="2">
        <f t="shared" si="8"/>
        <v>0</v>
      </c>
      <c r="I575" s="6" t="str">
        <f>VLOOKUP(B575,teams!B:D,3)</f>
        <v>Blue Jays-W-TBall</v>
      </c>
      <c r="J575" s="6" t="str">
        <f>VLOOKUP(C575,teams!B:D,3)</f>
        <v>Phillies-E-TBall</v>
      </c>
    </row>
    <row r="576" spans="1:10" hidden="1" x14ac:dyDescent="0.55000000000000004">
      <c r="A576" s="2">
        <v>575</v>
      </c>
      <c r="B576" s="7">
        <f>'1-gameLookup'!F576</f>
        <v>78</v>
      </c>
      <c r="C576" s="7">
        <f>'1-gameLookup'!G576</f>
        <v>74</v>
      </c>
      <c r="D576" s="7">
        <f>VLOOKUP(B576,teams!B:E,4,FALSE)</f>
        <v>5</v>
      </c>
      <c r="F576" s="2" t="s">
        <v>99</v>
      </c>
      <c r="G576" s="2" t="s">
        <v>100</v>
      </c>
      <c r="H576" s="2">
        <f t="shared" si="8"/>
        <v>0</v>
      </c>
      <c r="I576" s="6" t="str">
        <f>VLOOKUP(B576,teams!B:D,3)</f>
        <v>Cardinals-W-TBall</v>
      </c>
      <c r="J576" s="6" t="str">
        <f>VLOOKUP(C576,teams!B:D,3)</f>
        <v>Phillies-E-TBall</v>
      </c>
    </row>
    <row r="577" spans="1:10" hidden="1" x14ac:dyDescent="0.55000000000000004">
      <c r="A577" s="2">
        <v>576</v>
      </c>
      <c r="B577" s="7">
        <f>'1-gameLookup'!F577</f>
        <v>79</v>
      </c>
      <c r="C577" s="7">
        <f>'1-gameLookup'!G577</f>
        <v>74</v>
      </c>
      <c r="D577" s="7">
        <f>VLOOKUP(B577,teams!B:E,4,FALSE)</f>
        <v>5</v>
      </c>
      <c r="F577" s="2" t="s">
        <v>99</v>
      </c>
      <c r="G577" s="2" t="s">
        <v>100</v>
      </c>
      <c r="H577" s="2">
        <f t="shared" si="8"/>
        <v>0</v>
      </c>
      <c r="I577" s="6" t="str">
        <f>VLOOKUP(B577,teams!B:D,3)</f>
        <v>Marlins-W-TBall</v>
      </c>
      <c r="J577" s="6" t="str">
        <f>VLOOKUP(C577,teams!B:D,3)</f>
        <v>Phillies-E-TBall</v>
      </c>
    </row>
    <row r="578" spans="1:10" hidden="1" x14ac:dyDescent="0.55000000000000004">
      <c r="A578" s="2">
        <v>577</v>
      </c>
      <c r="B578" s="7">
        <f>'1-gameLookup'!F578</f>
        <v>80</v>
      </c>
      <c r="C578" s="7">
        <f>'1-gameLookup'!G578</f>
        <v>74</v>
      </c>
      <c r="D578" s="7">
        <f>VLOOKUP(B578,teams!B:E,4,FALSE)</f>
        <v>5</v>
      </c>
      <c r="F578" s="2" t="s">
        <v>99</v>
      </c>
      <c r="G578" s="2" t="s">
        <v>100</v>
      </c>
      <c r="H578" s="2">
        <f t="shared" si="8"/>
        <v>0</v>
      </c>
      <c r="I578" s="6" t="str">
        <f>VLOOKUP(B578,teams!B:D,3)</f>
        <v>Orioles-W-TBall</v>
      </c>
      <c r="J578" s="6" t="str">
        <f>VLOOKUP(C578,teams!B:D,3)</f>
        <v>Phillies-E-TBall</v>
      </c>
    </row>
    <row r="579" spans="1:10" hidden="1" x14ac:dyDescent="0.55000000000000004">
      <c r="A579" s="2">
        <v>578</v>
      </c>
      <c r="B579" s="7">
        <f>'1-gameLookup'!F579</f>
        <v>81</v>
      </c>
      <c r="C579" s="7">
        <f>'1-gameLookup'!G579</f>
        <v>74</v>
      </c>
      <c r="D579" s="7">
        <f>VLOOKUP(B579,teams!B:E,4,FALSE)</f>
        <v>5</v>
      </c>
      <c r="F579" s="2" t="s">
        <v>99</v>
      </c>
      <c r="G579" s="2" t="s">
        <v>100</v>
      </c>
      <c r="H579" s="2">
        <f t="shared" ref="H579:H642" si="9">IF(MID(I579,FIND("-",I579)+1,1)=MID(J579,FIND("-",J579)+1,1),1,0)</f>
        <v>0</v>
      </c>
      <c r="I579" s="6" t="str">
        <f>VLOOKUP(B579,teams!B:D,3)</f>
        <v>Rangers-W-TBall</v>
      </c>
      <c r="J579" s="6" t="str">
        <f>VLOOKUP(C579,teams!B:D,3)</f>
        <v>Phillies-E-TBall</v>
      </c>
    </row>
    <row r="580" spans="1:10" hidden="1" x14ac:dyDescent="0.55000000000000004">
      <c r="A580" s="2">
        <v>579</v>
      </c>
      <c r="B580" s="7">
        <f>'1-gameLookup'!F580</f>
        <v>82</v>
      </c>
      <c r="C580" s="7">
        <f>'1-gameLookup'!G580</f>
        <v>74</v>
      </c>
      <c r="D580" s="7">
        <f>VLOOKUP(B580,teams!B:E,4,FALSE)</f>
        <v>5</v>
      </c>
      <c r="F580" s="2" t="s">
        <v>99</v>
      </c>
      <c r="G580" s="2" t="s">
        <v>100</v>
      </c>
      <c r="H580" s="2">
        <f t="shared" si="9"/>
        <v>0</v>
      </c>
      <c r="I580" s="6" t="str">
        <f>VLOOKUP(B580,teams!B:D,3)</f>
        <v>Tigers-W-TBall</v>
      </c>
      <c r="J580" s="6" t="str">
        <f>VLOOKUP(C580,teams!B:D,3)</f>
        <v>Phillies-E-TBall</v>
      </c>
    </row>
    <row r="581" spans="1:10" hidden="1" x14ac:dyDescent="0.55000000000000004">
      <c r="A581" s="2">
        <v>580</v>
      </c>
      <c r="B581" s="7">
        <f>'1-gameLookup'!F581</f>
        <v>76</v>
      </c>
      <c r="C581" s="7">
        <f>'1-gameLookup'!G581</f>
        <v>75</v>
      </c>
      <c r="D581" s="7">
        <f>VLOOKUP(B581,teams!B:E,4,FALSE)</f>
        <v>5</v>
      </c>
      <c r="F581" s="2" t="s">
        <v>99</v>
      </c>
      <c r="G581" s="2" t="s">
        <v>100</v>
      </c>
      <c r="H581" s="2">
        <f t="shared" si="9"/>
        <v>1</v>
      </c>
      <c r="I581" s="6" t="str">
        <f>VLOOKUP(B581,teams!B:D,3)</f>
        <v>Royals-E-TBall</v>
      </c>
      <c r="J581" s="6" t="str">
        <f>VLOOKUP(C581,teams!B:D,3)</f>
        <v>Rockies-E-TBall</v>
      </c>
    </row>
    <row r="582" spans="1:10" hidden="1" x14ac:dyDescent="0.55000000000000004">
      <c r="A582" s="2">
        <v>581</v>
      </c>
      <c r="B582" s="7">
        <f>'1-gameLookup'!F582</f>
        <v>77</v>
      </c>
      <c r="C582" s="7">
        <f>'1-gameLookup'!G582</f>
        <v>75</v>
      </c>
      <c r="D582" s="7">
        <f>VLOOKUP(B582,teams!B:E,4,FALSE)</f>
        <v>5</v>
      </c>
      <c r="F582" s="2" t="s">
        <v>99</v>
      </c>
      <c r="G582" s="2" t="s">
        <v>100</v>
      </c>
      <c r="H582" s="2">
        <f t="shared" si="9"/>
        <v>0</v>
      </c>
      <c r="I582" s="6" t="str">
        <f>VLOOKUP(B582,teams!B:D,3)</f>
        <v>Blue Jays-W-TBall</v>
      </c>
      <c r="J582" s="6" t="str">
        <f>VLOOKUP(C582,teams!B:D,3)</f>
        <v>Rockies-E-TBall</v>
      </c>
    </row>
    <row r="583" spans="1:10" hidden="1" x14ac:dyDescent="0.55000000000000004">
      <c r="A583" s="2">
        <v>582</v>
      </c>
      <c r="B583" s="7">
        <f>'1-gameLookup'!F583</f>
        <v>78</v>
      </c>
      <c r="C583" s="7">
        <f>'1-gameLookup'!G583</f>
        <v>75</v>
      </c>
      <c r="D583" s="7">
        <f>VLOOKUP(B583,teams!B:E,4,FALSE)</f>
        <v>5</v>
      </c>
      <c r="F583" s="2" t="s">
        <v>99</v>
      </c>
      <c r="G583" s="2" t="s">
        <v>100</v>
      </c>
      <c r="H583" s="2">
        <f t="shared" si="9"/>
        <v>0</v>
      </c>
      <c r="I583" s="6" t="str">
        <f>VLOOKUP(B583,teams!B:D,3)</f>
        <v>Cardinals-W-TBall</v>
      </c>
      <c r="J583" s="6" t="str">
        <f>VLOOKUP(C583,teams!B:D,3)</f>
        <v>Rockies-E-TBall</v>
      </c>
    </row>
    <row r="584" spans="1:10" hidden="1" x14ac:dyDescent="0.55000000000000004">
      <c r="A584" s="2">
        <v>583</v>
      </c>
      <c r="B584" s="7">
        <f>'1-gameLookup'!F584</f>
        <v>79</v>
      </c>
      <c r="C584" s="7">
        <f>'1-gameLookup'!G584</f>
        <v>75</v>
      </c>
      <c r="D584" s="7">
        <f>VLOOKUP(B584,teams!B:E,4,FALSE)</f>
        <v>5</v>
      </c>
      <c r="F584" s="2" t="s">
        <v>99</v>
      </c>
      <c r="G584" s="2" t="s">
        <v>100</v>
      </c>
      <c r="H584" s="2">
        <f t="shared" si="9"/>
        <v>0</v>
      </c>
      <c r="I584" s="6" t="str">
        <f>VLOOKUP(B584,teams!B:D,3)</f>
        <v>Marlins-W-TBall</v>
      </c>
      <c r="J584" s="6" t="str">
        <f>VLOOKUP(C584,teams!B:D,3)</f>
        <v>Rockies-E-TBall</v>
      </c>
    </row>
    <row r="585" spans="1:10" hidden="1" x14ac:dyDescent="0.55000000000000004">
      <c r="A585" s="2">
        <v>584</v>
      </c>
      <c r="B585" s="7">
        <f>'1-gameLookup'!F585</f>
        <v>80</v>
      </c>
      <c r="C585" s="7">
        <f>'1-gameLookup'!G585</f>
        <v>75</v>
      </c>
      <c r="D585" s="7">
        <f>VLOOKUP(B585,teams!B:E,4,FALSE)</f>
        <v>5</v>
      </c>
      <c r="F585" s="2" t="s">
        <v>99</v>
      </c>
      <c r="G585" s="2" t="s">
        <v>100</v>
      </c>
      <c r="H585" s="2">
        <f t="shared" si="9"/>
        <v>0</v>
      </c>
      <c r="I585" s="6" t="str">
        <f>VLOOKUP(B585,teams!B:D,3)</f>
        <v>Orioles-W-TBall</v>
      </c>
      <c r="J585" s="6" t="str">
        <f>VLOOKUP(C585,teams!B:D,3)</f>
        <v>Rockies-E-TBall</v>
      </c>
    </row>
    <row r="586" spans="1:10" hidden="1" x14ac:dyDescent="0.55000000000000004">
      <c r="A586" s="2">
        <v>585</v>
      </c>
      <c r="B586" s="7">
        <f>'1-gameLookup'!F586</f>
        <v>81</v>
      </c>
      <c r="C586" s="7">
        <f>'1-gameLookup'!G586</f>
        <v>75</v>
      </c>
      <c r="D586" s="7">
        <f>VLOOKUP(B586,teams!B:E,4,FALSE)</f>
        <v>5</v>
      </c>
      <c r="F586" s="2" t="s">
        <v>99</v>
      </c>
      <c r="G586" s="2" t="s">
        <v>100</v>
      </c>
      <c r="H586" s="2">
        <f t="shared" si="9"/>
        <v>0</v>
      </c>
      <c r="I586" s="6" t="str">
        <f>VLOOKUP(B586,teams!B:D,3)</f>
        <v>Rangers-W-TBall</v>
      </c>
      <c r="J586" s="6" t="str">
        <f>VLOOKUP(C586,teams!B:D,3)</f>
        <v>Rockies-E-TBall</v>
      </c>
    </row>
    <row r="587" spans="1:10" hidden="1" x14ac:dyDescent="0.55000000000000004">
      <c r="A587" s="2">
        <v>586</v>
      </c>
      <c r="B587" s="7">
        <f>'1-gameLookup'!F587</f>
        <v>82</v>
      </c>
      <c r="C587" s="7">
        <f>'1-gameLookup'!G587</f>
        <v>75</v>
      </c>
      <c r="D587" s="7">
        <f>VLOOKUP(B587,teams!B:E,4,FALSE)</f>
        <v>5</v>
      </c>
      <c r="F587" s="2" t="s">
        <v>99</v>
      </c>
      <c r="G587" s="2" t="s">
        <v>100</v>
      </c>
      <c r="H587" s="2">
        <f t="shared" si="9"/>
        <v>0</v>
      </c>
      <c r="I587" s="6" t="str">
        <f>VLOOKUP(B587,teams!B:D,3)</f>
        <v>Tigers-W-TBall</v>
      </c>
      <c r="J587" s="6" t="str">
        <f>VLOOKUP(C587,teams!B:D,3)</f>
        <v>Rockies-E-TBall</v>
      </c>
    </row>
    <row r="588" spans="1:10" hidden="1" x14ac:dyDescent="0.55000000000000004">
      <c r="A588" s="2">
        <v>587</v>
      </c>
      <c r="B588" s="7">
        <f>'1-gameLookup'!F588</f>
        <v>77</v>
      </c>
      <c r="C588" s="7">
        <f>'1-gameLookup'!G588</f>
        <v>76</v>
      </c>
      <c r="D588" s="7">
        <f>VLOOKUP(B588,teams!B:E,4,FALSE)</f>
        <v>5</v>
      </c>
      <c r="F588" s="2" t="s">
        <v>99</v>
      </c>
      <c r="G588" s="2" t="s">
        <v>100</v>
      </c>
      <c r="H588" s="2">
        <f t="shared" si="9"/>
        <v>0</v>
      </c>
      <c r="I588" s="6" t="str">
        <f>VLOOKUP(B588,teams!B:D,3)</f>
        <v>Blue Jays-W-TBall</v>
      </c>
      <c r="J588" s="6" t="str">
        <f>VLOOKUP(C588,teams!B:D,3)</f>
        <v>Royals-E-TBall</v>
      </c>
    </row>
    <row r="589" spans="1:10" hidden="1" x14ac:dyDescent="0.55000000000000004">
      <c r="A589" s="2">
        <v>588</v>
      </c>
      <c r="B589" s="7">
        <f>'1-gameLookup'!F589</f>
        <v>78</v>
      </c>
      <c r="C589" s="7">
        <f>'1-gameLookup'!G589</f>
        <v>76</v>
      </c>
      <c r="D589" s="7">
        <f>VLOOKUP(B589,teams!B:E,4,FALSE)</f>
        <v>5</v>
      </c>
      <c r="F589" s="2" t="s">
        <v>99</v>
      </c>
      <c r="G589" s="2" t="s">
        <v>100</v>
      </c>
      <c r="H589" s="2">
        <f t="shared" si="9"/>
        <v>0</v>
      </c>
      <c r="I589" s="6" t="str">
        <f>VLOOKUP(B589,teams!B:D,3)</f>
        <v>Cardinals-W-TBall</v>
      </c>
      <c r="J589" s="6" t="str">
        <f>VLOOKUP(C589,teams!B:D,3)</f>
        <v>Royals-E-TBall</v>
      </c>
    </row>
    <row r="590" spans="1:10" hidden="1" x14ac:dyDescent="0.55000000000000004">
      <c r="A590" s="2">
        <v>589</v>
      </c>
      <c r="B590" s="7">
        <f>'1-gameLookup'!F590</f>
        <v>79</v>
      </c>
      <c r="C590" s="7">
        <f>'1-gameLookup'!G590</f>
        <v>76</v>
      </c>
      <c r="D590" s="7">
        <f>VLOOKUP(B590,teams!B:E,4,FALSE)</f>
        <v>5</v>
      </c>
      <c r="F590" s="2" t="s">
        <v>99</v>
      </c>
      <c r="G590" s="2" t="s">
        <v>100</v>
      </c>
      <c r="H590" s="2">
        <f t="shared" si="9"/>
        <v>0</v>
      </c>
      <c r="I590" s="6" t="str">
        <f>VLOOKUP(B590,teams!B:D,3)</f>
        <v>Marlins-W-TBall</v>
      </c>
      <c r="J590" s="6" t="str">
        <f>VLOOKUP(C590,teams!B:D,3)</f>
        <v>Royals-E-TBall</v>
      </c>
    </row>
    <row r="591" spans="1:10" hidden="1" x14ac:dyDescent="0.55000000000000004">
      <c r="A591" s="2">
        <v>590</v>
      </c>
      <c r="B591" s="7">
        <f>'1-gameLookup'!F591</f>
        <v>80</v>
      </c>
      <c r="C591" s="7">
        <f>'1-gameLookup'!G591</f>
        <v>76</v>
      </c>
      <c r="D591" s="7">
        <f>VLOOKUP(B591,teams!B:E,4,FALSE)</f>
        <v>5</v>
      </c>
      <c r="F591" s="2" t="s">
        <v>99</v>
      </c>
      <c r="G591" s="2" t="s">
        <v>100</v>
      </c>
      <c r="H591" s="2">
        <f t="shared" si="9"/>
        <v>0</v>
      </c>
      <c r="I591" s="6" t="str">
        <f>VLOOKUP(B591,teams!B:D,3)</f>
        <v>Orioles-W-TBall</v>
      </c>
      <c r="J591" s="6" t="str">
        <f>VLOOKUP(C591,teams!B:D,3)</f>
        <v>Royals-E-TBall</v>
      </c>
    </row>
    <row r="592" spans="1:10" hidden="1" x14ac:dyDescent="0.55000000000000004">
      <c r="A592" s="2">
        <v>591</v>
      </c>
      <c r="B592" s="7">
        <f>'1-gameLookup'!F592</f>
        <v>81</v>
      </c>
      <c r="C592" s="7">
        <f>'1-gameLookup'!G592</f>
        <v>76</v>
      </c>
      <c r="D592" s="7">
        <f>VLOOKUP(B592,teams!B:E,4,FALSE)</f>
        <v>5</v>
      </c>
      <c r="F592" s="2" t="s">
        <v>99</v>
      </c>
      <c r="G592" s="2" t="s">
        <v>100</v>
      </c>
      <c r="H592" s="2">
        <f t="shared" si="9"/>
        <v>0</v>
      </c>
      <c r="I592" s="6" t="str">
        <f>VLOOKUP(B592,teams!B:D,3)</f>
        <v>Rangers-W-TBall</v>
      </c>
      <c r="J592" s="6" t="str">
        <f>VLOOKUP(C592,teams!B:D,3)</f>
        <v>Royals-E-TBall</v>
      </c>
    </row>
    <row r="593" spans="1:10" hidden="1" x14ac:dyDescent="0.55000000000000004">
      <c r="A593" s="2">
        <v>592</v>
      </c>
      <c r="B593" s="7">
        <f>'1-gameLookup'!F593</f>
        <v>82</v>
      </c>
      <c r="C593" s="7">
        <f>'1-gameLookup'!G593</f>
        <v>76</v>
      </c>
      <c r="D593" s="7">
        <f>VLOOKUP(B593,teams!B:E,4,FALSE)</f>
        <v>5</v>
      </c>
      <c r="F593" s="2" t="s">
        <v>99</v>
      </c>
      <c r="G593" s="2" t="s">
        <v>100</v>
      </c>
      <c r="H593" s="2">
        <f t="shared" si="9"/>
        <v>0</v>
      </c>
      <c r="I593" s="6" t="str">
        <f>VLOOKUP(B593,teams!B:D,3)</f>
        <v>Tigers-W-TBall</v>
      </c>
      <c r="J593" s="6" t="str">
        <f>VLOOKUP(C593,teams!B:D,3)</f>
        <v>Royals-E-TBall</v>
      </c>
    </row>
    <row r="594" spans="1:10" hidden="1" x14ac:dyDescent="0.55000000000000004">
      <c r="A594" s="2">
        <v>593</v>
      </c>
      <c r="B594" s="7">
        <f>'1-gameLookup'!F594</f>
        <v>78</v>
      </c>
      <c r="C594" s="7">
        <f>'1-gameLookup'!G594</f>
        <v>77</v>
      </c>
      <c r="D594" s="7">
        <f>VLOOKUP(B594,teams!B:E,4,FALSE)</f>
        <v>5</v>
      </c>
      <c r="F594" s="2" t="s">
        <v>99</v>
      </c>
      <c r="G594" s="2" t="s">
        <v>100</v>
      </c>
      <c r="H594" s="2">
        <f t="shared" si="9"/>
        <v>1</v>
      </c>
      <c r="I594" s="6" t="str">
        <f>VLOOKUP(B594,teams!B:D,3)</f>
        <v>Cardinals-W-TBall</v>
      </c>
      <c r="J594" s="6" t="str">
        <f>VLOOKUP(C594,teams!B:D,3)</f>
        <v>Blue Jays-W-TBall</v>
      </c>
    </row>
    <row r="595" spans="1:10" hidden="1" x14ac:dyDescent="0.55000000000000004">
      <c r="A595" s="2">
        <v>594</v>
      </c>
      <c r="B595" s="7">
        <f>'1-gameLookup'!F595</f>
        <v>79</v>
      </c>
      <c r="C595" s="7">
        <f>'1-gameLookup'!G595</f>
        <v>77</v>
      </c>
      <c r="D595" s="7">
        <f>VLOOKUP(B595,teams!B:E,4,FALSE)</f>
        <v>5</v>
      </c>
      <c r="F595" s="2" t="s">
        <v>99</v>
      </c>
      <c r="G595" s="2" t="s">
        <v>100</v>
      </c>
      <c r="H595" s="2">
        <f t="shared" si="9"/>
        <v>1</v>
      </c>
      <c r="I595" s="6" t="str">
        <f>VLOOKUP(B595,teams!B:D,3)</f>
        <v>Marlins-W-TBall</v>
      </c>
      <c r="J595" s="6" t="str">
        <f>VLOOKUP(C595,teams!B:D,3)</f>
        <v>Blue Jays-W-TBall</v>
      </c>
    </row>
    <row r="596" spans="1:10" hidden="1" x14ac:dyDescent="0.55000000000000004">
      <c r="A596" s="2">
        <v>595</v>
      </c>
      <c r="B596" s="7">
        <f>'1-gameLookup'!F596</f>
        <v>80</v>
      </c>
      <c r="C596" s="7">
        <f>'1-gameLookup'!G596</f>
        <v>77</v>
      </c>
      <c r="D596" s="7">
        <f>VLOOKUP(B596,teams!B:E,4,FALSE)</f>
        <v>5</v>
      </c>
      <c r="F596" s="2" t="s">
        <v>99</v>
      </c>
      <c r="G596" s="2" t="s">
        <v>100</v>
      </c>
      <c r="H596" s="2">
        <f t="shared" si="9"/>
        <v>1</v>
      </c>
      <c r="I596" s="6" t="str">
        <f>VLOOKUP(B596,teams!B:D,3)</f>
        <v>Orioles-W-TBall</v>
      </c>
      <c r="J596" s="6" t="str">
        <f>VLOOKUP(C596,teams!B:D,3)</f>
        <v>Blue Jays-W-TBall</v>
      </c>
    </row>
    <row r="597" spans="1:10" hidden="1" x14ac:dyDescent="0.55000000000000004">
      <c r="A597" s="2">
        <v>596</v>
      </c>
      <c r="B597" s="7">
        <f>'1-gameLookup'!F597</f>
        <v>81</v>
      </c>
      <c r="C597" s="7">
        <f>'1-gameLookup'!G597</f>
        <v>77</v>
      </c>
      <c r="D597" s="7">
        <f>VLOOKUP(B597,teams!B:E,4,FALSE)</f>
        <v>5</v>
      </c>
      <c r="F597" s="2" t="s">
        <v>99</v>
      </c>
      <c r="G597" s="2" t="s">
        <v>100</v>
      </c>
      <c r="H597" s="2">
        <f t="shared" si="9"/>
        <v>1</v>
      </c>
      <c r="I597" s="6" t="str">
        <f>VLOOKUP(B597,teams!B:D,3)</f>
        <v>Rangers-W-TBall</v>
      </c>
      <c r="J597" s="6" t="str">
        <f>VLOOKUP(C597,teams!B:D,3)</f>
        <v>Blue Jays-W-TBall</v>
      </c>
    </row>
    <row r="598" spans="1:10" hidden="1" x14ac:dyDescent="0.55000000000000004">
      <c r="A598" s="2">
        <v>597</v>
      </c>
      <c r="B598" s="7">
        <f>'1-gameLookup'!F598</f>
        <v>82</v>
      </c>
      <c r="C598" s="7">
        <f>'1-gameLookup'!G598</f>
        <v>77</v>
      </c>
      <c r="D598" s="7">
        <f>VLOOKUP(B598,teams!B:E,4,FALSE)</f>
        <v>5</v>
      </c>
      <c r="F598" s="2" t="s">
        <v>99</v>
      </c>
      <c r="G598" s="2" t="s">
        <v>100</v>
      </c>
      <c r="H598" s="2">
        <f t="shared" si="9"/>
        <v>1</v>
      </c>
      <c r="I598" s="6" t="str">
        <f>VLOOKUP(B598,teams!B:D,3)</f>
        <v>Tigers-W-TBall</v>
      </c>
      <c r="J598" s="6" t="str">
        <f>VLOOKUP(C598,teams!B:D,3)</f>
        <v>Blue Jays-W-TBall</v>
      </c>
    </row>
    <row r="599" spans="1:10" hidden="1" x14ac:dyDescent="0.55000000000000004">
      <c r="A599" s="2">
        <v>598</v>
      </c>
      <c r="B599" s="7">
        <f>'1-gameLookup'!F599</f>
        <v>79</v>
      </c>
      <c r="C599" s="7">
        <f>'1-gameLookup'!G599</f>
        <v>78</v>
      </c>
      <c r="D599" s="7">
        <f>VLOOKUP(B599,teams!B:E,4,FALSE)</f>
        <v>5</v>
      </c>
      <c r="F599" s="2" t="s">
        <v>99</v>
      </c>
      <c r="G599" s="2" t="s">
        <v>100</v>
      </c>
      <c r="H599" s="2">
        <f t="shared" si="9"/>
        <v>1</v>
      </c>
      <c r="I599" s="6" t="str">
        <f>VLOOKUP(B599,teams!B:D,3)</f>
        <v>Marlins-W-TBall</v>
      </c>
      <c r="J599" s="6" t="str">
        <f>VLOOKUP(C599,teams!B:D,3)</f>
        <v>Cardinals-W-TBall</v>
      </c>
    </row>
    <row r="600" spans="1:10" hidden="1" x14ac:dyDescent="0.55000000000000004">
      <c r="A600" s="2">
        <v>599</v>
      </c>
      <c r="B600" s="7">
        <f>'1-gameLookup'!F600</f>
        <v>80</v>
      </c>
      <c r="C600" s="7">
        <f>'1-gameLookup'!G600</f>
        <v>78</v>
      </c>
      <c r="D600" s="7">
        <f>VLOOKUP(B600,teams!B:E,4,FALSE)</f>
        <v>5</v>
      </c>
      <c r="F600" s="2" t="s">
        <v>99</v>
      </c>
      <c r="G600" s="2" t="s">
        <v>100</v>
      </c>
      <c r="H600" s="2">
        <f t="shared" si="9"/>
        <v>1</v>
      </c>
      <c r="I600" s="6" t="str">
        <f>VLOOKUP(B600,teams!B:D,3)</f>
        <v>Orioles-W-TBall</v>
      </c>
      <c r="J600" s="6" t="str">
        <f>VLOOKUP(C600,teams!B:D,3)</f>
        <v>Cardinals-W-TBall</v>
      </c>
    </row>
    <row r="601" spans="1:10" hidden="1" x14ac:dyDescent="0.55000000000000004">
      <c r="A601" s="2">
        <v>600</v>
      </c>
      <c r="B601" s="7">
        <f>'1-gameLookup'!F601</f>
        <v>81</v>
      </c>
      <c r="C601" s="7">
        <f>'1-gameLookup'!G601</f>
        <v>78</v>
      </c>
      <c r="D601" s="7">
        <f>VLOOKUP(B601,teams!B:E,4,FALSE)</f>
        <v>5</v>
      </c>
      <c r="F601" s="2" t="s">
        <v>99</v>
      </c>
      <c r="G601" s="2" t="s">
        <v>100</v>
      </c>
      <c r="H601" s="2">
        <f t="shared" si="9"/>
        <v>1</v>
      </c>
      <c r="I601" s="6" t="str">
        <f>VLOOKUP(B601,teams!B:D,3)</f>
        <v>Rangers-W-TBall</v>
      </c>
      <c r="J601" s="6" t="str">
        <f>VLOOKUP(C601,teams!B:D,3)</f>
        <v>Cardinals-W-TBall</v>
      </c>
    </row>
    <row r="602" spans="1:10" hidden="1" x14ac:dyDescent="0.55000000000000004">
      <c r="A602" s="2">
        <v>601</v>
      </c>
      <c r="B602" s="7">
        <f>'1-gameLookup'!F602</f>
        <v>82</v>
      </c>
      <c r="C602" s="7">
        <f>'1-gameLookup'!G602</f>
        <v>78</v>
      </c>
      <c r="D602" s="7">
        <f>VLOOKUP(B602,teams!B:E,4,FALSE)</f>
        <v>5</v>
      </c>
      <c r="F602" s="2" t="s">
        <v>99</v>
      </c>
      <c r="G602" s="2" t="s">
        <v>100</v>
      </c>
      <c r="H602" s="2">
        <f t="shared" si="9"/>
        <v>1</v>
      </c>
      <c r="I602" s="6" t="str">
        <f>VLOOKUP(B602,teams!B:D,3)</f>
        <v>Tigers-W-TBall</v>
      </c>
      <c r="J602" s="6" t="str">
        <f>VLOOKUP(C602,teams!B:D,3)</f>
        <v>Cardinals-W-TBall</v>
      </c>
    </row>
    <row r="603" spans="1:10" hidden="1" x14ac:dyDescent="0.55000000000000004">
      <c r="A603" s="2">
        <v>602</v>
      </c>
      <c r="B603" s="7">
        <f>'1-gameLookup'!F603</f>
        <v>80</v>
      </c>
      <c r="C603" s="7">
        <f>'1-gameLookup'!G603</f>
        <v>79</v>
      </c>
      <c r="D603" s="7">
        <f>VLOOKUP(B603,teams!B:E,4,FALSE)</f>
        <v>5</v>
      </c>
      <c r="F603" s="2" t="s">
        <v>99</v>
      </c>
      <c r="G603" s="2" t="s">
        <v>100</v>
      </c>
      <c r="H603" s="2">
        <f t="shared" si="9"/>
        <v>1</v>
      </c>
      <c r="I603" s="6" t="str">
        <f>VLOOKUP(B603,teams!B:D,3)</f>
        <v>Orioles-W-TBall</v>
      </c>
      <c r="J603" s="6" t="str">
        <f>VLOOKUP(C603,teams!B:D,3)</f>
        <v>Marlins-W-TBall</v>
      </c>
    </row>
    <row r="604" spans="1:10" hidden="1" x14ac:dyDescent="0.55000000000000004">
      <c r="A604" s="2">
        <v>603</v>
      </c>
      <c r="B604" s="7">
        <f>'1-gameLookup'!F604</f>
        <v>81</v>
      </c>
      <c r="C604" s="7">
        <f>'1-gameLookup'!G604</f>
        <v>79</v>
      </c>
      <c r="D604" s="7">
        <f>VLOOKUP(B604,teams!B:E,4,FALSE)</f>
        <v>5</v>
      </c>
      <c r="F604" s="2" t="s">
        <v>99</v>
      </c>
      <c r="G604" s="2" t="s">
        <v>100</v>
      </c>
      <c r="H604" s="2">
        <f t="shared" si="9"/>
        <v>1</v>
      </c>
      <c r="I604" s="6" t="str">
        <f>VLOOKUP(B604,teams!B:D,3)</f>
        <v>Rangers-W-TBall</v>
      </c>
      <c r="J604" s="6" t="str">
        <f>VLOOKUP(C604,teams!B:D,3)</f>
        <v>Marlins-W-TBall</v>
      </c>
    </row>
    <row r="605" spans="1:10" hidden="1" x14ac:dyDescent="0.55000000000000004">
      <c r="A605" s="2">
        <v>604</v>
      </c>
      <c r="B605" s="7">
        <f>'1-gameLookup'!F605</f>
        <v>82</v>
      </c>
      <c r="C605" s="7">
        <f>'1-gameLookup'!G605</f>
        <v>79</v>
      </c>
      <c r="D605" s="7">
        <f>VLOOKUP(B605,teams!B:E,4,FALSE)</f>
        <v>5</v>
      </c>
      <c r="F605" s="2" t="s">
        <v>99</v>
      </c>
      <c r="G605" s="2" t="s">
        <v>100</v>
      </c>
      <c r="H605" s="2">
        <f t="shared" si="9"/>
        <v>1</v>
      </c>
      <c r="I605" s="6" t="str">
        <f>VLOOKUP(B605,teams!B:D,3)</f>
        <v>Tigers-W-TBall</v>
      </c>
      <c r="J605" s="6" t="str">
        <f>VLOOKUP(C605,teams!B:D,3)</f>
        <v>Marlins-W-TBall</v>
      </c>
    </row>
    <row r="606" spans="1:10" hidden="1" x14ac:dyDescent="0.55000000000000004">
      <c r="A606" s="2">
        <v>605</v>
      </c>
      <c r="B606" s="7">
        <f>'1-gameLookup'!F606</f>
        <v>81</v>
      </c>
      <c r="C606" s="7">
        <f>'1-gameLookup'!G606</f>
        <v>80</v>
      </c>
      <c r="D606" s="7">
        <f>VLOOKUP(B606,teams!B:E,4,FALSE)</f>
        <v>5</v>
      </c>
      <c r="F606" s="2" t="s">
        <v>99</v>
      </c>
      <c r="G606" s="2" t="s">
        <v>100</v>
      </c>
      <c r="H606" s="2">
        <f t="shared" si="9"/>
        <v>1</v>
      </c>
      <c r="I606" s="6" t="str">
        <f>VLOOKUP(B606,teams!B:D,3)</f>
        <v>Rangers-W-TBall</v>
      </c>
      <c r="J606" s="6" t="str">
        <f>VLOOKUP(C606,teams!B:D,3)</f>
        <v>Orioles-W-TBall</v>
      </c>
    </row>
    <row r="607" spans="1:10" hidden="1" x14ac:dyDescent="0.55000000000000004">
      <c r="A607" s="2">
        <v>606</v>
      </c>
      <c r="B607" s="7">
        <f>'1-gameLookup'!F607</f>
        <v>82</v>
      </c>
      <c r="C607" s="7">
        <f>'1-gameLookup'!G607</f>
        <v>80</v>
      </c>
      <c r="D607" s="7">
        <f>VLOOKUP(B607,teams!B:E,4,FALSE)</f>
        <v>5</v>
      </c>
      <c r="F607" s="2" t="s">
        <v>99</v>
      </c>
      <c r="G607" s="2" t="s">
        <v>100</v>
      </c>
      <c r="H607" s="2">
        <f t="shared" si="9"/>
        <v>1</v>
      </c>
      <c r="I607" s="6" t="str">
        <f>VLOOKUP(B607,teams!B:D,3)</f>
        <v>Tigers-W-TBall</v>
      </c>
      <c r="J607" s="6" t="str">
        <f>VLOOKUP(C607,teams!B:D,3)</f>
        <v>Orioles-W-TBall</v>
      </c>
    </row>
    <row r="608" spans="1:10" hidden="1" x14ac:dyDescent="0.55000000000000004">
      <c r="A608" s="2">
        <v>607</v>
      </c>
      <c r="B608" s="7">
        <f>'1-gameLookup'!F608</f>
        <v>82</v>
      </c>
      <c r="C608" s="7">
        <f>'1-gameLookup'!G608</f>
        <v>81</v>
      </c>
      <c r="D608" s="7">
        <f>VLOOKUP(B608,teams!B:E,4,FALSE)</f>
        <v>5</v>
      </c>
      <c r="F608" s="2" t="s">
        <v>99</v>
      </c>
      <c r="G608" s="2" t="s">
        <v>100</v>
      </c>
      <c r="H608" s="2">
        <f t="shared" si="9"/>
        <v>1</v>
      </c>
      <c r="I608" s="6" t="str">
        <f>VLOOKUP(B608,teams!B:D,3)</f>
        <v>Tigers-W-TBall</v>
      </c>
      <c r="J608" s="6" t="str">
        <f>VLOOKUP(C608,teams!B:D,3)</f>
        <v>Rangers-W-TBall</v>
      </c>
    </row>
    <row r="609" spans="1:10" hidden="1" x14ac:dyDescent="0.55000000000000004">
      <c r="A609" s="2">
        <v>608</v>
      </c>
      <c r="B609" s="7">
        <f>'1-gameLookup'!F609</f>
        <v>84</v>
      </c>
      <c r="C609" s="7">
        <f>'1-gameLookup'!G609</f>
        <v>83</v>
      </c>
      <c r="D609" s="7">
        <f>VLOOKUP(B609,teams!B:E,4,FALSE)</f>
        <v>6</v>
      </c>
      <c r="F609" s="2" t="s">
        <v>99</v>
      </c>
      <c r="G609" s="2" t="s">
        <v>100</v>
      </c>
      <c r="H609" s="2">
        <f t="shared" si="9"/>
        <v>1</v>
      </c>
      <c r="I609" s="6" t="str">
        <f>VLOOKUP(B609,teams!B:D,3)</f>
        <v>Astros-E-ITB</v>
      </c>
      <c r="J609" s="6" t="str">
        <f>VLOOKUP(C609,teams!B:D,3)</f>
        <v>Cubs-E-ITB</v>
      </c>
    </row>
    <row r="610" spans="1:10" hidden="1" x14ac:dyDescent="0.55000000000000004">
      <c r="A610" s="2">
        <v>609</v>
      </c>
      <c r="B610" s="7">
        <f>'1-gameLookup'!F610</f>
        <v>85</v>
      </c>
      <c r="C610" s="7">
        <f>'1-gameLookup'!G610</f>
        <v>83</v>
      </c>
      <c r="D610" s="7">
        <f>VLOOKUP(B610,teams!B:E,4,FALSE)</f>
        <v>6</v>
      </c>
      <c r="F610" s="2" t="s">
        <v>99</v>
      </c>
      <c r="G610" s="2" t="s">
        <v>100</v>
      </c>
      <c r="H610" s="2">
        <f t="shared" si="9"/>
        <v>1</v>
      </c>
      <c r="I610" s="6" t="str">
        <f>VLOOKUP(B610,teams!B:D,3)</f>
        <v>Blue Jays-E-ITB</v>
      </c>
      <c r="J610" s="6" t="str">
        <f>VLOOKUP(C610,teams!B:D,3)</f>
        <v>Cubs-E-ITB</v>
      </c>
    </row>
    <row r="611" spans="1:10" hidden="1" x14ac:dyDescent="0.55000000000000004">
      <c r="A611" s="2">
        <v>610</v>
      </c>
      <c r="B611" s="7">
        <f>'1-gameLookup'!F611</f>
        <v>86</v>
      </c>
      <c r="C611" s="7">
        <f>'1-gameLookup'!G611</f>
        <v>83</v>
      </c>
      <c r="D611" s="7">
        <f>VLOOKUP(B611,teams!B:E,4,FALSE)</f>
        <v>6</v>
      </c>
      <c r="F611" s="2" t="s">
        <v>99</v>
      </c>
      <c r="G611" s="2" t="s">
        <v>100</v>
      </c>
      <c r="H611" s="2">
        <f t="shared" si="9"/>
        <v>1</v>
      </c>
      <c r="I611" s="6" t="str">
        <f>VLOOKUP(B611,teams!B:D,3)</f>
        <v>Marlins-E-ITB</v>
      </c>
      <c r="J611" s="6" t="str">
        <f>VLOOKUP(C611,teams!B:D,3)</f>
        <v>Cubs-E-ITB</v>
      </c>
    </row>
    <row r="612" spans="1:10" hidden="1" x14ac:dyDescent="0.55000000000000004">
      <c r="A612" s="2">
        <v>611</v>
      </c>
      <c r="B612" s="7">
        <f>'1-gameLookup'!F612</f>
        <v>87</v>
      </c>
      <c r="C612" s="7">
        <f>'1-gameLookup'!G612</f>
        <v>83</v>
      </c>
      <c r="D612" s="7">
        <f>VLOOKUP(B612,teams!B:E,4,FALSE)</f>
        <v>6</v>
      </c>
      <c r="F612" s="2" t="s">
        <v>99</v>
      </c>
      <c r="G612" s="2" t="s">
        <v>100</v>
      </c>
      <c r="H612" s="2">
        <f t="shared" si="9"/>
        <v>1</v>
      </c>
      <c r="I612" s="6" t="str">
        <f>VLOOKUP(B612,teams!B:D,3)</f>
        <v>Mets-E-ITB</v>
      </c>
      <c r="J612" s="6" t="str">
        <f>VLOOKUP(C612,teams!B:D,3)</f>
        <v>Cubs-E-ITB</v>
      </c>
    </row>
    <row r="613" spans="1:10" hidden="1" x14ac:dyDescent="0.55000000000000004">
      <c r="A613" s="2">
        <v>612</v>
      </c>
      <c r="B613" s="7">
        <f>'1-gameLookup'!F613</f>
        <v>88</v>
      </c>
      <c r="C613" s="7">
        <f>'1-gameLookup'!G613</f>
        <v>83</v>
      </c>
      <c r="D613" s="7">
        <f>VLOOKUP(B613,teams!B:E,4,FALSE)</f>
        <v>6</v>
      </c>
      <c r="F613" s="2" t="s">
        <v>99</v>
      </c>
      <c r="G613" s="2" t="s">
        <v>100</v>
      </c>
      <c r="H613" s="2">
        <f t="shared" si="9"/>
        <v>1</v>
      </c>
      <c r="I613" s="6" t="str">
        <f>VLOOKUP(B613,teams!B:D,3)</f>
        <v>Rangers-E-ITB</v>
      </c>
      <c r="J613" s="6" t="str">
        <f>VLOOKUP(C613,teams!B:D,3)</f>
        <v>Cubs-E-ITB</v>
      </c>
    </row>
    <row r="614" spans="1:10" hidden="1" x14ac:dyDescent="0.55000000000000004">
      <c r="A614" s="2">
        <v>613</v>
      </c>
      <c r="B614" s="7">
        <f>'1-gameLookup'!F614</f>
        <v>89</v>
      </c>
      <c r="C614" s="7">
        <f>'1-gameLookup'!G614</f>
        <v>83</v>
      </c>
      <c r="D614" s="7">
        <f>VLOOKUP(B614,teams!B:E,4,FALSE)</f>
        <v>6</v>
      </c>
      <c r="F614" s="2" t="s">
        <v>99</v>
      </c>
      <c r="G614" s="2" t="s">
        <v>100</v>
      </c>
      <c r="H614" s="2">
        <f t="shared" si="9"/>
        <v>1</v>
      </c>
      <c r="I614" s="6" t="str">
        <f>VLOOKUP(B614,teams!B:D,3)</f>
        <v>Tigers-E-ITB</v>
      </c>
      <c r="J614" s="6" t="str">
        <f>VLOOKUP(C614,teams!B:D,3)</f>
        <v>Cubs-E-ITB</v>
      </c>
    </row>
    <row r="615" spans="1:10" hidden="1" x14ac:dyDescent="0.55000000000000004">
      <c r="A615" s="2">
        <v>614</v>
      </c>
      <c r="B615" s="7">
        <f>'1-gameLookup'!F615</f>
        <v>90</v>
      </c>
      <c r="C615" s="7">
        <f>'1-gameLookup'!G615</f>
        <v>83</v>
      </c>
      <c r="D615" s="7">
        <f>VLOOKUP(B615,teams!B:E,4,FALSE)</f>
        <v>6</v>
      </c>
      <c r="F615" s="2" t="s">
        <v>99</v>
      </c>
      <c r="G615" s="2" t="s">
        <v>100</v>
      </c>
      <c r="H615" s="2">
        <f t="shared" si="9"/>
        <v>1</v>
      </c>
      <c r="I615" s="6" t="str">
        <f>VLOOKUP(B615,teams!B:D,3)</f>
        <v>Yankees-E-ITB</v>
      </c>
      <c r="J615" s="6" t="str">
        <f>VLOOKUP(C615,teams!B:D,3)</f>
        <v>Cubs-E-ITB</v>
      </c>
    </row>
    <row r="616" spans="1:10" hidden="1" x14ac:dyDescent="0.55000000000000004">
      <c r="A616" s="2">
        <v>615</v>
      </c>
      <c r="B616" s="7">
        <f>'1-gameLookup'!F616</f>
        <v>91</v>
      </c>
      <c r="C616" s="7">
        <f>'1-gameLookup'!G616</f>
        <v>83</v>
      </c>
      <c r="D616" s="7">
        <f>VLOOKUP(B616,teams!B:E,4,FALSE)</f>
        <v>6</v>
      </c>
      <c r="F616" s="2" t="s">
        <v>99</v>
      </c>
      <c r="G616" s="2" t="s">
        <v>100</v>
      </c>
      <c r="H616" s="2">
        <f t="shared" si="9"/>
        <v>1</v>
      </c>
      <c r="I616" s="6" t="str">
        <f>VLOOKUP(B616,teams!B:D,3)</f>
        <v>Royals-E-ITB</v>
      </c>
      <c r="J616" s="6" t="str">
        <f>VLOOKUP(C616,teams!B:D,3)</f>
        <v>Cubs-E-ITB</v>
      </c>
    </row>
    <row r="617" spans="1:10" hidden="1" x14ac:dyDescent="0.55000000000000004">
      <c r="A617" s="2">
        <v>616</v>
      </c>
      <c r="B617" s="7">
        <f>'1-gameLookup'!F617</f>
        <v>85</v>
      </c>
      <c r="C617" s="7">
        <f>'1-gameLookup'!G617</f>
        <v>84</v>
      </c>
      <c r="D617" s="7">
        <f>VLOOKUP(B617,teams!B:E,4,FALSE)</f>
        <v>6</v>
      </c>
      <c r="F617" s="2" t="s">
        <v>99</v>
      </c>
      <c r="G617" s="2" t="s">
        <v>100</v>
      </c>
      <c r="H617" s="2">
        <f t="shared" si="9"/>
        <v>1</v>
      </c>
      <c r="I617" s="6" t="str">
        <f>VLOOKUP(B617,teams!B:D,3)</f>
        <v>Blue Jays-E-ITB</v>
      </c>
      <c r="J617" s="6" t="str">
        <f>VLOOKUP(C617,teams!B:D,3)</f>
        <v>Astros-E-ITB</v>
      </c>
    </row>
    <row r="618" spans="1:10" hidden="1" x14ac:dyDescent="0.55000000000000004">
      <c r="A618" s="2">
        <v>617</v>
      </c>
      <c r="B618" s="7">
        <f>'1-gameLookup'!F618</f>
        <v>86</v>
      </c>
      <c r="C618" s="7">
        <f>'1-gameLookup'!G618</f>
        <v>84</v>
      </c>
      <c r="D618" s="7">
        <f>VLOOKUP(B618,teams!B:E,4,FALSE)</f>
        <v>6</v>
      </c>
      <c r="F618" s="2" t="s">
        <v>99</v>
      </c>
      <c r="G618" s="2" t="s">
        <v>100</v>
      </c>
      <c r="H618" s="2">
        <f t="shared" si="9"/>
        <v>1</v>
      </c>
      <c r="I618" s="6" t="str">
        <f>VLOOKUP(B618,teams!B:D,3)</f>
        <v>Marlins-E-ITB</v>
      </c>
      <c r="J618" s="6" t="str">
        <f>VLOOKUP(C618,teams!B:D,3)</f>
        <v>Astros-E-ITB</v>
      </c>
    </row>
    <row r="619" spans="1:10" hidden="1" x14ac:dyDescent="0.55000000000000004">
      <c r="A619" s="2">
        <v>618</v>
      </c>
      <c r="B619" s="7">
        <f>'1-gameLookup'!F619</f>
        <v>87</v>
      </c>
      <c r="C619" s="7">
        <f>'1-gameLookup'!G619</f>
        <v>84</v>
      </c>
      <c r="D619" s="7">
        <f>VLOOKUP(B619,teams!B:E,4,FALSE)</f>
        <v>6</v>
      </c>
      <c r="F619" s="2" t="s">
        <v>99</v>
      </c>
      <c r="G619" s="2" t="s">
        <v>100</v>
      </c>
      <c r="H619" s="2">
        <f t="shared" si="9"/>
        <v>1</v>
      </c>
      <c r="I619" s="6" t="str">
        <f>VLOOKUP(B619,teams!B:D,3)</f>
        <v>Mets-E-ITB</v>
      </c>
      <c r="J619" s="6" t="str">
        <f>VLOOKUP(C619,teams!B:D,3)</f>
        <v>Astros-E-ITB</v>
      </c>
    </row>
    <row r="620" spans="1:10" hidden="1" x14ac:dyDescent="0.55000000000000004">
      <c r="A620" s="2">
        <v>619</v>
      </c>
      <c r="B620" s="7">
        <f>'1-gameLookup'!F620</f>
        <v>88</v>
      </c>
      <c r="C620" s="7">
        <f>'1-gameLookup'!G620</f>
        <v>84</v>
      </c>
      <c r="D620" s="7">
        <f>VLOOKUP(B620,teams!B:E,4,FALSE)</f>
        <v>6</v>
      </c>
      <c r="F620" s="2" t="s">
        <v>99</v>
      </c>
      <c r="G620" s="2" t="s">
        <v>100</v>
      </c>
      <c r="H620" s="2">
        <f t="shared" si="9"/>
        <v>1</v>
      </c>
      <c r="I620" s="6" t="str">
        <f>VLOOKUP(B620,teams!B:D,3)</f>
        <v>Rangers-E-ITB</v>
      </c>
      <c r="J620" s="6" t="str">
        <f>VLOOKUP(C620,teams!B:D,3)</f>
        <v>Astros-E-ITB</v>
      </c>
    </row>
    <row r="621" spans="1:10" hidden="1" x14ac:dyDescent="0.55000000000000004">
      <c r="A621" s="2">
        <v>620</v>
      </c>
      <c r="B621" s="7">
        <f>'1-gameLookup'!F621</f>
        <v>89</v>
      </c>
      <c r="C621" s="7">
        <f>'1-gameLookup'!G621</f>
        <v>84</v>
      </c>
      <c r="D621" s="7">
        <f>VLOOKUP(B621,teams!B:E,4,FALSE)</f>
        <v>6</v>
      </c>
      <c r="F621" s="2" t="s">
        <v>99</v>
      </c>
      <c r="G621" s="2" t="s">
        <v>100</v>
      </c>
      <c r="H621" s="2">
        <f t="shared" si="9"/>
        <v>1</v>
      </c>
      <c r="I621" s="6" t="str">
        <f>VLOOKUP(B621,teams!B:D,3)</f>
        <v>Tigers-E-ITB</v>
      </c>
      <c r="J621" s="6" t="str">
        <f>VLOOKUP(C621,teams!B:D,3)</f>
        <v>Astros-E-ITB</v>
      </c>
    </row>
    <row r="622" spans="1:10" hidden="1" x14ac:dyDescent="0.55000000000000004">
      <c r="A622" s="2">
        <v>621</v>
      </c>
      <c r="B622" s="7">
        <f>'1-gameLookup'!F622</f>
        <v>90</v>
      </c>
      <c r="C622" s="7">
        <f>'1-gameLookup'!G622</f>
        <v>84</v>
      </c>
      <c r="D622" s="7">
        <f>VLOOKUP(B622,teams!B:E,4,FALSE)</f>
        <v>6</v>
      </c>
      <c r="F622" s="2" t="s">
        <v>99</v>
      </c>
      <c r="G622" s="2" t="s">
        <v>100</v>
      </c>
      <c r="H622" s="2">
        <f t="shared" si="9"/>
        <v>1</v>
      </c>
      <c r="I622" s="6" t="str">
        <f>VLOOKUP(B622,teams!B:D,3)</f>
        <v>Yankees-E-ITB</v>
      </c>
      <c r="J622" s="6" t="str">
        <f>VLOOKUP(C622,teams!B:D,3)</f>
        <v>Astros-E-ITB</v>
      </c>
    </row>
    <row r="623" spans="1:10" hidden="1" x14ac:dyDescent="0.55000000000000004">
      <c r="A623" s="2">
        <v>622</v>
      </c>
      <c r="B623" s="7">
        <f>'1-gameLookup'!F623</f>
        <v>91</v>
      </c>
      <c r="C623" s="7">
        <f>'1-gameLookup'!G623</f>
        <v>84</v>
      </c>
      <c r="D623" s="7">
        <f>VLOOKUP(B623,teams!B:E,4,FALSE)</f>
        <v>6</v>
      </c>
      <c r="F623" s="2" t="s">
        <v>99</v>
      </c>
      <c r="G623" s="2" t="s">
        <v>100</v>
      </c>
      <c r="H623" s="2">
        <f t="shared" si="9"/>
        <v>1</v>
      </c>
      <c r="I623" s="6" t="str">
        <f>VLOOKUP(B623,teams!B:D,3)</f>
        <v>Royals-E-ITB</v>
      </c>
      <c r="J623" s="6" t="str">
        <f>VLOOKUP(C623,teams!B:D,3)</f>
        <v>Astros-E-ITB</v>
      </c>
    </row>
    <row r="624" spans="1:10" hidden="1" x14ac:dyDescent="0.55000000000000004">
      <c r="A624" s="2">
        <v>623</v>
      </c>
      <c r="B624" s="7">
        <f>'1-gameLookup'!F624</f>
        <v>86</v>
      </c>
      <c r="C624" s="7">
        <f>'1-gameLookup'!G624</f>
        <v>85</v>
      </c>
      <c r="D624" s="7">
        <f>VLOOKUP(B624,teams!B:E,4,FALSE)</f>
        <v>6</v>
      </c>
      <c r="F624" s="2" t="s">
        <v>99</v>
      </c>
      <c r="G624" s="2" t="s">
        <v>100</v>
      </c>
      <c r="H624" s="2">
        <f t="shared" si="9"/>
        <v>1</v>
      </c>
      <c r="I624" s="6" t="str">
        <f>VLOOKUP(B624,teams!B:D,3)</f>
        <v>Marlins-E-ITB</v>
      </c>
      <c r="J624" s="6" t="str">
        <f>VLOOKUP(C624,teams!B:D,3)</f>
        <v>Blue Jays-E-ITB</v>
      </c>
    </row>
    <row r="625" spans="1:10" hidden="1" x14ac:dyDescent="0.55000000000000004">
      <c r="A625" s="2">
        <v>624</v>
      </c>
      <c r="B625" s="7">
        <f>'1-gameLookup'!F625</f>
        <v>87</v>
      </c>
      <c r="C625" s="7">
        <f>'1-gameLookup'!G625</f>
        <v>85</v>
      </c>
      <c r="D625" s="7">
        <f>VLOOKUP(B625,teams!B:E,4,FALSE)</f>
        <v>6</v>
      </c>
      <c r="F625" s="2" t="s">
        <v>99</v>
      </c>
      <c r="G625" s="2" t="s">
        <v>100</v>
      </c>
      <c r="H625" s="2">
        <f t="shared" si="9"/>
        <v>1</v>
      </c>
      <c r="I625" s="6" t="str">
        <f>VLOOKUP(B625,teams!B:D,3)</f>
        <v>Mets-E-ITB</v>
      </c>
      <c r="J625" s="6" t="str">
        <f>VLOOKUP(C625,teams!B:D,3)</f>
        <v>Blue Jays-E-ITB</v>
      </c>
    </row>
    <row r="626" spans="1:10" hidden="1" x14ac:dyDescent="0.55000000000000004">
      <c r="A626" s="2">
        <v>625</v>
      </c>
      <c r="B626" s="7">
        <f>'1-gameLookup'!F626</f>
        <v>88</v>
      </c>
      <c r="C626" s="7">
        <f>'1-gameLookup'!G626</f>
        <v>85</v>
      </c>
      <c r="D626" s="7">
        <f>VLOOKUP(B626,teams!B:E,4,FALSE)</f>
        <v>6</v>
      </c>
      <c r="F626" s="2" t="s">
        <v>99</v>
      </c>
      <c r="G626" s="2" t="s">
        <v>100</v>
      </c>
      <c r="H626" s="2">
        <f t="shared" si="9"/>
        <v>1</v>
      </c>
      <c r="I626" s="6" t="str">
        <f>VLOOKUP(B626,teams!B:D,3)</f>
        <v>Rangers-E-ITB</v>
      </c>
      <c r="J626" s="6" t="str">
        <f>VLOOKUP(C626,teams!B:D,3)</f>
        <v>Blue Jays-E-ITB</v>
      </c>
    </row>
    <row r="627" spans="1:10" hidden="1" x14ac:dyDescent="0.55000000000000004">
      <c r="A627" s="2">
        <v>626</v>
      </c>
      <c r="B627" s="7">
        <f>'1-gameLookup'!F627</f>
        <v>89</v>
      </c>
      <c r="C627" s="7">
        <f>'1-gameLookup'!G627</f>
        <v>85</v>
      </c>
      <c r="D627" s="7">
        <f>VLOOKUP(B627,teams!B:E,4,FALSE)</f>
        <v>6</v>
      </c>
      <c r="F627" s="2" t="s">
        <v>99</v>
      </c>
      <c r="G627" s="2" t="s">
        <v>100</v>
      </c>
      <c r="H627" s="2">
        <f t="shared" si="9"/>
        <v>1</v>
      </c>
      <c r="I627" s="6" t="str">
        <f>VLOOKUP(B627,teams!B:D,3)</f>
        <v>Tigers-E-ITB</v>
      </c>
      <c r="J627" s="6" t="str">
        <f>VLOOKUP(C627,teams!B:D,3)</f>
        <v>Blue Jays-E-ITB</v>
      </c>
    </row>
    <row r="628" spans="1:10" hidden="1" x14ac:dyDescent="0.55000000000000004">
      <c r="A628" s="2">
        <v>627</v>
      </c>
      <c r="B628" s="7">
        <f>'1-gameLookup'!F628</f>
        <v>90</v>
      </c>
      <c r="C628" s="7">
        <f>'1-gameLookup'!G628</f>
        <v>85</v>
      </c>
      <c r="D628" s="7">
        <f>VLOOKUP(B628,teams!B:E,4,FALSE)</f>
        <v>6</v>
      </c>
      <c r="F628" s="2" t="s">
        <v>99</v>
      </c>
      <c r="G628" s="2" t="s">
        <v>100</v>
      </c>
      <c r="H628" s="2">
        <f t="shared" si="9"/>
        <v>1</v>
      </c>
      <c r="I628" s="6" t="str">
        <f>VLOOKUP(B628,teams!B:D,3)</f>
        <v>Yankees-E-ITB</v>
      </c>
      <c r="J628" s="6" t="str">
        <f>VLOOKUP(C628,teams!B:D,3)</f>
        <v>Blue Jays-E-ITB</v>
      </c>
    </row>
    <row r="629" spans="1:10" hidden="1" x14ac:dyDescent="0.55000000000000004">
      <c r="A629" s="2">
        <v>628</v>
      </c>
      <c r="B629" s="7">
        <f>'1-gameLookup'!F629</f>
        <v>91</v>
      </c>
      <c r="C629" s="7">
        <f>'1-gameLookup'!G629</f>
        <v>85</v>
      </c>
      <c r="D629" s="7">
        <f>VLOOKUP(B629,teams!B:E,4,FALSE)</f>
        <v>6</v>
      </c>
      <c r="F629" s="2" t="s">
        <v>99</v>
      </c>
      <c r="G629" s="2" t="s">
        <v>100</v>
      </c>
      <c r="H629" s="2">
        <f t="shared" si="9"/>
        <v>1</v>
      </c>
      <c r="I629" s="6" t="str">
        <f>VLOOKUP(B629,teams!B:D,3)</f>
        <v>Royals-E-ITB</v>
      </c>
      <c r="J629" s="6" t="str">
        <f>VLOOKUP(C629,teams!B:D,3)</f>
        <v>Blue Jays-E-ITB</v>
      </c>
    </row>
    <row r="630" spans="1:10" hidden="1" x14ac:dyDescent="0.55000000000000004">
      <c r="A630" s="2">
        <v>629</v>
      </c>
      <c r="B630" s="7">
        <f>'1-gameLookup'!F630</f>
        <v>87</v>
      </c>
      <c r="C630" s="7">
        <f>'1-gameLookup'!G630</f>
        <v>86</v>
      </c>
      <c r="D630" s="7">
        <f>VLOOKUP(B630,teams!B:E,4,FALSE)</f>
        <v>6</v>
      </c>
      <c r="F630" s="2" t="s">
        <v>99</v>
      </c>
      <c r="G630" s="2" t="s">
        <v>100</v>
      </c>
      <c r="H630" s="2">
        <f t="shared" si="9"/>
        <v>1</v>
      </c>
      <c r="I630" s="6" t="str">
        <f>VLOOKUP(B630,teams!B:D,3)</f>
        <v>Mets-E-ITB</v>
      </c>
      <c r="J630" s="6" t="str">
        <f>VLOOKUP(C630,teams!B:D,3)</f>
        <v>Marlins-E-ITB</v>
      </c>
    </row>
    <row r="631" spans="1:10" hidden="1" x14ac:dyDescent="0.55000000000000004">
      <c r="A631" s="2">
        <v>630</v>
      </c>
      <c r="B631" s="7">
        <f>'1-gameLookup'!F631</f>
        <v>88</v>
      </c>
      <c r="C631" s="7">
        <f>'1-gameLookup'!G631</f>
        <v>86</v>
      </c>
      <c r="D631" s="7">
        <f>VLOOKUP(B631,teams!B:E,4,FALSE)</f>
        <v>6</v>
      </c>
      <c r="F631" s="2" t="s">
        <v>99</v>
      </c>
      <c r="G631" s="2" t="s">
        <v>100</v>
      </c>
      <c r="H631" s="2">
        <f t="shared" si="9"/>
        <v>1</v>
      </c>
      <c r="I631" s="6" t="str">
        <f>VLOOKUP(B631,teams!B:D,3)</f>
        <v>Rangers-E-ITB</v>
      </c>
      <c r="J631" s="6" t="str">
        <f>VLOOKUP(C631,teams!B:D,3)</f>
        <v>Marlins-E-ITB</v>
      </c>
    </row>
    <row r="632" spans="1:10" hidden="1" x14ac:dyDescent="0.55000000000000004">
      <c r="A632" s="2">
        <v>631</v>
      </c>
      <c r="B632" s="7">
        <f>'1-gameLookup'!F632</f>
        <v>89</v>
      </c>
      <c r="C632" s="7">
        <f>'1-gameLookup'!G632</f>
        <v>86</v>
      </c>
      <c r="D632" s="7">
        <f>VLOOKUP(B632,teams!B:E,4,FALSE)</f>
        <v>6</v>
      </c>
      <c r="F632" s="2" t="s">
        <v>99</v>
      </c>
      <c r="G632" s="2" t="s">
        <v>100</v>
      </c>
      <c r="H632" s="2">
        <f t="shared" si="9"/>
        <v>1</v>
      </c>
      <c r="I632" s="6" t="str">
        <f>VLOOKUP(B632,teams!B:D,3)</f>
        <v>Tigers-E-ITB</v>
      </c>
      <c r="J632" s="6" t="str">
        <f>VLOOKUP(C632,teams!B:D,3)</f>
        <v>Marlins-E-ITB</v>
      </c>
    </row>
    <row r="633" spans="1:10" hidden="1" x14ac:dyDescent="0.55000000000000004">
      <c r="A633" s="2">
        <v>632</v>
      </c>
      <c r="B633" s="7">
        <f>'1-gameLookup'!F633</f>
        <v>90</v>
      </c>
      <c r="C633" s="7">
        <f>'1-gameLookup'!G633</f>
        <v>86</v>
      </c>
      <c r="D633" s="7">
        <f>VLOOKUP(B633,teams!B:E,4,FALSE)</f>
        <v>6</v>
      </c>
      <c r="F633" s="2" t="s">
        <v>99</v>
      </c>
      <c r="G633" s="2" t="s">
        <v>100</v>
      </c>
      <c r="H633" s="2">
        <f t="shared" si="9"/>
        <v>1</v>
      </c>
      <c r="I633" s="6" t="str">
        <f>VLOOKUP(B633,teams!B:D,3)</f>
        <v>Yankees-E-ITB</v>
      </c>
      <c r="J633" s="6" t="str">
        <f>VLOOKUP(C633,teams!B:D,3)</f>
        <v>Marlins-E-ITB</v>
      </c>
    </row>
    <row r="634" spans="1:10" hidden="1" x14ac:dyDescent="0.55000000000000004">
      <c r="A634" s="2">
        <v>633</v>
      </c>
      <c r="B634" s="7">
        <f>'1-gameLookup'!F634</f>
        <v>91</v>
      </c>
      <c r="C634" s="7">
        <f>'1-gameLookup'!G634</f>
        <v>86</v>
      </c>
      <c r="D634" s="7">
        <f>VLOOKUP(B634,teams!B:E,4,FALSE)</f>
        <v>6</v>
      </c>
      <c r="F634" s="2" t="s">
        <v>99</v>
      </c>
      <c r="G634" s="2" t="s">
        <v>100</v>
      </c>
      <c r="H634" s="2">
        <f t="shared" si="9"/>
        <v>1</v>
      </c>
      <c r="I634" s="6" t="str">
        <f>VLOOKUP(B634,teams!B:D,3)</f>
        <v>Royals-E-ITB</v>
      </c>
      <c r="J634" s="6" t="str">
        <f>VLOOKUP(C634,teams!B:D,3)</f>
        <v>Marlins-E-ITB</v>
      </c>
    </row>
    <row r="635" spans="1:10" hidden="1" x14ac:dyDescent="0.55000000000000004">
      <c r="A635" s="2">
        <v>634</v>
      </c>
      <c r="B635" s="7">
        <f>'1-gameLookup'!F635</f>
        <v>88</v>
      </c>
      <c r="C635" s="7">
        <f>'1-gameLookup'!G635</f>
        <v>87</v>
      </c>
      <c r="D635" s="7">
        <f>VLOOKUP(B635,teams!B:E,4,FALSE)</f>
        <v>6</v>
      </c>
      <c r="F635" s="2" t="s">
        <v>99</v>
      </c>
      <c r="G635" s="2" t="s">
        <v>100</v>
      </c>
      <c r="H635" s="2">
        <f t="shared" si="9"/>
        <v>1</v>
      </c>
      <c r="I635" s="6" t="str">
        <f>VLOOKUP(B635,teams!B:D,3)</f>
        <v>Rangers-E-ITB</v>
      </c>
      <c r="J635" s="6" t="str">
        <f>VLOOKUP(C635,teams!B:D,3)</f>
        <v>Mets-E-ITB</v>
      </c>
    </row>
    <row r="636" spans="1:10" hidden="1" x14ac:dyDescent="0.55000000000000004">
      <c r="A636" s="2">
        <v>635</v>
      </c>
      <c r="B636" s="7">
        <f>'1-gameLookup'!F636</f>
        <v>89</v>
      </c>
      <c r="C636" s="7">
        <f>'1-gameLookup'!G636</f>
        <v>87</v>
      </c>
      <c r="D636" s="7">
        <f>VLOOKUP(B636,teams!B:E,4,FALSE)</f>
        <v>6</v>
      </c>
      <c r="F636" s="2" t="s">
        <v>99</v>
      </c>
      <c r="G636" s="2" t="s">
        <v>100</v>
      </c>
      <c r="H636" s="2">
        <f t="shared" si="9"/>
        <v>1</v>
      </c>
      <c r="I636" s="6" t="str">
        <f>VLOOKUP(B636,teams!B:D,3)</f>
        <v>Tigers-E-ITB</v>
      </c>
      <c r="J636" s="6" t="str">
        <f>VLOOKUP(C636,teams!B:D,3)</f>
        <v>Mets-E-ITB</v>
      </c>
    </row>
    <row r="637" spans="1:10" hidden="1" x14ac:dyDescent="0.55000000000000004">
      <c r="A637" s="2">
        <v>636</v>
      </c>
      <c r="B637" s="7">
        <f>'1-gameLookup'!F637</f>
        <v>90</v>
      </c>
      <c r="C637" s="7">
        <f>'1-gameLookup'!G637</f>
        <v>87</v>
      </c>
      <c r="D637" s="7">
        <f>VLOOKUP(B637,teams!B:E,4,FALSE)</f>
        <v>6</v>
      </c>
      <c r="F637" s="2" t="s">
        <v>99</v>
      </c>
      <c r="G637" s="2" t="s">
        <v>100</v>
      </c>
      <c r="H637" s="2">
        <f t="shared" si="9"/>
        <v>1</v>
      </c>
      <c r="I637" s="6" t="str">
        <f>VLOOKUP(B637,teams!B:D,3)</f>
        <v>Yankees-E-ITB</v>
      </c>
      <c r="J637" s="6" t="str">
        <f>VLOOKUP(C637,teams!B:D,3)</f>
        <v>Mets-E-ITB</v>
      </c>
    </row>
    <row r="638" spans="1:10" hidden="1" x14ac:dyDescent="0.55000000000000004">
      <c r="A638" s="2">
        <v>637</v>
      </c>
      <c r="B638" s="7">
        <f>'1-gameLookup'!F638</f>
        <v>91</v>
      </c>
      <c r="C638" s="7">
        <f>'1-gameLookup'!G638</f>
        <v>87</v>
      </c>
      <c r="D638" s="7">
        <f>VLOOKUP(B638,teams!B:E,4,FALSE)</f>
        <v>6</v>
      </c>
      <c r="F638" s="2" t="s">
        <v>99</v>
      </c>
      <c r="G638" s="2" t="s">
        <v>100</v>
      </c>
      <c r="H638" s="2">
        <f t="shared" si="9"/>
        <v>1</v>
      </c>
      <c r="I638" s="6" t="str">
        <f>VLOOKUP(B638,teams!B:D,3)</f>
        <v>Royals-E-ITB</v>
      </c>
      <c r="J638" s="6" t="str">
        <f>VLOOKUP(C638,teams!B:D,3)</f>
        <v>Mets-E-ITB</v>
      </c>
    </row>
    <row r="639" spans="1:10" hidden="1" x14ac:dyDescent="0.55000000000000004">
      <c r="A639" s="2">
        <v>638</v>
      </c>
      <c r="B639" s="7">
        <f>'1-gameLookup'!F639</f>
        <v>89</v>
      </c>
      <c r="C639" s="7">
        <f>'1-gameLookup'!G639</f>
        <v>88</v>
      </c>
      <c r="D639" s="7">
        <f>VLOOKUP(B639,teams!B:E,4,FALSE)</f>
        <v>6</v>
      </c>
      <c r="F639" s="2" t="s">
        <v>99</v>
      </c>
      <c r="G639" s="2" t="s">
        <v>100</v>
      </c>
      <c r="H639" s="2">
        <f t="shared" si="9"/>
        <v>1</v>
      </c>
      <c r="I639" s="6" t="str">
        <f>VLOOKUP(B639,teams!B:D,3)</f>
        <v>Tigers-E-ITB</v>
      </c>
      <c r="J639" s="6" t="str">
        <f>VLOOKUP(C639,teams!B:D,3)</f>
        <v>Rangers-E-ITB</v>
      </c>
    </row>
    <row r="640" spans="1:10" hidden="1" x14ac:dyDescent="0.55000000000000004">
      <c r="A640" s="2">
        <v>639</v>
      </c>
      <c r="B640" s="7">
        <f>'1-gameLookup'!F640</f>
        <v>90</v>
      </c>
      <c r="C640" s="7">
        <f>'1-gameLookup'!G640</f>
        <v>88</v>
      </c>
      <c r="D640" s="7">
        <f>VLOOKUP(B640,teams!B:E,4,FALSE)</f>
        <v>6</v>
      </c>
      <c r="F640" s="2" t="s">
        <v>99</v>
      </c>
      <c r="G640" s="2" t="s">
        <v>100</v>
      </c>
      <c r="H640" s="2">
        <f t="shared" si="9"/>
        <v>1</v>
      </c>
      <c r="I640" s="6" t="str">
        <f>VLOOKUP(B640,teams!B:D,3)</f>
        <v>Yankees-E-ITB</v>
      </c>
      <c r="J640" s="6" t="str">
        <f>VLOOKUP(C640,teams!B:D,3)</f>
        <v>Rangers-E-ITB</v>
      </c>
    </row>
    <row r="641" spans="1:10" hidden="1" x14ac:dyDescent="0.55000000000000004">
      <c r="A641" s="2">
        <v>640</v>
      </c>
      <c r="B641" s="7">
        <f>'1-gameLookup'!F641</f>
        <v>91</v>
      </c>
      <c r="C641" s="7">
        <f>'1-gameLookup'!G641</f>
        <v>88</v>
      </c>
      <c r="D641" s="7">
        <f>VLOOKUP(B641,teams!B:E,4,FALSE)</f>
        <v>6</v>
      </c>
      <c r="F641" s="2" t="s">
        <v>99</v>
      </c>
      <c r="G641" s="2" t="s">
        <v>100</v>
      </c>
      <c r="H641" s="2">
        <f t="shared" si="9"/>
        <v>1</v>
      </c>
      <c r="I641" s="6" t="str">
        <f>VLOOKUP(B641,teams!B:D,3)</f>
        <v>Royals-E-ITB</v>
      </c>
      <c r="J641" s="6" t="str">
        <f>VLOOKUP(C641,teams!B:D,3)</f>
        <v>Rangers-E-ITB</v>
      </c>
    </row>
    <row r="642" spans="1:10" hidden="1" x14ac:dyDescent="0.55000000000000004">
      <c r="A642" s="2">
        <v>641</v>
      </c>
      <c r="B642" s="7">
        <f>'1-gameLookup'!F642</f>
        <v>90</v>
      </c>
      <c r="C642" s="7">
        <f>'1-gameLookup'!G642</f>
        <v>89</v>
      </c>
      <c r="D642" s="7">
        <f>VLOOKUP(B642,teams!B:E,4,FALSE)</f>
        <v>6</v>
      </c>
      <c r="F642" s="2" t="s">
        <v>99</v>
      </c>
      <c r="G642" s="2" t="s">
        <v>100</v>
      </c>
      <c r="H642" s="2">
        <f t="shared" si="9"/>
        <v>1</v>
      </c>
      <c r="I642" s="6" t="str">
        <f>VLOOKUP(B642,teams!B:D,3)</f>
        <v>Yankees-E-ITB</v>
      </c>
      <c r="J642" s="6" t="str">
        <f>VLOOKUP(C642,teams!B:D,3)</f>
        <v>Tigers-E-ITB</v>
      </c>
    </row>
    <row r="643" spans="1:10" hidden="1" x14ac:dyDescent="0.55000000000000004">
      <c r="A643" s="2">
        <v>642</v>
      </c>
      <c r="B643" s="7">
        <f>'1-gameLookup'!F643</f>
        <v>91</v>
      </c>
      <c r="C643" s="7">
        <f>'1-gameLookup'!G643</f>
        <v>89</v>
      </c>
      <c r="D643" s="7">
        <f>VLOOKUP(B643,teams!B:E,4,FALSE)</f>
        <v>6</v>
      </c>
      <c r="F643" s="2" t="s">
        <v>99</v>
      </c>
      <c r="G643" s="2" t="s">
        <v>100</v>
      </c>
      <c r="H643" s="2">
        <f t="shared" ref="H643:H644" si="10">IF(MID(I643,FIND("-",I643)+1,1)=MID(J643,FIND("-",J643)+1,1),1,0)</f>
        <v>1</v>
      </c>
      <c r="I643" s="6" t="str">
        <f>VLOOKUP(B643,teams!B:D,3)</f>
        <v>Royals-E-ITB</v>
      </c>
      <c r="J643" s="6" t="str">
        <f>VLOOKUP(C643,teams!B:D,3)</f>
        <v>Tigers-E-ITB</v>
      </c>
    </row>
    <row r="644" spans="1:10" hidden="1" x14ac:dyDescent="0.55000000000000004">
      <c r="A644" s="2">
        <v>643</v>
      </c>
      <c r="B644" s="7">
        <f>'1-gameLookup'!F644</f>
        <v>91</v>
      </c>
      <c r="C644" s="7">
        <f>'1-gameLookup'!G644</f>
        <v>90</v>
      </c>
      <c r="D644" s="7">
        <f>VLOOKUP(B644,teams!B:E,4,FALSE)</f>
        <v>6</v>
      </c>
      <c r="F644" s="2" t="s">
        <v>99</v>
      </c>
      <c r="G644" s="2" t="s">
        <v>100</v>
      </c>
      <c r="H644" s="2">
        <f t="shared" si="10"/>
        <v>1</v>
      </c>
      <c r="I644" s="6" t="str">
        <f>VLOOKUP(B644,teams!B:D,3)</f>
        <v>Royals-E-ITB</v>
      </c>
      <c r="J644" s="6" t="str">
        <f>VLOOKUP(C644,teams!B:D,3)</f>
        <v>Yankees-E-ITB</v>
      </c>
    </row>
  </sheetData>
  <autoFilter ref="A1:J644" xr:uid="{75BDB2FA-A059-47D6-B0F7-627AB464B2A1}">
    <filterColumn colId="3">
      <filters>
        <filter val="2"/>
      </filters>
    </filterColumn>
    <filterColumn colId="7">
      <filters>
        <filter val="0"/>
      </filters>
    </filterColumn>
  </autoFilter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AA46C-EE03-4CFA-9AF5-6BA65E4E99AB}">
  <dimension ref="A1:P110"/>
  <sheetViews>
    <sheetView tabSelected="1" zoomScale="55" zoomScaleNormal="55" workbookViewId="0">
      <pane ySplit="1" topLeftCell="A71" activePane="bottomLeft" state="frozen"/>
      <selection pane="bottomLeft" activeCell="K123" sqref="K123"/>
    </sheetView>
    <sheetView tabSelected="1" workbookViewId="1">
      <selection activeCell="K2" sqref="K2:K40"/>
    </sheetView>
  </sheetViews>
  <sheetFormatPr defaultRowHeight="14.4" x14ac:dyDescent="0.55000000000000004"/>
  <cols>
    <col min="1" max="1" width="4.5234375" bestFit="1" customWidth="1"/>
    <col min="2" max="2" width="10.1015625" bestFit="1" customWidth="1"/>
    <col min="3" max="3" width="6.3125" style="6" bestFit="1" customWidth="1"/>
    <col min="4" max="4" width="14.89453125" bestFit="1" customWidth="1"/>
    <col min="5" max="5" width="14.89453125" customWidth="1"/>
    <col min="6" max="7" width="6.20703125" style="6" bestFit="1" customWidth="1"/>
    <col min="10" max="10" width="8.83984375" style="17"/>
    <col min="13" max="13" width="22.578125" customWidth="1"/>
    <col min="16" max="16" width="27.734375" bestFit="1" customWidth="1"/>
  </cols>
  <sheetData>
    <row r="1" spans="1:16" x14ac:dyDescent="0.55000000000000004">
      <c r="A1" t="s">
        <v>840</v>
      </c>
      <c r="B1" s="2" t="s">
        <v>3</v>
      </c>
      <c r="C1" s="7" t="s">
        <v>3</v>
      </c>
      <c r="D1" s="2" t="s">
        <v>749</v>
      </c>
      <c r="E1" s="2" t="s">
        <v>750</v>
      </c>
      <c r="F1" s="7" t="s">
        <v>94</v>
      </c>
      <c r="G1" s="7" t="s">
        <v>95</v>
      </c>
      <c r="H1" s="2" t="s">
        <v>797</v>
      </c>
      <c r="I1" s="2" t="s">
        <v>825</v>
      </c>
      <c r="J1" s="16" t="s">
        <v>858</v>
      </c>
      <c r="K1" s="2" t="s">
        <v>841</v>
      </c>
      <c r="L1" s="2" t="s">
        <v>863</v>
      </c>
      <c r="M1" s="2" t="s">
        <v>856</v>
      </c>
      <c r="N1" t="s">
        <v>842</v>
      </c>
      <c r="O1" s="2" t="s">
        <v>795</v>
      </c>
      <c r="P1" s="2" t="s">
        <v>859</v>
      </c>
    </row>
    <row r="2" spans="1:16" x14ac:dyDescent="0.55000000000000004">
      <c r="A2">
        <v>2</v>
      </c>
      <c r="B2" t="s">
        <v>785</v>
      </c>
      <c r="C2" s="6">
        <f>INDEX(league!A:A,MATCH(B2,league!B:B,0))</f>
        <v>4</v>
      </c>
      <c r="D2" t="s">
        <v>756</v>
      </c>
      <c r="E2" t="s">
        <v>770</v>
      </c>
      <c r="F2" s="6" cm="1">
        <f t="array" ref="F2">INDEX(teams!B:B,MATCH(1,(C2=teams!E:E)*(D2=teams!C:C),0))</f>
        <v>49</v>
      </c>
      <c r="G2" s="6" cm="1">
        <f t="array" ref="G2">INDEX(teams!B:B,MATCH(1,(C2=teams!E:E)*(E2=teams!C:C),0))</f>
        <v>55</v>
      </c>
      <c r="H2" s="8">
        <v>43911</v>
      </c>
      <c r="I2" s="10">
        <v>0.375</v>
      </c>
      <c r="J2" s="17">
        <f>WEEKDAY(H2)</f>
        <v>7</v>
      </c>
      <c r="L2" t="e">
        <f>VLOOKUP(K2,field!A:B,2,FALSE)</f>
        <v>#N/A</v>
      </c>
      <c r="M2" t="str">
        <f>_xlfn.CONCAT(K2,"-",C2,"-",TEXT(H2,"mm:dd"),":",TEXT(I2,"HH:MM"))</f>
        <v>-4-03:21:09:00</v>
      </c>
      <c r="N2" t="e">
        <f>VLOOKUP(M2,slots!A:J,2,FALSE)</f>
        <v>#N/A</v>
      </c>
      <c r="O2" cm="1">
        <f t="array" ref="O2">IFERROR(INDEX(games!A:A,MATCH(1,(F2=games!B:B)*(G2=games!C:C),0)),INDEX(games!A:A,MATCH(1,(G2=games!B:B)*(F2=games!C:C),0)))</f>
        <v>408</v>
      </c>
    </row>
    <row r="3" spans="1:16" x14ac:dyDescent="0.55000000000000004">
      <c r="A3">
        <v>3</v>
      </c>
      <c r="B3" t="s">
        <v>785</v>
      </c>
      <c r="C3" s="6">
        <f>INDEX(league!A:A,MATCH(B3,league!B:B,0))</f>
        <v>4</v>
      </c>
      <c r="D3" t="s">
        <v>757</v>
      </c>
      <c r="E3" t="s">
        <v>760</v>
      </c>
      <c r="F3" s="6" cm="1">
        <f t="array" ref="F3">INDEX(teams!B:B,MATCH(1,(C3=teams!E:E)*(D3=teams!C:C),0))</f>
        <v>50</v>
      </c>
      <c r="G3" s="6" cm="1">
        <f t="array" ref="G3">INDEX(teams!B:B,MATCH(1,(C3=teams!E:E)*(E3=teams!C:C),0))</f>
        <v>51</v>
      </c>
      <c r="H3" s="8">
        <v>43911</v>
      </c>
      <c r="I3" s="10">
        <v>0.66666666666666663</v>
      </c>
      <c r="J3" s="17">
        <f t="shared" ref="J3:J66" si="0">WEEKDAY(H3)</f>
        <v>7</v>
      </c>
      <c r="L3" t="e">
        <f>VLOOKUP(K3,field!A:B,2,FALSE)</f>
        <v>#N/A</v>
      </c>
      <c r="M3" t="str">
        <f>_xlfn.CONCAT(K3,"-",C3,"-",TEXT(H3,"mm:dd"),":",TEXT(I3,"HH:MM"))</f>
        <v>-4-03:21:16:00</v>
      </c>
      <c r="N3" t="e">
        <f>VLOOKUP(M3,slots!A:J,2,FALSE)</f>
        <v>#N/A</v>
      </c>
      <c r="O3" cm="1">
        <f t="array" ref="O3">IFERROR(INDEX(games!A:A,MATCH(1,(F3=games!B:B)*(G3=games!C:C),0)),INDEX(games!A:A,MATCH(1,(G3=games!B:B)*(F3=games!C:C),0)))</f>
        <v>420</v>
      </c>
    </row>
    <row r="4" spans="1:16" x14ac:dyDescent="0.55000000000000004">
      <c r="A4">
        <v>10</v>
      </c>
      <c r="B4" t="s">
        <v>785</v>
      </c>
      <c r="C4" s="6">
        <f>INDEX(league!A:A,MATCH(B4,league!B:B,0))</f>
        <v>4</v>
      </c>
      <c r="D4" t="s">
        <v>755</v>
      </c>
      <c r="E4" t="s">
        <v>757</v>
      </c>
      <c r="F4" s="6" cm="1">
        <f t="array" ref="F4">INDEX(teams!B:B,MATCH(1,(C4=teams!E:E)*(D4=teams!C:C),0))</f>
        <v>59</v>
      </c>
      <c r="G4" s="6" cm="1">
        <f t="array" ref="G4">INDEX(teams!B:B,MATCH(1,(C4=teams!E:E)*(E4=teams!C:C),0))</f>
        <v>50</v>
      </c>
      <c r="H4" s="8">
        <v>43936</v>
      </c>
      <c r="I4" s="10">
        <v>0.75</v>
      </c>
      <c r="J4" s="17">
        <f t="shared" si="0"/>
        <v>4</v>
      </c>
      <c r="L4" t="e">
        <f>VLOOKUP(K4,field!A:B,2,FALSE)</f>
        <v>#N/A</v>
      </c>
      <c r="M4" t="str">
        <f>_xlfn.CONCAT(K4,"-",C4,"-",TEXT(H4,"mm:dd"),":",TEXT(I4,"HH:MM"))</f>
        <v>-4-04:15:18:00</v>
      </c>
      <c r="N4" t="e">
        <f>VLOOKUP(M4,slots!A:J,2,FALSE)</f>
        <v>#N/A</v>
      </c>
      <c r="O4" t="e" cm="1">
        <f t="array" ref="O4">IFERROR(INDEX(games!A:A,MATCH(1,(F4=games!B:B)*(G4=games!C:C),0)),INDEX(games!A:A,MATCH(1,(G4=games!B:B)*(F4=games!C:C),0)))</f>
        <v>#N/A</v>
      </c>
    </row>
    <row r="5" spans="1:16" x14ac:dyDescent="0.55000000000000004">
      <c r="A5">
        <v>13</v>
      </c>
      <c r="B5" t="s">
        <v>785</v>
      </c>
      <c r="C5" s="6">
        <f>INDEX(league!A:A,MATCH(B5,league!B:B,0))</f>
        <v>4</v>
      </c>
      <c r="D5" t="s">
        <v>761</v>
      </c>
      <c r="E5" t="s">
        <v>772</v>
      </c>
      <c r="F5" s="6" cm="1">
        <f t="array" ref="F5">INDEX(teams!B:B,MATCH(1,(C5=teams!E:E)*(D5=teams!C:C),0))</f>
        <v>63</v>
      </c>
      <c r="G5" s="6" cm="1">
        <f t="array" ref="G5">INDEX(teams!B:B,MATCH(1,(C5=teams!E:E)*(E5=teams!C:C),0))</f>
        <v>58</v>
      </c>
      <c r="H5" s="8">
        <v>43946</v>
      </c>
      <c r="I5" s="10">
        <v>0.375</v>
      </c>
      <c r="J5" s="17">
        <f t="shared" si="0"/>
        <v>7</v>
      </c>
      <c r="L5" t="e">
        <f>VLOOKUP(K5,field!A:B,2,FALSE)</f>
        <v>#N/A</v>
      </c>
      <c r="M5" t="str">
        <f>_xlfn.CONCAT(K5,"-",C5,"-",TEXT(H5,"mm:dd"),":",TEXT(I5,"HH:MM"))</f>
        <v>-4-04:25:09:00</v>
      </c>
      <c r="N5" t="e">
        <f>VLOOKUP(M5,slots!A:J,2,FALSE)</f>
        <v>#N/A</v>
      </c>
      <c r="O5" cm="1">
        <f t="array" ref="O5">IFERROR(INDEX(games!A:A,MATCH(1,(F5=games!B:B)*(G5=games!C:C),0)),INDEX(games!A:A,MATCH(1,(G5=games!B:B)*(F5=games!C:C),0)))</f>
        <v>356</v>
      </c>
    </row>
    <row r="6" spans="1:16" x14ac:dyDescent="0.55000000000000004">
      <c r="A6">
        <v>14</v>
      </c>
      <c r="B6" t="s">
        <v>785</v>
      </c>
      <c r="C6" s="6">
        <f>INDEX(league!A:A,MATCH(B6,league!B:B,0))</f>
        <v>4</v>
      </c>
      <c r="D6" t="s">
        <v>760</v>
      </c>
      <c r="E6" t="s">
        <v>763</v>
      </c>
      <c r="F6" s="6" cm="1">
        <f t="array" ref="F6">INDEX(teams!B:B,MATCH(1,(C6=teams!E:E)*(D6=teams!C:C),0))</f>
        <v>51</v>
      </c>
      <c r="G6" s="6" cm="1">
        <f t="array" ref="G6">INDEX(teams!B:B,MATCH(1,(C6=teams!E:E)*(E6=teams!C:C),0))</f>
        <v>54</v>
      </c>
      <c r="H6" s="8">
        <v>43946</v>
      </c>
      <c r="I6" s="10"/>
      <c r="J6" s="17">
        <f t="shared" si="0"/>
        <v>7</v>
      </c>
      <c r="L6" t="e">
        <f>VLOOKUP(K6,field!A:B,2,FALSE)</f>
        <v>#N/A</v>
      </c>
      <c r="M6" t="str">
        <f>_xlfn.CONCAT(K6,"-",C6,"-",TEXT(H6,"mm:dd"),":",TEXT(I6,"HH:MM"))</f>
        <v>-4-04:25:00:00</v>
      </c>
      <c r="N6" t="e">
        <f>VLOOKUP(M6,slots!A:J,2,FALSE)</f>
        <v>#N/A</v>
      </c>
      <c r="O6" cm="1">
        <f t="array" ref="O6">IFERROR(INDEX(games!A:A,MATCH(1,(F6=games!B:B)*(G6=games!C:C),0)),INDEX(games!A:A,MATCH(1,(G6=games!B:B)*(F6=games!C:C),0)))</f>
        <v>437</v>
      </c>
    </row>
    <row r="7" spans="1:16" x14ac:dyDescent="0.55000000000000004">
      <c r="A7">
        <v>15</v>
      </c>
      <c r="B7" t="s">
        <v>785</v>
      </c>
      <c r="C7" s="6">
        <f>INDEX(league!A:A,MATCH(B7,league!B:B,0))</f>
        <v>4</v>
      </c>
      <c r="D7" t="s">
        <v>757</v>
      </c>
      <c r="E7" t="s">
        <v>756</v>
      </c>
      <c r="F7" s="6" cm="1">
        <f t="array" ref="F7">INDEX(teams!B:B,MATCH(1,(C7=teams!E:E)*(D7=teams!C:C),0))</f>
        <v>50</v>
      </c>
      <c r="G7" s="6" cm="1">
        <f t="array" ref="G7">INDEX(teams!B:B,MATCH(1,(C7=teams!E:E)*(E7=teams!C:C),0))</f>
        <v>49</v>
      </c>
      <c r="H7" s="8">
        <v>43946</v>
      </c>
      <c r="I7" s="10"/>
      <c r="J7" s="17">
        <f t="shared" si="0"/>
        <v>7</v>
      </c>
      <c r="L7" t="e">
        <f>VLOOKUP(K7,field!A:B,2,FALSE)</f>
        <v>#N/A</v>
      </c>
      <c r="M7" t="str">
        <f>_xlfn.CONCAT(K7,"-",C7,"-",TEXT(H7,"mm:dd"),":",TEXT(I7,"HH:MM"))</f>
        <v>-4-04:25:00:00</v>
      </c>
      <c r="N7" t="e">
        <f>VLOOKUP(M7,slots!A:J,2,FALSE)</f>
        <v>#N/A</v>
      </c>
      <c r="O7" cm="1">
        <f t="array" ref="O7">IFERROR(INDEX(games!A:A,MATCH(1,(F7=games!B:B)*(G7=games!C:C),0)),INDEX(games!A:A,MATCH(1,(G7=games!B:B)*(F7=games!C:C),0)))</f>
        <v>403</v>
      </c>
    </row>
    <row r="8" spans="1:16" x14ac:dyDescent="0.55000000000000004">
      <c r="A8">
        <v>19</v>
      </c>
      <c r="B8" t="s">
        <v>785</v>
      </c>
      <c r="C8" s="6">
        <f>INDEX(league!A:A,MATCH(B8,league!B:B,0))</f>
        <v>4</v>
      </c>
      <c r="D8" t="s">
        <v>755</v>
      </c>
      <c r="E8" t="s">
        <v>761</v>
      </c>
      <c r="F8" s="6" cm="1">
        <f t="array" ref="F8">INDEX(teams!B:B,MATCH(1,(C8=teams!E:E)*(D8=teams!C:C),0))</f>
        <v>59</v>
      </c>
      <c r="G8" s="6" cm="1">
        <f t="array" ref="G8">INDEX(teams!B:B,MATCH(1,(C8=teams!E:E)*(E8=teams!C:C),0))</f>
        <v>63</v>
      </c>
      <c r="H8" s="8">
        <v>43953</v>
      </c>
      <c r="I8" s="10"/>
      <c r="J8" s="17">
        <f t="shared" si="0"/>
        <v>7</v>
      </c>
      <c r="L8" t="e">
        <f>VLOOKUP(K8,field!A:B,2,FALSE)</f>
        <v>#N/A</v>
      </c>
      <c r="M8" t="str">
        <f>_xlfn.CONCAT(K8,"-",C8,"-",TEXT(H8,"mm:dd"),":",TEXT(I8,"HH:MM"))</f>
        <v>-4-05:02:00:00</v>
      </c>
      <c r="N8" t="e">
        <f>VLOOKUP(M8,slots!A:J,2,FALSE)</f>
        <v>#N/A</v>
      </c>
      <c r="O8" cm="1">
        <f t="array" ref="O8">IFERROR(INDEX(games!A:A,MATCH(1,(F8=games!B:B)*(G8=games!C:C),0)),INDEX(games!A:A,MATCH(1,(G8=games!B:B)*(F8=games!C:C),0)))</f>
        <v>377</v>
      </c>
    </row>
    <row r="9" spans="1:16" x14ac:dyDescent="0.55000000000000004">
      <c r="A9">
        <v>20</v>
      </c>
      <c r="B9" t="s">
        <v>785</v>
      </c>
      <c r="C9" s="6">
        <f>INDEX(league!A:A,MATCH(B9,league!B:B,0))</f>
        <v>4</v>
      </c>
      <c r="D9" t="s">
        <v>760</v>
      </c>
      <c r="E9" t="s">
        <v>770</v>
      </c>
      <c r="F9" s="6" cm="1">
        <f t="array" ref="F9">INDEX(teams!B:B,MATCH(1,(C9=teams!E:E)*(D9=teams!C:C),0))</f>
        <v>51</v>
      </c>
      <c r="G9" s="6" cm="1">
        <f t="array" ref="G9">INDEX(teams!B:B,MATCH(1,(C9=teams!E:E)*(E9=teams!C:C),0))</f>
        <v>55</v>
      </c>
      <c r="H9" s="8">
        <v>43953</v>
      </c>
      <c r="I9" s="10"/>
      <c r="J9" s="17">
        <f t="shared" si="0"/>
        <v>7</v>
      </c>
      <c r="L9" t="e">
        <f>VLOOKUP(K9,field!A:B,2,FALSE)</f>
        <v>#N/A</v>
      </c>
      <c r="M9" t="str">
        <f>_xlfn.CONCAT(K9,"-",C9,"-",TEXT(H9,"mm:dd"),":",TEXT(I9,"HH:MM"))</f>
        <v>-4-05:02:00:00</v>
      </c>
      <c r="N9" t="e">
        <f>VLOOKUP(M9,slots!A:J,2,FALSE)</f>
        <v>#N/A</v>
      </c>
      <c r="O9" cm="1">
        <f t="array" ref="O9">IFERROR(INDEX(games!A:A,MATCH(1,(F9=games!B:B)*(G9=games!C:C),0)),INDEX(games!A:A,MATCH(1,(G9=games!B:B)*(F9=games!C:C),0)))</f>
        <v>438</v>
      </c>
    </row>
    <row r="10" spans="1:16" x14ac:dyDescent="0.55000000000000004">
      <c r="A10">
        <v>21</v>
      </c>
      <c r="B10" t="s">
        <v>785</v>
      </c>
      <c r="C10" s="6">
        <f>INDEX(league!A:A,MATCH(B10,league!B:B,0))</f>
        <v>4</v>
      </c>
      <c r="D10" t="s">
        <v>757</v>
      </c>
      <c r="E10" t="s">
        <v>763</v>
      </c>
      <c r="F10" s="6" cm="1">
        <f t="array" ref="F10">INDEX(teams!B:B,MATCH(1,(C10=teams!E:E)*(D10=teams!C:C),0))</f>
        <v>50</v>
      </c>
      <c r="G10" s="6" cm="1">
        <f t="array" ref="G10">INDEX(teams!B:B,MATCH(1,(C10=teams!E:E)*(E10=teams!C:C),0))</f>
        <v>54</v>
      </c>
      <c r="H10" s="8">
        <v>43953</v>
      </c>
      <c r="I10" s="10"/>
      <c r="J10" s="17">
        <f t="shared" si="0"/>
        <v>7</v>
      </c>
      <c r="L10" t="e">
        <f>VLOOKUP(K10,field!A:B,2,FALSE)</f>
        <v>#N/A</v>
      </c>
      <c r="M10" t="str">
        <f>_xlfn.CONCAT(K10,"-",C10,"-",TEXT(H10,"mm:dd"),":",TEXT(I10,"HH:MM"))</f>
        <v>-4-05:02:00:00</v>
      </c>
      <c r="N10" t="e">
        <f>VLOOKUP(M10,slots!A:J,2,FALSE)</f>
        <v>#N/A</v>
      </c>
      <c r="O10" cm="1">
        <f t="array" ref="O10">IFERROR(INDEX(games!A:A,MATCH(1,(F10=games!B:B)*(G10=games!C:C),0)),INDEX(games!A:A,MATCH(1,(G10=games!B:B)*(F10=games!C:C),0)))</f>
        <v>423</v>
      </c>
    </row>
    <row r="11" spans="1:16" x14ac:dyDescent="0.55000000000000004">
      <c r="A11">
        <v>30</v>
      </c>
      <c r="B11" t="s">
        <v>785</v>
      </c>
      <c r="C11" s="6">
        <f>INDEX(league!A:A,MATCH(B11,league!B:B,0))</f>
        <v>4</v>
      </c>
      <c r="D11" t="s">
        <v>772</v>
      </c>
      <c r="E11" t="s">
        <v>755</v>
      </c>
      <c r="F11" s="6" cm="1">
        <f t="array" ref="F11">INDEX(teams!B:B,MATCH(1,(C11=teams!E:E)*(D11=teams!C:C),0))</f>
        <v>58</v>
      </c>
      <c r="G11" s="6" cm="1">
        <f t="array" ref="G11">INDEX(teams!B:B,MATCH(1,(C11=teams!E:E)*(E11=teams!C:C),0))</f>
        <v>59</v>
      </c>
      <c r="H11" s="8">
        <v>43960</v>
      </c>
      <c r="I11" s="10"/>
      <c r="J11" s="17">
        <f t="shared" si="0"/>
        <v>7</v>
      </c>
      <c r="L11" t="e">
        <f>VLOOKUP(K11,field!A:B,2,FALSE)</f>
        <v>#N/A</v>
      </c>
      <c r="M11" t="str">
        <f>_xlfn.CONCAT(K11,"-",C11,"-",TEXT(H11,"mm:dd"),":",TEXT(I11,"HH:MM"))</f>
        <v>-4-05:09:00:00</v>
      </c>
      <c r="N11" t="e">
        <f>VLOOKUP(M11,slots!A:J,2,FALSE)</f>
        <v>#N/A</v>
      </c>
      <c r="O11" cm="1">
        <f t="array" ref="O11">IFERROR(INDEX(games!A:A,MATCH(1,(F11=games!B:B)*(G11=games!C:C),0)),INDEX(games!A:A,MATCH(1,(G11=games!B:B)*(F11=games!C:C),0)))</f>
        <v>373</v>
      </c>
    </row>
    <row r="12" spans="1:16" x14ac:dyDescent="0.55000000000000004">
      <c r="A12">
        <v>31</v>
      </c>
      <c r="B12" t="s">
        <v>785</v>
      </c>
      <c r="C12" s="6">
        <f>INDEX(league!A:A,MATCH(B12,league!B:B,0))</f>
        <v>4</v>
      </c>
      <c r="D12" t="s">
        <v>763</v>
      </c>
      <c r="E12" t="s">
        <v>756</v>
      </c>
      <c r="F12" s="6" cm="1">
        <f t="array" ref="F12">INDEX(teams!B:B,MATCH(1,(C12=teams!E:E)*(D12=teams!C:C),0))</f>
        <v>54</v>
      </c>
      <c r="G12" s="6" cm="1">
        <f t="array" ref="G12">INDEX(teams!B:B,MATCH(1,(C12=teams!E:E)*(E12=teams!C:C),0))</f>
        <v>49</v>
      </c>
      <c r="H12" s="8">
        <v>43960</v>
      </c>
      <c r="I12" s="10"/>
      <c r="J12" s="17">
        <f t="shared" si="0"/>
        <v>7</v>
      </c>
      <c r="L12" t="e">
        <f>VLOOKUP(K12,field!A:B,2,FALSE)</f>
        <v>#N/A</v>
      </c>
      <c r="M12" t="str">
        <f>_xlfn.CONCAT(K12,"-",C12,"-",TEXT(H12,"mm:dd"),":",TEXT(I12,"HH:MM"))</f>
        <v>-4-05:09:00:00</v>
      </c>
      <c r="N12" t="e">
        <f>VLOOKUP(M12,slots!A:J,2,FALSE)</f>
        <v>#N/A</v>
      </c>
      <c r="O12" cm="1">
        <f t="array" ref="O12">IFERROR(INDEX(games!A:A,MATCH(1,(F12=games!B:B)*(G12=games!C:C),0)),INDEX(games!A:A,MATCH(1,(G12=games!B:B)*(F12=games!C:C),0)))</f>
        <v>407</v>
      </c>
    </row>
    <row r="13" spans="1:16" x14ac:dyDescent="0.55000000000000004">
      <c r="A13">
        <v>32</v>
      </c>
      <c r="B13" t="s">
        <v>785</v>
      </c>
      <c r="C13" s="6">
        <f>INDEX(league!A:A,MATCH(B13,league!B:B,0))</f>
        <v>4</v>
      </c>
      <c r="D13" t="s">
        <v>757</v>
      </c>
      <c r="E13" t="s">
        <v>770</v>
      </c>
      <c r="F13" s="6" cm="1">
        <f t="array" ref="F13">INDEX(teams!B:B,MATCH(1,(C13=teams!E:E)*(D13=teams!C:C),0))</f>
        <v>50</v>
      </c>
      <c r="G13" s="6" cm="1">
        <f t="array" ref="G13">INDEX(teams!B:B,MATCH(1,(C13=teams!E:E)*(E13=teams!C:C),0))</f>
        <v>55</v>
      </c>
      <c r="H13" s="8">
        <v>43960</v>
      </c>
      <c r="I13" s="10"/>
      <c r="J13" s="17">
        <f t="shared" si="0"/>
        <v>7</v>
      </c>
      <c r="L13" t="e">
        <f>VLOOKUP(K13,field!A:B,2,FALSE)</f>
        <v>#N/A</v>
      </c>
      <c r="M13" t="str">
        <f>_xlfn.CONCAT(K13,"-",C13,"-",TEXT(H13,"mm:dd"),":",TEXT(I13,"HH:MM"))</f>
        <v>-4-05:09:00:00</v>
      </c>
      <c r="N13" t="e">
        <f>VLOOKUP(M13,slots!A:J,2,FALSE)</f>
        <v>#N/A</v>
      </c>
      <c r="O13" cm="1">
        <f t="array" ref="O13">IFERROR(INDEX(games!A:A,MATCH(1,(F13=games!B:B)*(G13=games!C:C),0)),INDEX(games!A:A,MATCH(1,(G13=games!B:B)*(F13=games!C:C),0)))</f>
        <v>424</v>
      </c>
    </row>
    <row r="14" spans="1:16" x14ac:dyDescent="0.55000000000000004">
      <c r="A14">
        <v>33</v>
      </c>
      <c r="B14" t="s">
        <v>785</v>
      </c>
      <c r="C14" s="6">
        <f>INDEX(league!A:A,MATCH(B14,league!B:B,0))</f>
        <v>4</v>
      </c>
      <c r="D14" t="s">
        <v>761</v>
      </c>
      <c r="E14" t="s">
        <v>760</v>
      </c>
      <c r="F14" s="6" cm="1">
        <f t="array" ref="F14">INDEX(teams!B:B,MATCH(1,(C14=teams!E:E)*(D14=teams!C:C),0))</f>
        <v>63</v>
      </c>
      <c r="G14" s="6" cm="1">
        <f t="array" ref="G14">INDEX(teams!B:B,MATCH(1,(C14=teams!E:E)*(E14=teams!C:C),0))</f>
        <v>51</v>
      </c>
      <c r="H14" s="8">
        <v>43960</v>
      </c>
      <c r="I14" s="10"/>
      <c r="J14" s="17">
        <f t="shared" si="0"/>
        <v>7</v>
      </c>
      <c r="L14" t="e">
        <f>VLOOKUP(K14,field!A:B,2,FALSE)</f>
        <v>#N/A</v>
      </c>
      <c r="M14" t="str">
        <f>_xlfn.CONCAT(K14,"-",C14,"-",TEXT(H14,"mm:dd"),":",TEXT(I14,"HH:MM"))</f>
        <v>-4-05:09:00:00</v>
      </c>
      <c r="N14" t="e">
        <f>VLOOKUP(M14,slots!A:J,2,FALSE)</f>
        <v>#N/A</v>
      </c>
      <c r="O14" t="e" cm="1">
        <f t="array" ref="O14">IFERROR(INDEX(games!A:A,MATCH(1,(F14=games!B:B)*(G14=games!C:C),0)),INDEX(games!A:A,MATCH(1,(G14=games!B:B)*(F14=games!C:C),0)))</f>
        <v>#N/A</v>
      </c>
    </row>
    <row r="15" spans="1:16" x14ac:dyDescent="0.55000000000000004">
      <c r="A15">
        <v>55</v>
      </c>
      <c r="B15" t="s">
        <v>785</v>
      </c>
      <c r="C15" s="6">
        <f>INDEX(league!A:A,MATCH(B15,league!B:B,0))</f>
        <v>4</v>
      </c>
      <c r="D15" t="s">
        <v>769</v>
      </c>
      <c r="E15" t="s">
        <v>761</v>
      </c>
      <c r="F15" s="6" cm="1">
        <f t="array" ref="F15">INDEX(teams!B:B,MATCH(1,(C15=teams!E:E)*(D15=teams!C:C),0))</f>
        <v>53</v>
      </c>
      <c r="G15" s="6" cm="1">
        <f t="array" ref="G15">INDEX(teams!B:B,MATCH(1,(C15=teams!E:E)*(E15=teams!C:C),0))</f>
        <v>63</v>
      </c>
      <c r="H15" s="8">
        <v>43911</v>
      </c>
      <c r="I15" s="10"/>
      <c r="J15" s="17">
        <f t="shared" si="0"/>
        <v>7</v>
      </c>
      <c r="L15" t="e">
        <f>VLOOKUP(K15,field!A:B,2,FALSE)</f>
        <v>#N/A</v>
      </c>
      <c r="M15" t="str">
        <f>_xlfn.CONCAT(K15,"-",C15,"-",TEXT(H15,"mm:dd"),":",TEXT(I15,"HH:MM"))</f>
        <v>-4-03:21:00:00</v>
      </c>
      <c r="N15" t="e">
        <f>VLOOKUP(M15,slots!A:J,2,FALSE)</f>
        <v>#N/A</v>
      </c>
      <c r="O15" cm="1">
        <f t="array" ref="O15">IFERROR(INDEX(games!A:A,MATCH(1,(F15=games!B:B)*(G15=games!C:C),0)),INDEX(games!A:A,MATCH(1,(G15=games!B:B)*(F15=games!C:C),0)))</f>
        <v>466</v>
      </c>
    </row>
    <row r="16" spans="1:16" x14ac:dyDescent="0.55000000000000004">
      <c r="A16">
        <v>26</v>
      </c>
      <c r="B16" t="s">
        <v>779</v>
      </c>
      <c r="C16" s="6">
        <f>INDEX(league!A:A,MATCH(B16,league!B:B,0))</f>
        <v>1</v>
      </c>
      <c r="D16" t="s">
        <v>751</v>
      </c>
      <c r="E16" t="s">
        <v>753</v>
      </c>
      <c r="F16" s="6" cm="1">
        <f t="array" ref="F16">INDEX(teams!B:B,MATCH(1,(C16=teams!E:E)*(D16=teams!C:C),0))</f>
        <v>1</v>
      </c>
      <c r="G16" s="6" cm="1">
        <f t="array" ref="G16">INDEX(teams!B:B,MATCH(1,(C16=teams!E:E)*(E16=teams!C:C),0))</f>
        <v>3</v>
      </c>
      <c r="H16" s="8">
        <v>43953</v>
      </c>
      <c r="I16" s="10"/>
      <c r="J16" s="17">
        <f t="shared" si="0"/>
        <v>7</v>
      </c>
      <c r="L16" t="e">
        <f>VLOOKUP(K16,field!A:B,2,FALSE)</f>
        <v>#N/A</v>
      </c>
      <c r="M16" t="str">
        <f>_xlfn.CONCAT(K16,"-",C16,"-",TEXT(H16,"mm:dd"),":",TEXT(I16,"HH:MM"))</f>
        <v>-1-05:02:00:00</v>
      </c>
      <c r="N16" t="e">
        <f>VLOOKUP(M16,slots!A:J,2,FALSE)</f>
        <v>#N/A</v>
      </c>
      <c r="O16" cm="1">
        <f t="array" ref="O16">IFERROR(INDEX(games!A:A,MATCH(1,(F16=games!B:B)*(G16=games!C:C),0)),INDEX(games!A:A,MATCH(1,(G16=games!B:B)*(F16=games!C:C),0)))</f>
        <v>4</v>
      </c>
    </row>
    <row r="17" spans="1:15" x14ac:dyDescent="0.55000000000000004">
      <c r="A17">
        <v>27</v>
      </c>
      <c r="B17" t="s">
        <v>779</v>
      </c>
      <c r="C17" s="6">
        <f>INDEX(league!A:A,MATCH(B17,league!B:B,0))</f>
        <v>1</v>
      </c>
      <c r="D17" t="s">
        <v>762</v>
      </c>
      <c r="E17" t="s">
        <v>767</v>
      </c>
      <c r="F17" s="6" cm="1">
        <f t="array" ref="F17">INDEX(teams!B:B,MATCH(1,(C17=teams!E:E)*(D17=teams!C:C),0))</f>
        <v>12</v>
      </c>
      <c r="G17" s="6" cm="1">
        <f t="array" ref="G17">INDEX(teams!B:B,MATCH(1,(C17=teams!E:E)*(E17=teams!C:C),0))</f>
        <v>13</v>
      </c>
      <c r="H17" s="8">
        <v>43953</v>
      </c>
      <c r="I17" s="10"/>
      <c r="J17" s="17">
        <f t="shared" si="0"/>
        <v>7</v>
      </c>
      <c r="L17" t="e">
        <f>VLOOKUP(K17,field!A:B,2,FALSE)</f>
        <v>#N/A</v>
      </c>
      <c r="M17" t="str">
        <f>_xlfn.CONCAT(K17,"-",C17,"-",TEXT(H17,"mm:dd"),":",TEXT(I17,"HH:MM"))</f>
        <v>-1-05:02:00:00</v>
      </c>
      <c r="N17" t="e">
        <f>VLOOKUP(M17,slots!A:J,2,FALSE)</f>
        <v>#N/A</v>
      </c>
      <c r="O17" cm="1">
        <f t="array" ref="O17">IFERROR(INDEX(games!A:A,MATCH(1,(F17=games!B:B)*(G17=games!C:C),0)),INDEX(games!A:A,MATCH(1,(G17=games!B:B)*(F17=games!C:C),0)))</f>
        <v>64</v>
      </c>
    </row>
    <row r="18" spans="1:15" x14ac:dyDescent="0.55000000000000004">
      <c r="A18">
        <v>28</v>
      </c>
      <c r="B18" t="s">
        <v>779</v>
      </c>
      <c r="C18" s="6">
        <f>INDEX(league!A:A,MATCH(B18,league!B:B,0))</f>
        <v>1</v>
      </c>
      <c r="D18" t="s">
        <v>756</v>
      </c>
      <c r="E18" t="s">
        <v>755</v>
      </c>
      <c r="F18" s="6" cm="1">
        <f t="array" ref="F18">INDEX(teams!B:B,MATCH(1,(C18=teams!E:E)*(D18=teams!C:C),0))</f>
        <v>6</v>
      </c>
      <c r="G18" s="6" cm="1">
        <f t="array" ref="G18">INDEX(teams!B:B,MATCH(1,(C18=teams!E:E)*(E18=teams!C:C),0))</f>
        <v>5</v>
      </c>
      <c r="H18" s="8">
        <v>43953</v>
      </c>
      <c r="I18" s="10"/>
      <c r="J18" s="17">
        <f t="shared" si="0"/>
        <v>7</v>
      </c>
      <c r="L18" t="e">
        <f>VLOOKUP(K18,field!A:B,2,FALSE)</f>
        <v>#N/A</v>
      </c>
      <c r="M18" t="str">
        <f>_xlfn.CONCAT(K18,"-",C18,"-",TEXT(H18,"mm:dd"),":",TEXT(I18,"HH:MM"))</f>
        <v>-1-05:02:00:00</v>
      </c>
      <c r="N18" t="e">
        <f>VLOOKUP(M18,slots!A:J,2,FALSE)</f>
        <v>#N/A</v>
      </c>
      <c r="O18" cm="1">
        <f t="array" ref="O18">IFERROR(INDEX(games!A:A,MATCH(1,(F18=games!B:B)*(G18=games!C:C),0)),INDEX(games!A:A,MATCH(1,(G18=games!B:B)*(F18=games!C:C),0)))</f>
        <v>81</v>
      </c>
    </row>
    <row r="19" spans="1:15" x14ac:dyDescent="0.55000000000000004">
      <c r="A19">
        <v>39</v>
      </c>
      <c r="B19" t="s">
        <v>779</v>
      </c>
      <c r="C19" s="6">
        <f>INDEX(league!A:A,MATCH(B19,league!B:B,0))</f>
        <v>1</v>
      </c>
      <c r="D19" t="s">
        <v>756</v>
      </c>
      <c r="E19" t="s">
        <v>757</v>
      </c>
      <c r="F19" s="6" cm="1">
        <f t="array" ref="F19">INDEX(teams!B:B,MATCH(1,(C19=teams!E:E)*(D19=teams!C:C),0))</f>
        <v>6</v>
      </c>
      <c r="G19" s="6" cm="1">
        <f t="array" ref="G19">INDEX(teams!B:B,MATCH(1,(C19=teams!E:E)*(E19=teams!C:C),0))</f>
        <v>7</v>
      </c>
      <c r="H19" s="8">
        <v>43960</v>
      </c>
      <c r="I19" s="10"/>
      <c r="J19" s="17">
        <f t="shared" si="0"/>
        <v>7</v>
      </c>
      <c r="L19" t="e">
        <f>VLOOKUP(K19,field!A:B,2,FALSE)</f>
        <v>#N/A</v>
      </c>
      <c r="M19" t="str">
        <f>_xlfn.CONCAT(K19,"-",C19,"-",TEXT(H19,"mm:dd"),":",TEXT(I19,"HH:MM"))</f>
        <v>-1-05:09:00:00</v>
      </c>
      <c r="N19" t="e">
        <f>VLOOKUP(M19,slots!A:J,2,FALSE)</f>
        <v>#N/A</v>
      </c>
      <c r="O19" cm="1">
        <f t="array" ref="O19">IFERROR(INDEX(games!A:A,MATCH(1,(F19=games!B:B)*(G19=games!C:C),0)),INDEX(games!A:A,MATCH(1,(G19=games!B:B)*(F19=games!C:C),0)))</f>
        <v>83</v>
      </c>
    </row>
    <row r="20" spans="1:15" x14ac:dyDescent="0.55000000000000004">
      <c r="A20">
        <v>17</v>
      </c>
      <c r="B20" t="s">
        <v>781</v>
      </c>
      <c r="C20" s="6">
        <f>INDEX(league!A:A,MATCH(B20,league!B:B,0))</f>
        <v>2</v>
      </c>
      <c r="D20" t="s">
        <v>752</v>
      </c>
      <c r="E20" t="s">
        <v>757</v>
      </c>
      <c r="F20" s="6" cm="1">
        <f t="array" ref="F20">INDEX(teams!B:B,MATCH(1,(C20=teams!E:E)*(D20=teams!C:C),0))</f>
        <v>22</v>
      </c>
      <c r="G20" s="6" cm="1">
        <f t="array" ref="G20">INDEX(teams!B:B,MATCH(1,(C20=teams!E:E)*(E20=teams!C:C),0))</f>
        <v>17</v>
      </c>
      <c r="H20" s="8">
        <v>43946</v>
      </c>
      <c r="I20" s="10"/>
      <c r="J20" s="17">
        <f t="shared" si="0"/>
        <v>7</v>
      </c>
      <c r="L20" t="e">
        <f>VLOOKUP(K20,field!A:B,2,FALSE)</f>
        <v>#N/A</v>
      </c>
      <c r="M20" t="str">
        <f>_xlfn.CONCAT(K20,"-",C20,"-",TEXT(H20,"mm:dd"),":",TEXT(I20,"HH:MM"))</f>
        <v>-2-04:25:00:00</v>
      </c>
      <c r="N20" t="e">
        <f>VLOOKUP(M20,slots!A:J,2,FALSE)</f>
        <v>#N/A</v>
      </c>
      <c r="O20" cm="1">
        <f t="array" ref="O20">IFERROR(INDEX(games!A:A,MATCH(1,(F20=games!B:B)*(G20=games!C:C),0)),INDEX(games!A:A,MATCH(1,(G20=games!B:B)*(F20=games!C:C),0)))</f>
        <v>147</v>
      </c>
    </row>
    <row r="21" spans="1:15" x14ac:dyDescent="0.55000000000000004">
      <c r="A21">
        <v>25</v>
      </c>
      <c r="B21" t="s">
        <v>781</v>
      </c>
      <c r="C21" s="6">
        <f>INDEX(league!A:A,MATCH(B21,league!B:B,0))</f>
        <v>2</v>
      </c>
      <c r="D21" t="s">
        <v>753</v>
      </c>
      <c r="E21" t="s">
        <v>752</v>
      </c>
      <c r="F21" s="6" cm="1">
        <f t="array" ref="F21">INDEX(teams!B:B,MATCH(1,(C21=teams!E:E)*(D21=teams!C:C),0))</f>
        <v>23</v>
      </c>
      <c r="G21" s="6" cm="1">
        <f t="array" ref="G21">INDEX(teams!B:B,MATCH(1,(C21=teams!E:E)*(E21=teams!C:C),0))</f>
        <v>22</v>
      </c>
      <c r="H21" s="8">
        <v>43953</v>
      </c>
      <c r="I21" s="10"/>
      <c r="J21" s="17">
        <f t="shared" si="0"/>
        <v>7</v>
      </c>
      <c r="L21" t="e">
        <f>VLOOKUP(K21,field!A:B,2,FALSE)</f>
        <v>#N/A</v>
      </c>
      <c r="M21" t="str">
        <f>_xlfn.CONCAT(K21,"-",C21,"-",TEXT(H21,"mm:dd"),":",TEXT(I21,"HH:MM"))</f>
        <v>-2-05:02:00:00</v>
      </c>
      <c r="N21" t="e">
        <f>VLOOKUP(M21,slots!A:J,2,FALSE)</f>
        <v>#N/A</v>
      </c>
      <c r="O21" cm="1">
        <f t="array" ref="O21">IFERROR(INDEX(games!A:A,MATCH(1,(F21=games!B:B)*(G21=games!C:C),0)),INDEX(games!A:A,MATCH(1,(G21=games!B:B)*(F21=games!C:C),0)))</f>
        <v>193</v>
      </c>
    </row>
    <row r="22" spans="1:15" x14ac:dyDescent="0.55000000000000004">
      <c r="A22">
        <v>37</v>
      </c>
      <c r="B22" t="s">
        <v>781</v>
      </c>
      <c r="C22" s="6">
        <f>INDEX(league!A:A,MATCH(B22,league!B:B,0))</f>
        <v>2</v>
      </c>
      <c r="D22" t="s">
        <v>764</v>
      </c>
      <c r="E22" t="s">
        <v>766</v>
      </c>
      <c r="F22" s="6" cm="1">
        <f t="array" ref="F22">INDEX(teams!B:B,MATCH(1,(C22=teams!E:E)*(D22=teams!C:C),0))</f>
        <v>24</v>
      </c>
      <c r="G22" s="6" cm="1">
        <f t="array" ref="G22">INDEX(teams!B:B,MATCH(1,(C22=teams!E:E)*(E22=teams!C:C),0))</f>
        <v>26</v>
      </c>
      <c r="H22" s="8">
        <v>43960</v>
      </c>
      <c r="I22" s="10"/>
      <c r="J22" s="17">
        <f t="shared" si="0"/>
        <v>7</v>
      </c>
      <c r="L22" t="e">
        <f>VLOOKUP(K22,field!A:B,2,FALSE)</f>
        <v>#N/A</v>
      </c>
      <c r="M22" t="str">
        <f>_xlfn.CONCAT(K22,"-",C22,"-",TEXT(H22,"mm:dd"),":",TEXT(I22,"HH:MM"))</f>
        <v>-2-05:09:00:00</v>
      </c>
      <c r="N22" t="e">
        <f>VLOOKUP(M22,slots!A:J,2,FALSE)</f>
        <v>#N/A</v>
      </c>
      <c r="O22" cm="1">
        <f t="array" ref="O22">IFERROR(INDEX(games!A:A,MATCH(1,(F22=games!B:B)*(G22=games!C:C),0)),INDEX(games!A:A,MATCH(1,(G22=games!B:B)*(F22=games!C:C),0)))</f>
        <v>207</v>
      </c>
    </row>
    <row r="23" spans="1:15" x14ac:dyDescent="0.55000000000000004">
      <c r="A23">
        <v>38</v>
      </c>
      <c r="B23" t="s">
        <v>781</v>
      </c>
      <c r="C23" s="6">
        <f>INDEX(league!A:A,MATCH(B23,league!B:B,0))</f>
        <v>2</v>
      </c>
      <c r="D23" t="s">
        <v>753</v>
      </c>
      <c r="E23" t="s">
        <v>752</v>
      </c>
      <c r="F23" s="6" cm="1">
        <f t="array" ref="F23">INDEX(teams!B:B,MATCH(1,(C23=teams!E:E)*(D23=teams!C:C),0))</f>
        <v>23</v>
      </c>
      <c r="G23" s="6" cm="1">
        <f t="array" ref="G23">INDEX(teams!B:B,MATCH(1,(C23=teams!E:E)*(E23=teams!C:C),0))</f>
        <v>22</v>
      </c>
      <c r="H23" s="8">
        <v>43960</v>
      </c>
      <c r="I23" s="10"/>
      <c r="J23" s="17">
        <f t="shared" si="0"/>
        <v>7</v>
      </c>
      <c r="L23" t="e">
        <f>VLOOKUP(K23,field!A:B,2,FALSE)</f>
        <v>#N/A</v>
      </c>
      <c r="M23" t="str">
        <f>_xlfn.CONCAT(K23,"-",C23,"-",TEXT(H23,"mm:dd"),":",TEXT(I23,"HH:MM"))</f>
        <v>-2-05:09:00:00</v>
      </c>
      <c r="N23" t="e">
        <f>VLOOKUP(M23,slots!A:J,2,FALSE)</f>
        <v>#N/A</v>
      </c>
      <c r="O23" cm="1">
        <f t="array" ref="O23">IFERROR(INDEX(games!A:A,MATCH(1,(F23=games!B:B)*(G23=games!C:C),0)),INDEX(games!A:A,MATCH(1,(G23=games!B:B)*(F23=games!C:C),0)))</f>
        <v>193</v>
      </c>
    </row>
    <row r="24" spans="1:15" x14ac:dyDescent="0.55000000000000004">
      <c r="A24">
        <v>1</v>
      </c>
      <c r="B24" t="s">
        <v>783</v>
      </c>
      <c r="C24" s="6">
        <f>INDEX(league!A:A,MATCH(B24,league!B:B,0))</f>
        <v>3</v>
      </c>
      <c r="D24" t="s">
        <v>756</v>
      </c>
      <c r="E24" t="s">
        <v>759</v>
      </c>
      <c r="F24" s="6" cm="1">
        <f t="array" ref="F24">INDEX(teams!B:B,MATCH(1,(C24=teams!E:E)*(D24=teams!C:C),0))</f>
        <v>39</v>
      </c>
      <c r="G24" s="6" cm="1">
        <f t="array" ref="G24">INDEX(teams!B:B,MATCH(1,(C24=teams!E:E)*(E24=teams!C:C),0))</f>
        <v>32</v>
      </c>
      <c r="H24" s="8">
        <v>43908</v>
      </c>
      <c r="I24" s="10"/>
      <c r="J24" s="17">
        <f t="shared" si="0"/>
        <v>4</v>
      </c>
      <c r="L24" t="e">
        <f>VLOOKUP(K24,field!A:B,2,FALSE)</f>
        <v>#N/A</v>
      </c>
      <c r="M24" t="str">
        <f>_xlfn.CONCAT(K24,"-",C24,"-",TEXT(H24,"mm:dd"),":",TEXT(I24,"HH:MM"))</f>
        <v>-3-03:18:00:00</v>
      </c>
      <c r="N24" t="e">
        <f>VLOOKUP(M24,slots!A:J,2,FALSE)</f>
        <v>#N/A</v>
      </c>
      <c r="O24" cm="1">
        <f t="array" ref="O24">IFERROR(INDEX(games!A:A,MATCH(1,(F24=games!B:B)*(G24=games!C:C),0)),INDEX(games!A:A,MATCH(1,(G24=games!B:B)*(F24=games!C:C),0)))</f>
        <v>256</v>
      </c>
    </row>
    <row r="25" spans="1:15" x14ac:dyDescent="0.55000000000000004">
      <c r="A25">
        <v>4</v>
      </c>
      <c r="B25" t="s">
        <v>783</v>
      </c>
      <c r="C25" s="6">
        <f>INDEX(league!A:A,MATCH(B25,league!B:B,0))</f>
        <v>3</v>
      </c>
      <c r="D25" t="s">
        <v>756</v>
      </c>
      <c r="E25" t="s">
        <v>754</v>
      </c>
      <c r="F25" s="6" cm="1">
        <f t="array" ref="F25">INDEX(teams!B:B,MATCH(1,(C25=teams!E:E)*(D25=teams!C:C),0))</f>
        <v>39</v>
      </c>
      <c r="G25" s="6" cm="1">
        <f t="array" ref="G25">INDEX(teams!B:B,MATCH(1,(C25=teams!E:E)*(E25=teams!C:C),0))</f>
        <v>38</v>
      </c>
      <c r="H25" s="8">
        <v>43915</v>
      </c>
      <c r="I25" s="10"/>
      <c r="J25" s="17">
        <f t="shared" si="0"/>
        <v>4</v>
      </c>
      <c r="L25" t="e">
        <f>VLOOKUP(K25,field!A:B,2,FALSE)</f>
        <v>#N/A</v>
      </c>
      <c r="M25" t="str">
        <f>_xlfn.CONCAT(K25,"-",C25,"-",TEXT(H25,"mm:dd"),":",TEXT(I25,"HH:MM"))</f>
        <v>-3-03:25:00:00</v>
      </c>
      <c r="N25" t="e">
        <f>VLOOKUP(M25,slots!A:J,2,FALSE)</f>
        <v>#N/A</v>
      </c>
      <c r="O25" cm="1">
        <f t="array" ref="O25">IFERROR(INDEX(games!A:A,MATCH(1,(F25=games!B:B)*(G25=games!C:C),0)),INDEX(games!A:A,MATCH(1,(G25=games!B:B)*(F25=games!C:C),0)))</f>
        <v>313</v>
      </c>
    </row>
    <row r="26" spans="1:15" x14ac:dyDescent="0.55000000000000004">
      <c r="A26">
        <v>5</v>
      </c>
      <c r="B26" t="s">
        <v>783</v>
      </c>
      <c r="C26" s="6">
        <f>INDEX(league!A:A,MATCH(B26,league!B:B,0))</f>
        <v>3</v>
      </c>
      <c r="D26" t="s">
        <v>752</v>
      </c>
      <c r="E26" t="s">
        <v>756</v>
      </c>
      <c r="F26" s="6" cm="1">
        <f t="array" ref="F26">INDEX(teams!B:B,MATCH(1,(C26=teams!E:E)*(D26=teams!C:C),0))</f>
        <v>44</v>
      </c>
      <c r="G26" s="6" cm="1">
        <f t="array" ref="G26">INDEX(teams!B:B,MATCH(1,(C26=teams!E:E)*(E26=teams!C:C),0))</f>
        <v>39</v>
      </c>
      <c r="H26" s="8">
        <v>43918</v>
      </c>
      <c r="I26" s="10"/>
      <c r="J26" s="17">
        <f t="shared" si="0"/>
        <v>7</v>
      </c>
      <c r="L26" t="e">
        <f>VLOOKUP(K26,field!A:B,2,FALSE)</f>
        <v>#N/A</v>
      </c>
      <c r="M26" t="str">
        <f>_xlfn.CONCAT(K26,"-",C26,"-",TEXT(H26,"mm:dd"),":",TEXT(I26,"HH:MM"))</f>
        <v>-3-03:28:00:00</v>
      </c>
      <c r="N26" t="e">
        <f>VLOOKUP(M26,slots!A:J,2,FALSE)</f>
        <v>#N/A</v>
      </c>
      <c r="O26" cm="1">
        <f t="array" ref="O26">IFERROR(INDEX(games!A:A,MATCH(1,(F26=games!B:B)*(G26=games!C:C),0)),INDEX(games!A:A,MATCH(1,(G26=games!B:B)*(F26=games!C:C),0)))</f>
        <v>324</v>
      </c>
    </row>
    <row r="27" spans="1:15" x14ac:dyDescent="0.55000000000000004">
      <c r="A27">
        <v>6</v>
      </c>
      <c r="B27" t="s">
        <v>783</v>
      </c>
      <c r="C27" s="6">
        <f>INDEX(league!A:A,MATCH(B27,league!B:B,0))</f>
        <v>3</v>
      </c>
      <c r="D27" t="s">
        <v>756</v>
      </c>
      <c r="E27" t="s">
        <v>760</v>
      </c>
      <c r="F27" s="6" cm="1">
        <f t="array" ref="F27">INDEX(teams!B:B,MATCH(1,(C27=teams!E:E)*(D27=teams!C:C),0))</f>
        <v>39</v>
      </c>
      <c r="G27" s="6" cm="1">
        <f t="array" ref="G27">INDEX(teams!B:B,MATCH(1,(C27=teams!E:E)*(E27=teams!C:C),0))</f>
        <v>35</v>
      </c>
      <c r="H27" s="8">
        <v>43922</v>
      </c>
      <c r="I27" s="10"/>
      <c r="J27" s="17">
        <f t="shared" si="0"/>
        <v>4</v>
      </c>
      <c r="L27" t="e">
        <f>VLOOKUP(K27,field!A:B,2,FALSE)</f>
        <v>#N/A</v>
      </c>
      <c r="M27" t="str">
        <f>_xlfn.CONCAT(K27,"-",C27,"-",TEXT(H27,"mm:dd"),":",TEXT(I27,"HH:MM"))</f>
        <v>-3-04:01:00:00</v>
      </c>
      <c r="N27" t="e">
        <f>VLOOKUP(M27,slots!A:J,2,FALSE)</f>
        <v>#N/A</v>
      </c>
      <c r="O27" cm="1">
        <f t="array" ref="O27">IFERROR(INDEX(games!A:A,MATCH(1,(F27=games!B:B)*(G27=games!C:C),0)),INDEX(games!A:A,MATCH(1,(G27=games!B:B)*(F27=games!C:C),0)))</f>
        <v>289</v>
      </c>
    </row>
    <row r="28" spans="1:15" x14ac:dyDescent="0.55000000000000004">
      <c r="A28">
        <v>7</v>
      </c>
      <c r="B28" t="s">
        <v>783</v>
      </c>
      <c r="C28" s="6">
        <f>INDEX(league!A:A,MATCH(B28,league!B:B,0))</f>
        <v>3</v>
      </c>
      <c r="D28" t="s">
        <v>757</v>
      </c>
      <c r="E28" t="s">
        <v>767</v>
      </c>
      <c r="F28" s="6" cm="1">
        <f t="array" ref="F28">INDEX(teams!B:B,MATCH(1,(C28=teams!E:E)*(D28=teams!C:C),0))</f>
        <v>34</v>
      </c>
      <c r="G28" s="6" cm="1">
        <f t="array" ref="G28">INDEX(teams!B:B,MATCH(1,(C28=teams!E:E)*(E28=teams!C:C),0))</f>
        <v>43</v>
      </c>
      <c r="H28" s="8">
        <v>43922</v>
      </c>
      <c r="I28" s="10"/>
      <c r="J28" s="17">
        <f t="shared" si="0"/>
        <v>4</v>
      </c>
      <c r="L28" t="e">
        <f>VLOOKUP(K28,field!A:B,2,FALSE)</f>
        <v>#N/A</v>
      </c>
      <c r="M28" t="str">
        <f>_xlfn.CONCAT(K28,"-",C28,"-",TEXT(H28,"mm:dd"),":",TEXT(I28,"HH:MM"))</f>
        <v>-3-04:01:00:00</v>
      </c>
      <c r="N28" t="e">
        <f>VLOOKUP(M28,slots!A:J,2,FALSE)</f>
        <v>#N/A</v>
      </c>
      <c r="O28" cm="1">
        <f t="array" ref="O28">IFERROR(INDEX(games!A:A,MATCH(1,(F28=games!B:B)*(G28=games!C:C),0)),INDEX(games!A:A,MATCH(1,(G28=games!B:B)*(F28=games!C:C),0)))</f>
        <v>283</v>
      </c>
    </row>
    <row r="29" spans="1:15" x14ac:dyDescent="0.55000000000000004">
      <c r="A29">
        <v>8</v>
      </c>
      <c r="B29" t="s">
        <v>783</v>
      </c>
      <c r="C29" s="6">
        <f>INDEX(league!A:A,MATCH(B29,league!B:B,0))</f>
        <v>3</v>
      </c>
      <c r="D29" t="s">
        <v>767</v>
      </c>
      <c r="E29" t="s">
        <v>756</v>
      </c>
      <c r="F29" s="6" cm="1">
        <f t="array" ref="F29">INDEX(teams!B:B,MATCH(1,(C29=teams!E:E)*(D29=teams!C:C),0))</f>
        <v>43</v>
      </c>
      <c r="G29" s="6" cm="1">
        <f t="array" ref="G29">INDEX(teams!B:B,MATCH(1,(C29=teams!E:E)*(E29=teams!C:C),0))</f>
        <v>39</v>
      </c>
      <c r="H29" s="8">
        <v>43925</v>
      </c>
      <c r="I29" s="10"/>
      <c r="J29" s="17">
        <f t="shared" si="0"/>
        <v>7</v>
      </c>
      <c r="L29" t="e">
        <f>VLOOKUP(K29,field!A:B,2,FALSE)</f>
        <v>#N/A</v>
      </c>
      <c r="M29" t="str">
        <f>_xlfn.CONCAT(K29,"-",C29,"-",TEXT(H29,"mm:dd"),":",TEXT(I29,"HH:MM"))</f>
        <v>-3-04:04:00:00</v>
      </c>
      <c r="N29" t="e">
        <f>VLOOKUP(M29,slots!A:J,2,FALSE)</f>
        <v>#N/A</v>
      </c>
      <c r="O29" cm="1">
        <f t="array" ref="O29">IFERROR(INDEX(games!A:A,MATCH(1,(F29=games!B:B)*(G29=games!C:C),0)),INDEX(games!A:A,MATCH(1,(G29=games!B:B)*(F29=games!C:C),0)))</f>
        <v>323</v>
      </c>
    </row>
    <row r="30" spans="1:15" x14ac:dyDescent="0.55000000000000004">
      <c r="A30">
        <v>9</v>
      </c>
      <c r="B30" t="s">
        <v>783</v>
      </c>
      <c r="C30" s="6">
        <f>INDEX(league!A:A,MATCH(B30,league!B:B,0))</f>
        <v>3</v>
      </c>
      <c r="D30" t="s">
        <v>756</v>
      </c>
      <c r="E30" t="s">
        <v>766</v>
      </c>
      <c r="F30" s="6" cm="1">
        <f t="array" ref="F30">INDEX(teams!B:B,MATCH(1,(C30=teams!E:E)*(D30=teams!C:C),0))</f>
        <v>39</v>
      </c>
      <c r="G30" s="6" cm="1">
        <f t="array" ref="G30">INDEX(teams!B:B,MATCH(1,(C30=teams!E:E)*(E30=teams!C:C),0))</f>
        <v>40</v>
      </c>
      <c r="H30" s="8">
        <v>43936</v>
      </c>
      <c r="I30" s="10"/>
      <c r="J30" s="17">
        <f t="shared" si="0"/>
        <v>4</v>
      </c>
      <c r="L30" t="e">
        <f>VLOOKUP(K30,field!A:B,2,FALSE)</f>
        <v>#N/A</v>
      </c>
      <c r="M30" t="str">
        <f>_xlfn.CONCAT(K30,"-",C30,"-",TEXT(H30,"mm:dd"),":",TEXT(I30,"HH:MM"))</f>
        <v>-3-04:15:00:00</v>
      </c>
      <c r="N30" t="e">
        <f>VLOOKUP(M30,slots!A:J,2,FALSE)</f>
        <v>#N/A</v>
      </c>
      <c r="O30" cm="1">
        <f t="array" ref="O30">IFERROR(INDEX(games!A:A,MATCH(1,(F30=games!B:B)*(G30=games!C:C),0)),INDEX(games!A:A,MATCH(1,(G30=games!B:B)*(F30=games!C:C),0)))</f>
        <v>320</v>
      </c>
    </row>
    <row r="31" spans="1:15" x14ac:dyDescent="0.55000000000000004">
      <c r="A31">
        <v>11</v>
      </c>
      <c r="B31" t="s">
        <v>783</v>
      </c>
      <c r="C31" s="6">
        <f>INDEX(league!A:A,MATCH(B31,league!B:B,0))</f>
        <v>3</v>
      </c>
      <c r="D31" t="s">
        <v>757</v>
      </c>
      <c r="E31" t="s">
        <v>761</v>
      </c>
      <c r="F31" s="6" cm="1">
        <f t="array" ref="F31">INDEX(teams!B:B,MATCH(1,(C31=teams!E:E)*(D31=teams!C:C),0))</f>
        <v>34</v>
      </c>
      <c r="G31" s="6" cm="1">
        <f t="array" ref="G31">INDEX(teams!B:B,MATCH(1,(C31=teams!E:E)*(E31=teams!C:C),0))</f>
        <v>41</v>
      </c>
      <c r="H31" s="8">
        <v>43944</v>
      </c>
      <c r="I31" s="10"/>
      <c r="J31" s="17">
        <f t="shared" si="0"/>
        <v>5</v>
      </c>
      <c r="L31" t="e">
        <f>VLOOKUP(K31,field!A:B,2,FALSE)</f>
        <v>#N/A</v>
      </c>
      <c r="M31" t="str">
        <f>_xlfn.CONCAT(K31,"-",C31,"-",TEXT(H31,"mm:dd"),":",TEXT(I31,"HH:MM"))</f>
        <v>-3-04:23:00:00</v>
      </c>
      <c r="N31" t="e">
        <f>VLOOKUP(M31,slots!A:J,2,FALSE)</f>
        <v>#N/A</v>
      </c>
      <c r="O31" cm="1">
        <f t="array" ref="O31">IFERROR(INDEX(games!A:A,MATCH(1,(F31=games!B:B)*(G31=games!C:C),0)),INDEX(games!A:A,MATCH(1,(G31=games!B:B)*(F31=games!C:C),0)))</f>
        <v>281</v>
      </c>
    </row>
    <row r="32" spans="1:15" x14ac:dyDescent="0.55000000000000004">
      <c r="A32">
        <v>12</v>
      </c>
      <c r="B32" t="s">
        <v>783</v>
      </c>
      <c r="C32" s="6">
        <f>INDEX(league!A:A,MATCH(B32,league!B:B,0))</f>
        <v>3</v>
      </c>
      <c r="D32" t="s">
        <v>756</v>
      </c>
      <c r="E32" t="s">
        <v>765</v>
      </c>
      <c r="F32" s="6" cm="1">
        <f t="array" ref="F32">INDEX(teams!B:B,MATCH(1,(C32=teams!E:E)*(D32=teams!C:C),0))</f>
        <v>39</v>
      </c>
      <c r="G32" s="6" cm="1">
        <f t="array" ref="G32">INDEX(teams!B:B,MATCH(1,(C32=teams!E:E)*(E32=teams!C:C),0))</f>
        <v>33</v>
      </c>
      <c r="H32" s="8">
        <v>43944</v>
      </c>
      <c r="I32" s="10"/>
      <c r="J32" s="17">
        <f t="shared" si="0"/>
        <v>5</v>
      </c>
      <c r="L32" t="e">
        <f>VLOOKUP(K32,field!A:B,2,FALSE)</f>
        <v>#N/A</v>
      </c>
      <c r="M32" t="str">
        <f>_xlfn.CONCAT(K32,"-",C32,"-",TEXT(H32,"mm:dd"),":",TEXT(I32,"HH:MM"))</f>
        <v>-3-04:23:00:00</v>
      </c>
      <c r="N32" t="e">
        <f>VLOOKUP(M32,slots!A:J,2,FALSE)</f>
        <v>#N/A</v>
      </c>
      <c r="O32" cm="1">
        <f t="array" ref="O32">IFERROR(INDEX(games!A:A,MATCH(1,(F32=games!B:B)*(G32=games!C:C),0)),INDEX(games!A:A,MATCH(1,(G32=games!B:B)*(F32=games!C:C),0)))</f>
        <v>268</v>
      </c>
    </row>
    <row r="33" spans="1:16" x14ac:dyDescent="0.55000000000000004">
      <c r="A33">
        <v>16</v>
      </c>
      <c r="B33" t="s">
        <v>783</v>
      </c>
      <c r="C33" s="6">
        <f>INDEX(league!A:A,MATCH(B33,league!B:B,0))</f>
        <v>3</v>
      </c>
      <c r="D33" t="s">
        <v>759</v>
      </c>
      <c r="E33" t="s">
        <v>757</v>
      </c>
      <c r="F33" s="6" cm="1">
        <f t="array" ref="F33">INDEX(teams!B:B,MATCH(1,(C33=teams!E:E)*(D33=teams!C:C),0))</f>
        <v>32</v>
      </c>
      <c r="G33" s="6" cm="1">
        <f t="array" ref="G33">INDEX(teams!B:B,MATCH(1,(C33=teams!E:E)*(E33=teams!C:C),0))</f>
        <v>34</v>
      </c>
      <c r="H33" s="8">
        <v>43946</v>
      </c>
      <c r="I33" s="10"/>
      <c r="J33" s="17">
        <f t="shared" si="0"/>
        <v>7</v>
      </c>
      <c r="L33" t="e">
        <f>VLOOKUP(K33,field!A:B,2,FALSE)</f>
        <v>#N/A</v>
      </c>
      <c r="M33" t="str">
        <f>_xlfn.CONCAT(K33,"-",C33,"-",TEXT(H33,"mm:dd"),":",TEXT(I33,"HH:MM"))</f>
        <v>-3-04:25:00:00</v>
      </c>
      <c r="N33" t="e">
        <f>VLOOKUP(M33,slots!A:J,2,FALSE)</f>
        <v>#N/A</v>
      </c>
      <c r="O33" cm="1">
        <f t="array" ref="O33">IFERROR(INDEX(games!A:A,MATCH(1,(F33=games!B:B)*(G33=games!C:C),0)),INDEX(games!A:A,MATCH(1,(G33=games!B:B)*(F33=games!C:C),0)))</f>
        <v>251</v>
      </c>
    </row>
    <row r="34" spans="1:16" x14ac:dyDescent="0.55000000000000004">
      <c r="A34">
        <v>18</v>
      </c>
      <c r="B34" t="s">
        <v>783</v>
      </c>
      <c r="C34" s="6">
        <f>INDEX(league!A:A,MATCH(B34,league!B:B,0))</f>
        <v>3</v>
      </c>
      <c r="D34" t="s">
        <v>751</v>
      </c>
      <c r="E34" t="s">
        <v>761</v>
      </c>
      <c r="F34" s="6" cm="1">
        <f t="array" ref="F34">INDEX(teams!B:B,MATCH(1,(C34=teams!E:E)*(D34=teams!C:C),0))</f>
        <v>36</v>
      </c>
      <c r="G34" s="6" cm="1">
        <f t="array" ref="G34">INDEX(teams!B:B,MATCH(1,(C34=teams!E:E)*(E34=teams!C:C),0))</f>
        <v>41</v>
      </c>
      <c r="H34" s="8">
        <v>43948</v>
      </c>
      <c r="I34" s="10"/>
      <c r="J34" s="17">
        <f t="shared" si="0"/>
        <v>2</v>
      </c>
      <c r="L34" t="e">
        <f>VLOOKUP(K34,field!A:B,2,FALSE)</f>
        <v>#N/A</v>
      </c>
      <c r="M34" t="str">
        <f>_xlfn.CONCAT(K34,"-",C34,"-",TEXT(H34,"mm:dd"),":",TEXT(I34,"HH:MM"))</f>
        <v>-3-04:27:00:00</v>
      </c>
      <c r="N34" t="e">
        <f>VLOOKUP(M34,slots!A:J,2,FALSE)</f>
        <v>#N/A</v>
      </c>
      <c r="O34" cm="1">
        <f t="array" ref="O34">IFERROR(INDEX(games!A:A,MATCH(1,(F34=games!B:B)*(G34=games!C:C),0)),INDEX(games!A:A,MATCH(1,(G34=games!B:B)*(F34=games!C:C),0)))</f>
        <v>300</v>
      </c>
    </row>
    <row r="35" spans="1:16" x14ac:dyDescent="0.55000000000000004">
      <c r="A35">
        <v>22</v>
      </c>
      <c r="B35" t="s">
        <v>783</v>
      </c>
      <c r="C35" s="6">
        <f>INDEX(league!A:A,MATCH(B35,league!B:B,0))</f>
        <v>3</v>
      </c>
      <c r="D35" t="s">
        <v>757</v>
      </c>
      <c r="E35" t="s">
        <v>758</v>
      </c>
      <c r="F35" s="6" cm="1">
        <f t="array" ref="F35">INDEX(teams!B:B,MATCH(1,(C35=teams!E:E)*(D35=teams!C:C),0))</f>
        <v>34</v>
      </c>
      <c r="G35" s="6" cm="1">
        <f t="array" ref="G35">INDEX(teams!B:B,MATCH(1,(C35=teams!E:E)*(E35=teams!C:C),0))</f>
        <v>37</v>
      </c>
      <c r="H35" s="8">
        <v>43953</v>
      </c>
      <c r="I35" s="10"/>
      <c r="J35" s="17">
        <f t="shared" si="0"/>
        <v>7</v>
      </c>
      <c r="L35" t="e">
        <f>VLOOKUP(K35,field!A:B,2,FALSE)</f>
        <v>#N/A</v>
      </c>
      <c r="M35" t="str">
        <f>_xlfn.CONCAT(K35,"-",C35,"-",TEXT(H35,"mm:dd"),":",TEXT(I35,"HH:MM"))</f>
        <v>-3-05:02:00:00</v>
      </c>
      <c r="N35" t="e">
        <f>VLOOKUP(M35,slots!A:J,2,FALSE)</f>
        <v>#N/A</v>
      </c>
      <c r="O35" cm="1">
        <f t="array" ref="O35">IFERROR(INDEX(games!A:A,MATCH(1,(F35=games!B:B)*(G35=games!C:C),0)),INDEX(games!A:A,MATCH(1,(G35=games!B:B)*(F35=games!C:C),0)))</f>
        <v>277</v>
      </c>
    </row>
    <row r="36" spans="1:16" x14ac:dyDescent="0.55000000000000004">
      <c r="A36">
        <v>23</v>
      </c>
      <c r="B36" t="s">
        <v>783</v>
      </c>
      <c r="C36" s="6">
        <f>INDEX(league!A:A,MATCH(B36,league!B:B,0))</f>
        <v>3</v>
      </c>
      <c r="D36" t="s">
        <v>764</v>
      </c>
      <c r="E36" t="s">
        <v>751</v>
      </c>
      <c r="F36" s="6" cm="1">
        <f t="array" ref="F36">INDEX(teams!B:B,MATCH(1,(C36=teams!E:E)*(D36=teams!C:C),0))</f>
        <v>31</v>
      </c>
      <c r="G36" s="6" cm="1">
        <f t="array" ref="G36">INDEX(teams!B:B,MATCH(1,(C36=teams!E:E)*(E36=teams!C:C),0))</f>
        <v>36</v>
      </c>
      <c r="H36" s="8">
        <v>43953</v>
      </c>
      <c r="I36" s="10"/>
      <c r="J36" s="17">
        <f t="shared" si="0"/>
        <v>7</v>
      </c>
      <c r="L36" t="e">
        <f>VLOOKUP(K36,field!A:B,2,FALSE)</f>
        <v>#N/A</v>
      </c>
      <c r="M36" t="str">
        <f>_xlfn.CONCAT(K36,"-",C36,"-",TEXT(H36,"mm:dd"),":",TEXT(I36,"HH:MM"))</f>
        <v>-3-05:02:00:00</v>
      </c>
      <c r="N36" t="e">
        <f>VLOOKUP(M36,slots!A:J,2,FALSE)</f>
        <v>#N/A</v>
      </c>
      <c r="O36" cm="1">
        <f t="array" ref="O36">IFERROR(INDEX(games!A:A,MATCH(1,(F36=games!B:B)*(G36=games!C:C),0)),INDEX(games!A:A,MATCH(1,(G36=games!B:B)*(F36=games!C:C),0)))</f>
        <v>240</v>
      </c>
    </row>
    <row r="37" spans="1:16" x14ac:dyDescent="0.55000000000000004">
      <c r="A37">
        <v>24</v>
      </c>
      <c r="B37" t="s">
        <v>783</v>
      </c>
      <c r="C37" s="6">
        <f>INDEX(league!A:A,MATCH(B37,league!B:B,0))</f>
        <v>3</v>
      </c>
      <c r="D37" t="s">
        <v>762</v>
      </c>
      <c r="E37" t="s">
        <v>756</v>
      </c>
      <c r="F37" s="6" cm="1">
        <f t="array" ref="F37">INDEX(teams!B:B,MATCH(1,(C37=teams!E:E)*(D37=teams!C:C),0))</f>
        <v>42</v>
      </c>
      <c r="G37" s="6" cm="1">
        <f t="array" ref="G37">INDEX(teams!B:B,MATCH(1,(C37=teams!E:E)*(E37=teams!C:C),0))</f>
        <v>39</v>
      </c>
      <c r="H37" s="8">
        <v>43953</v>
      </c>
      <c r="I37" s="10"/>
      <c r="J37" s="17">
        <f t="shared" si="0"/>
        <v>7</v>
      </c>
      <c r="L37" t="e">
        <f>VLOOKUP(K37,field!A:B,2,FALSE)</f>
        <v>#N/A</v>
      </c>
      <c r="M37" t="str">
        <f>_xlfn.CONCAT(K37,"-",C37,"-",TEXT(H37,"mm:dd"),":",TEXT(I37,"HH:MM"))</f>
        <v>-3-05:02:00:00</v>
      </c>
      <c r="N37" t="e">
        <f>VLOOKUP(M37,slots!A:J,2,FALSE)</f>
        <v>#N/A</v>
      </c>
      <c r="O37" cm="1">
        <f t="array" ref="O37">IFERROR(INDEX(games!A:A,MATCH(1,(F37=games!B:B)*(G37=games!C:C),0)),INDEX(games!A:A,MATCH(1,(G37=games!B:B)*(F37=games!C:C),0)))</f>
        <v>322</v>
      </c>
    </row>
    <row r="38" spans="1:16" x14ac:dyDescent="0.55000000000000004">
      <c r="A38">
        <v>34</v>
      </c>
      <c r="B38" t="s">
        <v>783</v>
      </c>
      <c r="C38" s="6">
        <f>INDEX(league!A:A,MATCH(B38,league!B:B,0))</f>
        <v>3</v>
      </c>
      <c r="D38" t="s">
        <v>761</v>
      </c>
      <c r="E38" t="s">
        <v>762</v>
      </c>
      <c r="F38" s="6" cm="1">
        <f t="array" ref="F38">INDEX(teams!B:B,MATCH(1,(C38=teams!E:E)*(D38=teams!C:C),0))</f>
        <v>41</v>
      </c>
      <c r="G38" s="6" cm="1">
        <f t="array" ref="G38">INDEX(teams!B:B,MATCH(1,(C38=teams!E:E)*(E38=teams!C:C),0))</f>
        <v>42</v>
      </c>
      <c r="H38" s="8">
        <v>43960</v>
      </c>
      <c r="I38" s="10"/>
      <c r="J38" s="17">
        <f t="shared" si="0"/>
        <v>7</v>
      </c>
      <c r="L38" t="e">
        <f>VLOOKUP(K38,field!A:B,2,FALSE)</f>
        <v>#N/A</v>
      </c>
      <c r="M38" t="str">
        <f>_xlfn.CONCAT(K38,"-",C38,"-",TEXT(H38,"mm:dd"),":",TEXT(I38,"HH:MM"))</f>
        <v>-3-05:09:00:00</v>
      </c>
      <c r="N38" t="e">
        <f>VLOOKUP(M38,slots!A:J,2,FALSE)</f>
        <v>#N/A</v>
      </c>
      <c r="O38" cm="1">
        <f t="array" ref="O38">IFERROR(INDEX(games!A:A,MATCH(1,(F38=games!B:B)*(G38=games!C:C),0)),INDEX(games!A:A,MATCH(1,(G38=games!B:B)*(F38=games!C:C),0)))</f>
        <v>331</v>
      </c>
    </row>
    <row r="39" spans="1:16" x14ac:dyDescent="0.55000000000000004">
      <c r="A39">
        <v>35</v>
      </c>
      <c r="B39" t="s">
        <v>783</v>
      </c>
      <c r="C39" s="6">
        <f>INDEX(league!A:A,MATCH(B39,league!B:B,0))</f>
        <v>3</v>
      </c>
      <c r="D39" t="s">
        <v>757</v>
      </c>
      <c r="E39" t="s">
        <v>751</v>
      </c>
      <c r="F39" s="6" cm="1">
        <f t="array" ref="F39">INDEX(teams!B:B,MATCH(1,(C39=teams!E:E)*(D39=teams!C:C),0))</f>
        <v>34</v>
      </c>
      <c r="G39" s="6" cm="1">
        <f t="array" ref="G39">INDEX(teams!B:B,MATCH(1,(C39=teams!E:E)*(E39=teams!C:C),0))</f>
        <v>36</v>
      </c>
      <c r="H39" s="8">
        <v>43960</v>
      </c>
      <c r="I39" s="10"/>
      <c r="J39" s="17">
        <f t="shared" si="0"/>
        <v>7</v>
      </c>
      <c r="L39" t="e">
        <f>VLOOKUP(K39,field!A:B,2,FALSE)</f>
        <v>#N/A</v>
      </c>
      <c r="M39" t="str">
        <f>_xlfn.CONCAT(K39,"-",C39,"-",TEXT(H39,"mm:dd"),":",TEXT(I39,"HH:MM"))</f>
        <v>-3-05:09:00:00</v>
      </c>
      <c r="N39" t="e">
        <f>VLOOKUP(M39,slots!A:J,2,FALSE)</f>
        <v>#N/A</v>
      </c>
      <c r="O39" cm="1">
        <f t="array" ref="O39">IFERROR(INDEX(games!A:A,MATCH(1,(F39=games!B:B)*(G39=games!C:C),0)),INDEX(games!A:A,MATCH(1,(G39=games!B:B)*(F39=games!C:C),0)))</f>
        <v>276</v>
      </c>
    </row>
    <row r="40" spans="1:16" x14ac:dyDescent="0.55000000000000004">
      <c r="A40">
        <v>36</v>
      </c>
      <c r="B40" t="s">
        <v>783</v>
      </c>
      <c r="C40" s="6">
        <f>INDEX(league!A:A,MATCH(B40,league!B:B,0))</f>
        <v>3</v>
      </c>
      <c r="D40" t="s">
        <v>764</v>
      </c>
      <c r="E40" t="s">
        <v>758</v>
      </c>
      <c r="F40" s="6" cm="1">
        <f t="array" ref="F40">INDEX(teams!B:B,MATCH(1,(C40=teams!E:E)*(D40=teams!C:C),0))</f>
        <v>31</v>
      </c>
      <c r="G40" s="6" cm="1">
        <f t="array" ref="G40">INDEX(teams!B:B,MATCH(1,(C40=teams!E:E)*(E40=teams!C:C),0))</f>
        <v>37</v>
      </c>
      <c r="H40" s="8">
        <v>43960</v>
      </c>
      <c r="I40" s="10"/>
      <c r="J40" s="17">
        <f t="shared" si="0"/>
        <v>7</v>
      </c>
      <c r="L40" t="e">
        <f>VLOOKUP(K40,field!A:B,2,FALSE)</f>
        <v>#N/A</v>
      </c>
      <c r="M40" t="str">
        <f>_xlfn.CONCAT(K40,"-",C40,"-",TEXT(H40,"mm:dd"),":",TEXT(I40,"HH:MM"))</f>
        <v>-3-05:09:00:00</v>
      </c>
      <c r="N40" t="e">
        <f>VLOOKUP(M40,slots!A:J,2,FALSE)</f>
        <v>#N/A</v>
      </c>
      <c r="O40" cm="1">
        <f t="array" ref="O40">IFERROR(INDEX(games!A:A,MATCH(1,(F40=games!B:B)*(G40=games!C:C),0)),INDEX(games!A:A,MATCH(1,(G40=games!B:B)*(F40=games!C:C),0)))</f>
        <v>241</v>
      </c>
    </row>
    <row r="41" spans="1:16" s="21" customFormat="1" x14ac:dyDescent="0.55000000000000004">
      <c r="A41" s="21">
        <v>40</v>
      </c>
      <c r="B41" s="21" t="s">
        <v>783</v>
      </c>
      <c r="C41" s="22">
        <f>INDEX(league!A:A,MATCH(B41,league!B:B,0))</f>
        <v>3</v>
      </c>
      <c r="D41" s="21" t="s">
        <v>756</v>
      </c>
      <c r="E41" s="21" t="s">
        <v>759</v>
      </c>
      <c r="F41" s="22" cm="1">
        <f t="array" ref="F41">INDEX(teams!B:B,MATCH(1,(C41=teams!E:E)*(D41=teams!C:C),0))</f>
        <v>39</v>
      </c>
      <c r="G41" s="22" cm="1">
        <f t="array" ref="G41">INDEX(teams!B:B,MATCH(1,(C41=teams!E:E)*(E41=teams!C:C),0))</f>
        <v>32</v>
      </c>
      <c r="H41" s="23">
        <v>43908</v>
      </c>
      <c r="I41" s="24">
        <v>0.82291666666666663</v>
      </c>
      <c r="J41" s="25">
        <f t="shared" si="0"/>
        <v>4</v>
      </c>
      <c r="K41" s="21">
        <v>6</v>
      </c>
      <c r="L41" t="str">
        <f>VLOOKUP(K41,field!A:B,2,FALSE)</f>
        <v>Field6</v>
      </c>
      <c r="M41" s="21" t="str">
        <f>_xlfn.CONCAT(K41,"-",C41,"-",TEXT(H41,"mm:dd"),":",TEXT(I41,"HH:MM"))</f>
        <v>6-3-03:18:19:45</v>
      </c>
      <c r="N41" s="21">
        <f>VLOOKUP(M41,slots!A:J,2,FALSE)</f>
        <v>401</v>
      </c>
      <c r="O41" s="21" cm="1">
        <f t="array" ref="O41">IFERROR(INDEX(games!A:A,MATCH(1,(F41=games!B:B)*(G41=games!C:C),0)),INDEX(games!A:A,MATCH(1,(G41=games!B:B)*(F41=games!C:C),0)))</f>
        <v>256</v>
      </c>
      <c r="P41" s="21" t="s">
        <v>862</v>
      </c>
    </row>
    <row r="42" spans="1:16" s="21" customFormat="1" x14ac:dyDescent="0.55000000000000004">
      <c r="A42" s="21">
        <v>41</v>
      </c>
      <c r="B42" s="21" t="s">
        <v>783</v>
      </c>
      <c r="C42" s="22">
        <f>INDEX(league!A:A,MATCH(B42,league!B:B,0))</f>
        <v>3</v>
      </c>
      <c r="D42" s="21" t="s">
        <v>756</v>
      </c>
      <c r="E42" s="21" t="s">
        <v>754</v>
      </c>
      <c r="F42" s="22" cm="1">
        <f t="array" ref="F42">INDEX(teams!B:B,MATCH(1,(C42=teams!E:E)*(D42=teams!C:C),0))</f>
        <v>39</v>
      </c>
      <c r="G42" s="22" cm="1">
        <f t="array" ref="G42">INDEX(teams!B:B,MATCH(1,(C42=teams!E:E)*(E42=teams!C:C),0))</f>
        <v>38</v>
      </c>
      <c r="H42" s="23">
        <v>43915</v>
      </c>
      <c r="I42" s="24">
        <v>0.75</v>
      </c>
      <c r="J42" s="25">
        <f t="shared" si="0"/>
        <v>4</v>
      </c>
      <c r="K42" s="21">
        <v>6</v>
      </c>
      <c r="L42" t="str">
        <f>VLOOKUP(K42,field!A:B,2,FALSE)</f>
        <v>Field6</v>
      </c>
      <c r="M42" s="21" t="str">
        <f>_xlfn.CONCAT(K42,"-",C42,"-",TEXT(H42,"mm:dd"),":",TEXT(I42,"HH:MM"))</f>
        <v>6-3-03:25:18:00</v>
      </c>
      <c r="N42" s="21">
        <f>VLOOKUP(M42,slots!A:J,2,FALSE)</f>
        <v>411</v>
      </c>
      <c r="O42" s="21" cm="1">
        <f t="array" ref="O42">IFERROR(INDEX(games!A:A,MATCH(1,(F42=games!B:B)*(G42=games!C:C),0)),INDEX(games!A:A,MATCH(1,(G42=games!B:B)*(F42=games!C:C),0)))</f>
        <v>313</v>
      </c>
      <c r="P42" s="21" t="s">
        <v>862</v>
      </c>
    </row>
    <row r="43" spans="1:16" s="21" customFormat="1" x14ac:dyDescent="0.55000000000000004">
      <c r="A43" s="21">
        <v>42</v>
      </c>
      <c r="B43" s="21" t="s">
        <v>783</v>
      </c>
      <c r="C43" s="22">
        <f>INDEX(league!A:A,MATCH(B43,league!B:B,0))</f>
        <v>3</v>
      </c>
      <c r="D43" s="21" t="s">
        <v>756</v>
      </c>
      <c r="E43" s="21" t="s">
        <v>752</v>
      </c>
      <c r="F43" s="22" cm="1">
        <f t="array" ref="F43">INDEX(teams!B:B,MATCH(1,(C43=teams!E:E)*(D43=teams!C:C),0))</f>
        <v>39</v>
      </c>
      <c r="G43" s="22" cm="1">
        <f t="array" ref="G43">INDEX(teams!B:B,MATCH(1,(C43=teams!E:E)*(E43=teams!C:C),0))</f>
        <v>44</v>
      </c>
      <c r="H43" s="23">
        <v>43918</v>
      </c>
      <c r="I43" s="24">
        <v>0.59375</v>
      </c>
      <c r="J43" s="25">
        <f t="shared" si="0"/>
        <v>7</v>
      </c>
      <c r="K43" s="21">
        <v>4</v>
      </c>
      <c r="L43" t="str">
        <f>VLOOKUP(K43,field!A:B,2,FALSE)</f>
        <v>Major</v>
      </c>
      <c r="M43" s="21" t="str">
        <f>_xlfn.CONCAT(K43,"-",C43,"-",TEXT(H43,"mm:dd"),":",TEXT(I43,"HH:MM"))</f>
        <v>4-3-03:28:14:15</v>
      </c>
      <c r="N43" s="21">
        <f>VLOOKUP(M43,slots!A:J,2,FALSE)</f>
        <v>49</v>
      </c>
      <c r="O43" s="21" cm="1">
        <f t="array" ref="O43">IFERROR(INDEX(games!A:A,MATCH(1,(F43=games!B:B)*(G43=games!C:C),0)),INDEX(games!A:A,MATCH(1,(G43=games!B:B)*(F43=games!C:C),0)))</f>
        <v>324</v>
      </c>
      <c r="P43" s="21" t="s">
        <v>862</v>
      </c>
    </row>
    <row r="44" spans="1:16" s="21" customFormat="1" x14ac:dyDescent="0.55000000000000004">
      <c r="A44" s="21">
        <v>43</v>
      </c>
      <c r="B44" s="21" t="s">
        <v>783</v>
      </c>
      <c r="C44" s="22">
        <f>INDEX(league!A:A,MATCH(B44,league!B:B,0))</f>
        <v>3</v>
      </c>
      <c r="D44" s="21" t="s">
        <v>756</v>
      </c>
      <c r="E44" s="21" t="s">
        <v>760</v>
      </c>
      <c r="F44" s="22" cm="1">
        <f t="array" ref="F44">INDEX(teams!B:B,MATCH(1,(C44=teams!E:E)*(D44=teams!C:C),0))</f>
        <v>39</v>
      </c>
      <c r="G44" s="22" cm="1">
        <f t="array" ref="G44">INDEX(teams!B:B,MATCH(1,(C44=teams!E:E)*(E44=teams!C:C),0))</f>
        <v>35</v>
      </c>
      <c r="H44" s="23">
        <v>43922</v>
      </c>
      <c r="I44" s="24">
        <v>0.75</v>
      </c>
      <c r="J44" s="25">
        <f t="shared" si="0"/>
        <v>4</v>
      </c>
      <c r="K44" s="21">
        <v>6</v>
      </c>
      <c r="L44" t="str">
        <f>VLOOKUP(K44,field!A:B,2,FALSE)</f>
        <v>Field6</v>
      </c>
      <c r="M44" s="21" t="str">
        <f>_xlfn.CONCAT(K44,"-",C44,"-",TEXT(H44,"mm:dd"),":",TEXT(I44,"HH:MM"))</f>
        <v>6-3-04:01:18:00</v>
      </c>
      <c r="N44" s="21">
        <f>VLOOKUP(M44,slots!A:J,2,FALSE)</f>
        <v>425</v>
      </c>
      <c r="O44" s="21" cm="1">
        <f t="array" ref="O44">IFERROR(INDEX(games!A:A,MATCH(1,(F44=games!B:B)*(G44=games!C:C),0)),INDEX(games!A:A,MATCH(1,(G44=games!B:B)*(F44=games!C:C),0)))</f>
        <v>289</v>
      </c>
      <c r="P44" s="21" t="s">
        <v>862</v>
      </c>
    </row>
    <row r="45" spans="1:16" s="21" customFormat="1" x14ac:dyDescent="0.55000000000000004">
      <c r="A45" s="21">
        <v>44</v>
      </c>
      <c r="B45" s="21" t="s">
        <v>783</v>
      </c>
      <c r="C45" s="22">
        <f>INDEX(league!A:A,MATCH(B45,league!B:B,0))</f>
        <v>3</v>
      </c>
      <c r="D45" s="21" t="s">
        <v>756</v>
      </c>
      <c r="E45" s="21" t="s">
        <v>767</v>
      </c>
      <c r="F45" s="22" cm="1">
        <f t="array" ref="F45">INDEX(teams!B:B,MATCH(1,(C45=teams!E:E)*(D45=teams!C:C),0))</f>
        <v>39</v>
      </c>
      <c r="G45" s="22" cm="1">
        <f t="array" ref="G45">INDEX(teams!B:B,MATCH(1,(C45=teams!E:E)*(E45=teams!C:C),0))</f>
        <v>43</v>
      </c>
      <c r="H45" s="23">
        <v>43925</v>
      </c>
      <c r="I45" s="24">
        <v>0.61458333333333337</v>
      </c>
      <c r="J45" s="25">
        <f t="shared" si="0"/>
        <v>7</v>
      </c>
      <c r="K45" s="21">
        <v>7</v>
      </c>
      <c r="L45" t="str">
        <f>VLOOKUP(K45,field!A:B,2,FALSE)</f>
        <v>Filed7</v>
      </c>
      <c r="M45" s="21" t="str">
        <f>_xlfn.CONCAT(K45,"-",C45,"-",TEXT(H45,"mm:dd"),":",TEXT(I45,"HH:MM"))</f>
        <v>7-3-04:04:14:45</v>
      </c>
      <c r="N45" s="21">
        <f>VLOOKUP(M45,slots!A:J,2,FALSE)</f>
        <v>83</v>
      </c>
      <c r="O45" s="21" cm="1">
        <f t="array" ref="O45">IFERROR(INDEX(games!A:A,MATCH(1,(F45=games!B:B)*(G45=games!C:C),0)),INDEX(games!A:A,MATCH(1,(G45=games!B:B)*(F45=games!C:C),0)))</f>
        <v>323</v>
      </c>
      <c r="P45" s="21" t="s">
        <v>862</v>
      </c>
    </row>
    <row r="46" spans="1:16" s="21" customFormat="1" x14ac:dyDescent="0.55000000000000004">
      <c r="A46" s="21">
        <v>45</v>
      </c>
      <c r="B46" s="21" t="s">
        <v>783</v>
      </c>
      <c r="C46" s="22">
        <f>INDEX(league!A:A,MATCH(B46,league!B:B,0))</f>
        <v>3</v>
      </c>
      <c r="D46" s="21" t="s">
        <v>756</v>
      </c>
      <c r="E46" s="21" t="s">
        <v>753</v>
      </c>
      <c r="F46" s="22" cm="1">
        <f t="array" ref="F46">INDEX(teams!B:B,MATCH(1,(C46=teams!E:E)*(D46=teams!C:C),0))</f>
        <v>39</v>
      </c>
      <c r="G46" s="22" cm="1">
        <f t="array" ref="G46">INDEX(teams!B:B,MATCH(1,(C46=teams!E:E)*(E46=teams!C:C),0))</f>
        <v>45</v>
      </c>
      <c r="H46" s="23">
        <v>43930</v>
      </c>
      <c r="I46" s="24">
        <v>0.82291666666666663</v>
      </c>
      <c r="J46" s="25">
        <f t="shared" si="0"/>
        <v>5</v>
      </c>
      <c r="K46" s="21">
        <v>6</v>
      </c>
      <c r="L46" t="str">
        <f>VLOOKUP(K46,field!A:B,2,FALSE)</f>
        <v>Field6</v>
      </c>
      <c r="M46" s="21" t="str">
        <f>_xlfn.CONCAT(K46,"-",C46,"-",TEXT(H46,"mm:dd"),":",TEXT(I46,"HH:MM"))</f>
        <v>6-3-04:09:19:45</v>
      </c>
      <c r="N46" s="21">
        <f>VLOOKUP(M46,slots!A:J,2,FALSE)</f>
        <v>367</v>
      </c>
      <c r="O46" s="21" cm="1">
        <f t="array" ref="O46">IFERROR(INDEX(games!A:A,MATCH(1,(F46=games!B:B)*(G46=games!C:C),0)),INDEX(games!A:A,MATCH(1,(G46=games!B:B)*(F46=games!C:C),0)))</f>
        <v>325</v>
      </c>
      <c r="P46" s="21" t="s">
        <v>862</v>
      </c>
    </row>
    <row r="47" spans="1:16" s="21" customFormat="1" x14ac:dyDescent="0.55000000000000004">
      <c r="A47" s="21">
        <v>46</v>
      </c>
      <c r="B47" s="21" t="s">
        <v>783</v>
      </c>
      <c r="C47" s="22">
        <f>INDEX(league!A:A,MATCH(B47,league!B:B,0))</f>
        <v>3</v>
      </c>
      <c r="D47" s="21" t="s">
        <v>756</v>
      </c>
      <c r="E47" s="21" t="s">
        <v>755</v>
      </c>
      <c r="F47" s="22" cm="1">
        <f t="array" ref="F47">INDEX(teams!B:B,MATCH(1,(C47=teams!E:E)*(D47=teams!C:C),0))</f>
        <v>39</v>
      </c>
      <c r="G47" s="22" cm="1">
        <f t="array" ref="G47">INDEX(teams!B:B,MATCH(1,(C47=teams!E:E)*(E47=teams!C:C),0))</f>
        <v>30</v>
      </c>
      <c r="H47" s="23">
        <v>43934</v>
      </c>
      <c r="I47" s="24">
        <v>0.75</v>
      </c>
      <c r="J47" s="25">
        <f t="shared" si="0"/>
        <v>2</v>
      </c>
      <c r="K47" s="21">
        <v>6</v>
      </c>
      <c r="L47" t="str">
        <f>VLOOKUP(K47,field!A:B,2,FALSE)</f>
        <v>Field6</v>
      </c>
      <c r="M47" s="21" t="str">
        <f>_xlfn.CONCAT(K47,"-",C47,"-",TEXT(H47,"mm:dd"),":",TEXT(I47,"HH:MM"))</f>
        <v>6-3-04:13:18:00</v>
      </c>
      <c r="N47" s="21">
        <f>VLOOKUP(M47,slots!A:J,2,FALSE)</f>
        <v>634</v>
      </c>
      <c r="O47" s="21" cm="1">
        <f t="array" ref="O47">IFERROR(INDEX(games!A:A,MATCH(1,(F47=games!B:B)*(G47=games!C:C),0)),INDEX(games!A:A,MATCH(1,(G47=games!B:B)*(F47=games!C:C),0)))</f>
        <v>229</v>
      </c>
      <c r="P47" s="21" t="s">
        <v>862</v>
      </c>
    </row>
    <row r="48" spans="1:16" s="21" customFormat="1" x14ac:dyDescent="0.55000000000000004">
      <c r="A48" s="21">
        <v>47</v>
      </c>
      <c r="B48" s="21" t="s">
        <v>783</v>
      </c>
      <c r="C48" s="22">
        <f>INDEX(league!A:A,MATCH(B48,league!B:B,0))</f>
        <v>3</v>
      </c>
      <c r="D48" s="21" t="s">
        <v>756</v>
      </c>
      <c r="E48" s="21" t="s">
        <v>766</v>
      </c>
      <c r="F48" s="22" cm="1">
        <f t="array" ref="F48">INDEX(teams!B:B,MATCH(1,(C48=teams!E:E)*(D48=teams!C:C),0))</f>
        <v>39</v>
      </c>
      <c r="G48" s="22" cm="1">
        <f t="array" ref="G48">INDEX(teams!B:B,MATCH(1,(C48=teams!E:E)*(E48=teams!C:C),0))</f>
        <v>40</v>
      </c>
      <c r="H48" s="23">
        <v>43936</v>
      </c>
      <c r="I48" s="24">
        <v>0.75</v>
      </c>
      <c r="J48" s="25">
        <f t="shared" si="0"/>
        <v>4</v>
      </c>
      <c r="K48" s="21">
        <v>6</v>
      </c>
      <c r="L48" t="str">
        <f>VLOOKUP(K48,field!A:B,2,FALSE)</f>
        <v>Field6</v>
      </c>
      <c r="M48" s="21" t="str">
        <f>_xlfn.CONCAT(K48,"-",C48,"-",TEXT(H48,"mm:dd"),":",TEXT(I48,"HH:MM"))</f>
        <v>6-3-04:15:18:00</v>
      </c>
      <c r="N48" s="21">
        <f>VLOOKUP(M48,slots!A:J,2,FALSE)</f>
        <v>452</v>
      </c>
      <c r="O48" s="21" cm="1">
        <f t="array" ref="O48">IFERROR(INDEX(games!A:A,MATCH(1,(F48=games!B:B)*(G48=games!C:C),0)),INDEX(games!A:A,MATCH(1,(G48=games!B:B)*(F48=games!C:C),0)))</f>
        <v>320</v>
      </c>
      <c r="P48" s="21" t="s">
        <v>862</v>
      </c>
    </row>
    <row r="49" spans="1:16" s="21" customFormat="1" x14ac:dyDescent="0.55000000000000004">
      <c r="A49" s="21">
        <v>48</v>
      </c>
      <c r="B49" s="21" t="s">
        <v>783</v>
      </c>
      <c r="C49" s="22">
        <f>INDEX(league!A:A,MATCH(B49,league!B:B,0))</f>
        <v>3</v>
      </c>
      <c r="D49" s="21" t="s">
        <v>756</v>
      </c>
      <c r="E49" s="21" t="s">
        <v>765</v>
      </c>
      <c r="F49" s="22" cm="1">
        <f t="array" ref="F49">INDEX(teams!B:B,MATCH(1,(C49=teams!E:E)*(D49=teams!C:C),0))</f>
        <v>39</v>
      </c>
      <c r="G49" s="22" cm="1">
        <f t="array" ref="G49">INDEX(teams!B:B,MATCH(1,(C49=teams!E:E)*(E49=teams!C:C),0))</f>
        <v>33</v>
      </c>
      <c r="H49" s="23">
        <v>43943</v>
      </c>
      <c r="I49" s="24">
        <v>0.75</v>
      </c>
      <c r="J49" s="25">
        <f t="shared" si="0"/>
        <v>4</v>
      </c>
      <c r="K49" s="21">
        <v>6</v>
      </c>
      <c r="L49" t="str">
        <f>VLOOKUP(K49,field!A:B,2,FALSE)</f>
        <v>Field6</v>
      </c>
      <c r="M49" s="21" t="str">
        <f>_xlfn.CONCAT(K49,"-",C49,"-",TEXT(H49,"mm:dd"),":",TEXT(I49,"HH:MM"))</f>
        <v>6-3-04:22:18:00</v>
      </c>
      <c r="N49" s="21">
        <f>VLOOKUP(M49,slots!A:J,2,FALSE)</f>
        <v>466</v>
      </c>
      <c r="O49" s="21" cm="1">
        <f t="array" ref="O49">IFERROR(INDEX(games!A:A,MATCH(1,(F49=games!B:B)*(G49=games!C:C),0)),INDEX(games!A:A,MATCH(1,(G49=games!B:B)*(F49=games!C:C),0)))</f>
        <v>268</v>
      </c>
      <c r="P49" s="21" t="s">
        <v>862</v>
      </c>
    </row>
    <row r="50" spans="1:16" s="21" customFormat="1" x14ac:dyDescent="0.55000000000000004">
      <c r="A50" s="21">
        <v>49</v>
      </c>
      <c r="B50" s="21" t="s">
        <v>783</v>
      </c>
      <c r="C50" s="22">
        <f>INDEX(league!A:A,MATCH(B50,league!B:B,0))</f>
        <v>3</v>
      </c>
      <c r="D50" s="21" t="s">
        <v>756</v>
      </c>
      <c r="E50" s="21" t="s">
        <v>761</v>
      </c>
      <c r="F50" s="22" cm="1">
        <f t="array" ref="F50">INDEX(teams!B:B,MATCH(1,(C50=teams!E:E)*(D50=teams!C:C),0))</f>
        <v>39</v>
      </c>
      <c r="G50" s="22" cm="1">
        <f t="array" ref="G50">INDEX(teams!B:B,MATCH(1,(C50=teams!E:E)*(E50=teams!C:C),0))</f>
        <v>41</v>
      </c>
      <c r="H50" s="23">
        <v>43945</v>
      </c>
      <c r="I50" s="24">
        <v>0.82291666666666663</v>
      </c>
      <c r="J50" s="25">
        <f t="shared" si="0"/>
        <v>6</v>
      </c>
      <c r="K50" s="21">
        <v>6</v>
      </c>
      <c r="L50" t="str">
        <f>VLOOKUP(K50,field!A:B,2,FALSE)</f>
        <v>Field6</v>
      </c>
      <c r="M50" s="21" t="str">
        <f>_xlfn.CONCAT(K50,"-",C50,"-",TEXT(H50,"mm:dd"),":",TEXT(I50,"HH:MM"))</f>
        <v>6-3-04:24:19:45</v>
      </c>
      <c r="N50" s="21">
        <f>VLOOKUP(M50,slots!A:J,2,FALSE)</f>
        <v>317</v>
      </c>
      <c r="O50" s="21" cm="1">
        <f t="array" ref="O50">IFERROR(INDEX(games!A:A,MATCH(1,(F50=games!B:B)*(G50=games!C:C),0)),INDEX(games!A:A,MATCH(1,(G50=games!B:B)*(F50=games!C:C),0)))</f>
        <v>321</v>
      </c>
      <c r="P50" s="21" t="s">
        <v>862</v>
      </c>
    </row>
    <row r="51" spans="1:16" s="21" customFormat="1" x14ac:dyDescent="0.55000000000000004">
      <c r="A51" s="21">
        <v>50</v>
      </c>
      <c r="B51" s="21" t="s">
        <v>783</v>
      </c>
      <c r="C51" s="22">
        <f>INDEX(league!A:A,MATCH(B51,league!B:B,0))</f>
        <v>3</v>
      </c>
      <c r="D51" s="21" t="s">
        <v>756</v>
      </c>
      <c r="E51" s="21" t="s">
        <v>764</v>
      </c>
      <c r="F51" s="22" cm="1">
        <f t="array" ref="F51">INDEX(teams!B:B,MATCH(1,(C51=teams!E:E)*(D51=teams!C:C),0))</f>
        <v>39</v>
      </c>
      <c r="G51" s="22" cm="1">
        <f t="array" ref="G51">INDEX(teams!B:B,MATCH(1,(C51=teams!E:E)*(E51=teams!C:C),0))</f>
        <v>31</v>
      </c>
      <c r="H51" s="23">
        <v>43950</v>
      </c>
      <c r="I51" s="24">
        <v>0.75</v>
      </c>
      <c r="J51" s="25">
        <f t="shared" si="0"/>
        <v>4</v>
      </c>
      <c r="K51" s="21">
        <v>6</v>
      </c>
      <c r="L51" t="str">
        <f>VLOOKUP(K51,field!A:B,2,FALSE)</f>
        <v>Field6</v>
      </c>
      <c r="M51" s="21" t="str">
        <f>_xlfn.CONCAT(K51,"-",C51,"-",TEXT(H51,"mm:dd"),":",TEXT(I51,"HH:MM"))</f>
        <v>6-3-04:29:18:00</v>
      </c>
      <c r="N51" s="21">
        <f>VLOOKUP(M51,slots!A:J,2,FALSE)</f>
        <v>482</v>
      </c>
      <c r="O51" s="21" cm="1">
        <f t="array" ref="O51">IFERROR(INDEX(games!A:A,MATCH(1,(F51=games!B:B)*(G51=games!C:C),0)),INDEX(games!A:A,MATCH(1,(G51=games!B:B)*(F51=games!C:C),0)))</f>
        <v>243</v>
      </c>
      <c r="P51" s="21" t="s">
        <v>862</v>
      </c>
    </row>
    <row r="52" spans="1:16" s="21" customFormat="1" x14ac:dyDescent="0.55000000000000004">
      <c r="A52" s="21">
        <v>51</v>
      </c>
      <c r="B52" s="21" t="s">
        <v>783</v>
      </c>
      <c r="C52" s="22">
        <f>INDEX(league!A:A,MATCH(B52,league!B:B,0))</f>
        <v>3</v>
      </c>
      <c r="D52" s="21" t="s">
        <v>756</v>
      </c>
      <c r="E52" s="21" t="s">
        <v>762</v>
      </c>
      <c r="F52" s="22" cm="1">
        <f t="array" ref="F52">INDEX(teams!B:B,MATCH(1,(C52=teams!E:E)*(D52=teams!C:C),0))</f>
        <v>39</v>
      </c>
      <c r="G52" s="22" cm="1">
        <f t="array" ref="G52">INDEX(teams!B:B,MATCH(1,(C52=teams!E:E)*(E52=teams!C:C),0))</f>
        <v>42</v>
      </c>
      <c r="H52" s="23">
        <v>43953</v>
      </c>
      <c r="I52" s="24">
        <v>0.59375</v>
      </c>
      <c r="J52" s="25">
        <f t="shared" si="0"/>
        <v>7</v>
      </c>
      <c r="K52" s="21">
        <v>8</v>
      </c>
      <c r="L52" t="str">
        <f>VLOOKUP(K52,field!A:B,2,FALSE)</f>
        <v>Field8</v>
      </c>
      <c r="M52" s="21" t="str">
        <f>_xlfn.CONCAT(K52,"-",C52,"-",TEXT(H52,"mm:dd"),":",TEXT(I52,"HH:MM"))</f>
        <v>8-3-05:02:14:15</v>
      </c>
      <c r="N52" s="21">
        <f>VLOOKUP(M52,slots!A:J,2,FALSE)</f>
        <v>195</v>
      </c>
      <c r="O52" s="21" cm="1">
        <f t="array" ref="O52">IFERROR(INDEX(games!A:A,MATCH(1,(F52=games!B:B)*(G52=games!C:C),0)),INDEX(games!A:A,MATCH(1,(G52=games!B:B)*(F52=games!C:C),0)))</f>
        <v>322</v>
      </c>
      <c r="P52" s="21" t="s">
        <v>862</v>
      </c>
    </row>
    <row r="53" spans="1:16" s="21" customFormat="1" x14ac:dyDescent="0.55000000000000004">
      <c r="A53" s="21">
        <v>52</v>
      </c>
      <c r="B53" s="21" t="s">
        <v>783</v>
      </c>
      <c r="C53" s="22">
        <f>INDEX(league!A:A,MATCH(B53,league!B:B,0))</f>
        <v>3</v>
      </c>
      <c r="D53" s="21" t="s">
        <v>756</v>
      </c>
      <c r="E53" s="21" t="s">
        <v>757</v>
      </c>
      <c r="F53" s="22" cm="1">
        <f t="array" ref="F53">INDEX(teams!B:B,MATCH(1,(C53=teams!E:E)*(D53=teams!C:C),0))</f>
        <v>39</v>
      </c>
      <c r="G53" s="22" cm="1">
        <f t="array" ref="G53">INDEX(teams!B:B,MATCH(1,(C53=teams!E:E)*(E53=teams!C:C),0))</f>
        <v>34</v>
      </c>
      <c r="H53" s="23">
        <v>43955</v>
      </c>
      <c r="I53" s="24">
        <v>0.75</v>
      </c>
      <c r="J53" s="25">
        <f t="shared" si="0"/>
        <v>2</v>
      </c>
      <c r="K53" s="21">
        <v>6</v>
      </c>
      <c r="L53" t="str">
        <f>VLOOKUP(K53,field!A:B,2,FALSE)</f>
        <v>Field6</v>
      </c>
      <c r="M53" s="21" t="str">
        <f>_xlfn.CONCAT(K53,"-",C53,"-",TEXT(H53,"mm:dd"),":",TEXT(I53,"HH:MM"))</f>
        <v>6-3-05:04:18:00</v>
      </c>
      <c r="N53" s="21">
        <f>VLOOKUP(M53,slots!A:J,2,FALSE)</f>
        <v>663</v>
      </c>
      <c r="O53" s="21" cm="1">
        <f t="array" ref="O53">IFERROR(INDEX(games!A:A,MATCH(1,(F53=games!B:B)*(G53=games!C:C),0)),INDEX(games!A:A,MATCH(1,(G53=games!B:B)*(F53=games!C:C),0)))</f>
        <v>279</v>
      </c>
      <c r="P53" s="21" t="s">
        <v>862</v>
      </c>
    </row>
    <row r="54" spans="1:16" s="21" customFormat="1" x14ac:dyDescent="0.55000000000000004">
      <c r="A54" s="21">
        <v>53</v>
      </c>
      <c r="B54" s="21" t="s">
        <v>783</v>
      </c>
      <c r="C54" s="22">
        <f>INDEX(league!A:A,MATCH(B54,league!B:B,0))</f>
        <v>3</v>
      </c>
      <c r="D54" s="21" t="s">
        <v>756</v>
      </c>
      <c r="E54" s="21" t="s">
        <v>751</v>
      </c>
      <c r="F54" s="22" cm="1">
        <f t="array" ref="F54">INDEX(teams!B:B,MATCH(1,(C54=teams!E:E)*(D54=teams!C:C),0))</f>
        <v>39</v>
      </c>
      <c r="G54" s="22" cm="1">
        <f t="array" ref="G54">INDEX(teams!B:B,MATCH(1,(C54=teams!E:E)*(E54=teams!C:C),0))</f>
        <v>36</v>
      </c>
      <c r="H54" s="23">
        <v>43957</v>
      </c>
      <c r="I54" s="24">
        <v>0.75</v>
      </c>
      <c r="J54" s="25">
        <f t="shared" si="0"/>
        <v>4</v>
      </c>
      <c r="K54" s="21">
        <v>6</v>
      </c>
      <c r="L54" t="str">
        <f>VLOOKUP(K54,field!A:B,2,FALSE)</f>
        <v>Field6</v>
      </c>
      <c r="M54" s="21" t="str">
        <f>_xlfn.CONCAT(K54,"-",C54,"-",TEXT(H54,"mm:dd"),":",TEXT(I54,"HH:MM"))</f>
        <v>6-3-05:06:18:00</v>
      </c>
      <c r="N54" s="21">
        <f>VLOOKUP(M54,slots!A:J,2,FALSE)</f>
        <v>498</v>
      </c>
      <c r="O54" s="21" cm="1">
        <f t="array" ref="O54">IFERROR(INDEX(games!A:A,MATCH(1,(F54=games!B:B)*(G54=games!C:C),0)),INDEX(games!A:A,MATCH(1,(G54=games!B:B)*(F54=games!C:C),0)))</f>
        <v>298</v>
      </c>
      <c r="P54" s="21" t="s">
        <v>862</v>
      </c>
    </row>
    <row r="55" spans="1:16" s="21" customFormat="1" x14ac:dyDescent="0.55000000000000004">
      <c r="A55" s="21">
        <v>54</v>
      </c>
      <c r="B55" s="21" t="s">
        <v>783</v>
      </c>
      <c r="C55" s="22">
        <f>INDEX(league!A:A,MATCH(B55,league!B:B,0))</f>
        <v>3</v>
      </c>
      <c r="D55" s="21" t="s">
        <v>756</v>
      </c>
      <c r="E55" s="21" t="s">
        <v>758</v>
      </c>
      <c r="F55" s="22" cm="1">
        <f t="array" ref="F55">INDEX(teams!B:B,MATCH(1,(C55=teams!E:E)*(D55=teams!C:C),0))</f>
        <v>39</v>
      </c>
      <c r="G55" s="22" cm="1">
        <f t="array" ref="G55">INDEX(teams!B:B,MATCH(1,(C55=teams!E:E)*(E55=teams!C:C),0))</f>
        <v>37</v>
      </c>
      <c r="H55" s="23">
        <v>43960</v>
      </c>
      <c r="I55" s="24">
        <v>0.71875</v>
      </c>
      <c r="J55" s="25">
        <f t="shared" si="0"/>
        <v>7</v>
      </c>
      <c r="K55" s="21">
        <v>6</v>
      </c>
      <c r="L55" t="str">
        <f>VLOOKUP(K55,field!A:B,2,FALSE)</f>
        <v>Field6</v>
      </c>
      <c r="M55" s="21" t="str">
        <f>_xlfn.CONCAT(K55,"-",C55,"-",TEXT(H55,"mm:dd"),":",TEXT(I55,"HH:MM"))</f>
        <v>6-3-05:09:17:15</v>
      </c>
      <c r="N55" s="21">
        <f>VLOOKUP(M55,slots!A:J,2,FALSE)</f>
        <v>255</v>
      </c>
      <c r="O55" s="21" cm="1">
        <f t="array" ref="O55">IFERROR(INDEX(games!A:A,MATCH(1,(F55=games!B:B)*(G55=games!C:C),0)),INDEX(games!A:A,MATCH(1,(G55=games!B:B)*(F55=games!C:C),0)))</f>
        <v>306</v>
      </c>
      <c r="P55" s="21" t="s">
        <v>862</v>
      </c>
    </row>
    <row r="56" spans="1:16" x14ac:dyDescent="0.55000000000000004">
      <c r="A56">
        <v>29</v>
      </c>
      <c r="B56" t="s">
        <v>796</v>
      </c>
      <c r="C56" s="6">
        <f>INDEX(league!A:A,MATCH(B56,league!B:B,0))</f>
        <v>5</v>
      </c>
      <c r="D56" t="s">
        <v>756</v>
      </c>
      <c r="E56" t="s">
        <v>752</v>
      </c>
      <c r="F56" s="6" cm="1">
        <f t="array" ref="F56">INDEX(teams!B:B,MATCH(1,(C56=teams!E:E)*(D56=teams!C:C),0))</f>
        <v>69</v>
      </c>
      <c r="G56" s="6" cm="1">
        <f t="array" ref="G56">INDEX(teams!B:B,MATCH(1,(C56=teams!E:E)*(E56=teams!C:C),0))</f>
        <v>76</v>
      </c>
      <c r="H56" s="8">
        <v>43960</v>
      </c>
      <c r="I56" s="10"/>
      <c r="J56" s="17">
        <f t="shared" si="0"/>
        <v>7</v>
      </c>
      <c r="L56" t="e">
        <f>VLOOKUP(K56,field!A:B,2,FALSE)</f>
        <v>#N/A</v>
      </c>
      <c r="M56" t="str">
        <f>_xlfn.CONCAT(K56,"-",C56,"-",TEXT(H56,"mm:dd"),":",TEXT(I56,"HH:MM"))</f>
        <v>-5-05:09:00:00</v>
      </c>
      <c r="N56" t="e">
        <f>VLOOKUP(M56,slots!A:J,2,FALSE)</f>
        <v>#N/A</v>
      </c>
      <c r="O56" cm="1">
        <f t="array" ref="O56">IFERROR(INDEX(games!A:A,MATCH(1,(F56=games!B:B)*(G56=games!C:C),0)),INDEX(games!A:A,MATCH(1,(G56=games!B:B)*(F56=games!C:C),0)))</f>
        <v>523</v>
      </c>
    </row>
    <row r="57" spans="1:16" x14ac:dyDescent="0.55000000000000004">
      <c r="B57" t="s">
        <v>781</v>
      </c>
      <c r="C57" s="6">
        <f>INDEX(league!A:A,MATCH(B57,league!B:B,0))</f>
        <v>2</v>
      </c>
      <c r="D57" t="s">
        <v>754</v>
      </c>
      <c r="E57" t="s">
        <v>761</v>
      </c>
      <c r="F57" s="6" cm="1">
        <f t="array" ref="F57">INDEX(teams!B:B,MATCH(1,(C57=teams!E:E)*(D57=teams!C:C),0))</f>
        <v>29</v>
      </c>
      <c r="G57" s="6" cm="1">
        <f t="array" ref="G57">INDEX(teams!B:B,MATCH(1,(C57=teams!E:E)*(E57=teams!C:C),0))</f>
        <v>27</v>
      </c>
      <c r="H57" s="8">
        <v>43906</v>
      </c>
      <c r="I57" s="10">
        <v>0.75</v>
      </c>
      <c r="J57" s="17">
        <f t="shared" si="0"/>
        <v>2</v>
      </c>
      <c r="L57" t="e">
        <f>VLOOKUP(K57,field!A:B,2,FALSE)</f>
        <v>#N/A</v>
      </c>
      <c r="M57" t="str">
        <f>_xlfn.CONCAT(K57,"-",C57,"-",TEXT(H57,"mm:dd"),":",TEXT(I57,"HH:MM"))</f>
        <v>-2-03:16:18:00</v>
      </c>
      <c r="N57" t="e">
        <f>VLOOKUP(M57,slots!A:J,2,FALSE)</f>
        <v>#N/A</v>
      </c>
      <c r="O57" cm="1">
        <f t="array" ref="O57">IFERROR(INDEX(games!A:A,MATCH(1,(F57=games!B:B)*(G57=games!C:C),0)),INDEX(games!A:A,MATCH(1,(G57=games!B:B)*(F57=games!C:C),0)))</f>
        <v>219</v>
      </c>
    </row>
    <row r="58" spans="1:16" x14ac:dyDescent="0.55000000000000004">
      <c r="B58" t="s">
        <v>781</v>
      </c>
      <c r="C58" s="6">
        <f>INDEX(league!A:A,MATCH(B58,league!B:B,0))</f>
        <v>2</v>
      </c>
      <c r="D58" t="s">
        <v>754</v>
      </c>
      <c r="E58" t="s">
        <v>755</v>
      </c>
      <c r="F58" s="6" cm="1">
        <f t="array" ref="F58">INDEX(teams!B:B,MATCH(1,(C58=teams!E:E)*(D58=teams!C:C),0))</f>
        <v>29</v>
      </c>
      <c r="G58" s="6" cm="1">
        <f t="array" ref="G58">INDEX(teams!B:B,MATCH(1,(C58=teams!E:E)*(E58=teams!C:C),0))</f>
        <v>14</v>
      </c>
      <c r="H58" s="8">
        <v>43908</v>
      </c>
      <c r="I58" s="10"/>
      <c r="J58" s="17">
        <f t="shared" si="0"/>
        <v>4</v>
      </c>
      <c r="L58" t="e">
        <f>VLOOKUP(K58,field!A:B,2,FALSE)</f>
        <v>#N/A</v>
      </c>
      <c r="M58" t="str">
        <f>_xlfn.CONCAT(K58,"-",C58,"-",TEXT(H58,"mm:dd"),":",TEXT(I58,"HH:MM"))</f>
        <v>-2-03:18:00:00</v>
      </c>
      <c r="N58" t="e">
        <f>VLOOKUP(M58,slots!A:J,2,FALSE)</f>
        <v>#N/A</v>
      </c>
      <c r="O58" cm="1">
        <f t="array" ref="O58">IFERROR(INDEX(games!A:A,MATCH(1,(F58=games!B:B)*(G58=games!C:C),0)),INDEX(games!A:A,MATCH(1,(G58=games!B:B)*(F58=games!C:C),0)))</f>
        <v>115</v>
      </c>
    </row>
    <row r="59" spans="1:16" x14ac:dyDescent="0.55000000000000004">
      <c r="B59" t="s">
        <v>781</v>
      </c>
      <c r="C59" s="6">
        <f>INDEX(league!A:A,MATCH(B59,league!B:B,0))</f>
        <v>2</v>
      </c>
      <c r="D59" t="s">
        <v>754</v>
      </c>
      <c r="E59" t="s">
        <v>759</v>
      </c>
      <c r="F59" s="6" cm="1">
        <f t="array" ref="F59">INDEX(teams!B:B,MATCH(1,(C59=teams!E:E)*(D59=teams!C:C),0))</f>
        <v>29</v>
      </c>
      <c r="G59" s="6" cm="1">
        <f t="array" ref="G59">INDEX(teams!B:B,MATCH(1,(C59=teams!E:E)*(E59=teams!C:C),0))</f>
        <v>15</v>
      </c>
      <c r="H59" s="8">
        <v>43913</v>
      </c>
      <c r="I59" s="10"/>
      <c r="J59" s="17">
        <f t="shared" si="0"/>
        <v>2</v>
      </c>
      <c r="L59" t="e">
        <f>VLOOKUP(K59,field!A:B,2,FALSE)</f>
        <v>#N/A</v>
      </c>
      <c r="M59" t="str">
        <f>_xlfn.CONCAT(K59,"-",C59,"-",TEXT(H59,"mm:dd"),":",TEXT(I59,"HH:MM"))</f>
        <v>-2-03:23:00:00</v>
      </c>
      <c r="N59" t="e">
        <f>VLOOKUP(M59,slots!A:J,2,FALSE)</f>
        <v>#N/A</v>
      </c>
      <c r="O59" cm="1">
        <f t="array" ref="O59">IFERROR(INDEX(games!A:A,MATCH(1,(F59=games!B:B)*(G59=games!C:C),0)),INDEX(games!A:A,MATCH(1,(G59=games!B:B)*(F59=games!C:C),0)))</f>
        <v>129</v>
      </c>
    </row>
    <row r="60" spans="1:16" x14ac:dyDescent="0.55000000000000004">
      <c r="B60" t="s">
        <v>781</v>
      </c>
      <c r="C60" s="6">
        <f>INDEX(league!A:A,MATCH(B60,league!B:B,0))</f>
        <v>2</v>
      </c>
      <c r="D60" t="s">
        <v>754</v>
      </c>
      <c r="E60" t="s">
        <v>756</v>
      </c>
      <c r="F60" s="6" cm="1">
        <f t="array" ref="F60">INDEX(teams!B:B,MATCH(1,(C60=teams!E:E)*(D60=teams!C:C),0))</f>
        <v>29</v>
      </c>
      <c r="G60" s="6" cm="1">
        <f t="array" ref="G60">INDEX(teams!B:B,MATCH(1,(C60=teams!E:E)*(E60=teams!C:C),0))</f>
        <v>16</v>
      </c>
      <c r="H60" s="8">
        <v>43917</v>
      </c>
      <c r="I60" s="10"/>
      <c r="J60" s="17">
        <f t="shared" si="0"/>
        <v>6</v>
      </c>
      <c r="L60" t="e">
        <f>VLOOKUP(K60,field!A:B,2,FALSE)</f>
        <v>#N/A</v>
      </c>
      <c r="M60" t="str">
        <f>_xlfn.CONCAT(K60,"-",C60,"-",TEXT(H60,"mm:dd"),":",TEXT(I60,"HH:MM"))</f>
        <v>-2-03:27:00:00</v>
      </c>
      <c r="N60" t="e">
        <f>VLOOKUP(M60,slots!A:J,2,FALSE)</f>
        <v>#N/A</v>
      </c>
      <c r="O60" cm="1">
        <f t="array" ref="O60">IFERROR(INDEX(games!A:A,MATCH(1,(F60=games!B:B)*(G60=games!C:C),0)),INDEX(games!A:A,MATCH(1,(G60=games!B:B)*(F60=games!C:C),0)))</f>
        <v>142</v>
      </c>
    </row>
    <row r="61" spans="1:16" x14ac:dyDescent="0.55000000000000004">
      <c r="B61" t="s">
        <v>781</v>
      </c>
      <c r="C61" s="6">
        <f>INDEX(league!A:A,MATCH(B61,league!B:B,0))</f>
        <v>2</v>
      </c>
      <c r="D61" t="s">
        <v>754</v>
      </c>
      <c r="E61" t="s">
        <v>757</v>
      </c>
      <c r="F61" s="6" cm="1">
        <f t="array" ref="F61">INDEX(teams!B:B,MATCH(1,(C61=teams!E:E)*(D61=teams!C:C),0))</f>
        <v>29</v>
      </c>
      <c r="G61" s="6" cm="1">
        <f t="array" ref="G61">INDEX(teams!B:B,MATCH(1,(C61=teams!E:E)*(E61=teams!C:C),0))</f>
        <v>17</v>
      </c>
      <c r="H61" s="8">
        <v>43920</v>
      </c>
      <c r="I61" s="10"/>
      <c r="J61" s="17">
        <f t="shared" si="0"/>
        <v>2</v>
      </c>
      <c r="L61" t="e">
        <f>VLOOKUP(K61,field!A:B,2,FALSE)</f>
        <v>#N/A</v>
      </c>
      <c r="M61" t="str">
        <f>_xlfn.CONCAT(K61,"-",C61,"-",TEXT(H61,"mm:dd"),":",TEXT(I61,"HH:MM"))</f>
        <v>-2-03:30:00:00</v>
      </c>
      <c r="N61" t="e">
        <f>VLOOKUP(M61,slots!A:J,2,FALSE)</f>
        <v>#N/A</v>
      </c>
      <c r="O61" cm="1">
        <f t="array" ref="O61">IFERROR(INDEX(games!A:A,MATCH(1,(F61=games!B:B)*(G61=games!C:C),0)),INDEX(games!A:A,MATCH(1,(G61=games!B:B)*(F61=games!C:C),0)))</f>
        <v>154</v>
      </c>
    </row>
    <row r="62" spans="1:16" x14ac:dyDescent="0.55000000000000004">
      <c r="B62" t="s">
        <v>781</v>
      </c>
      <c r="C62" s="6">
        <f>INDEX(league!A:A,MATCH(B62,league!B:B,0))</f>
        <v>2</v>
      </c>
      <c r="D62" t="s">
        <v>754</v>
      </c>
      <c r="E62" t="s">
        <v>765</v>
      </c>
      <c r="F62" s="6" cm="1">
        <f t="array" ref="F62">INDEX(teams!B:B,MATCH(1,(C62=teams!E:E)*(D62=teams!C:C),0))</f>
        <v>29</v>
      </c>
      <c r="G62" s="6" cm="1">
        <f t="array" ref="G62">INDEX(teams!B:B,MATCH(1,(C62=teams!E:E)*(E62=teams!C:C),0))</f>
        <v>25</v>
      </c>
      <c r="H62" s="8">
        <v>43925</v>
      </c>
      <c r="I62" s="10">
        <v>0.54166666666666663</v>
      </c>
      <c r="J62" s="17">
        <f t="shared" si="0"/>
        <v>7</v>
      </c>
      <c r="L62" t="e">
        <f>VLOOKUP(K62,field!A:B,2,FALSE)</f>
        <v>#N/A</v>
      </c>
      <c r="M62" t="str">
        <f>_xlfn.CONCAT(K62,"-",C62,"-",TEXT(H62,"mm:dd"),":",TEXT(I62,"HH:MM"))</f>
        <v>-2-04:04:13:00</v>
      </c>
      <c r="N62" t="e">
        <f>VLOOKUP(M62,slots!A:J,2,FALSE)</f>
        <v>#N/A</v>
      </c>
      <c r="O62" cm="1">
        <f t="array" ref="O62">IFERROR(INDEX(games!A:A,MATCH(1,(F62=games!B:B)*(G62=games!C:C),0)),INDEX(games!A:A,MATCH(1,(G62=games!B:B)*(F62=games!C:C),0)))</f>
        <v>214</v>
      </c>
    </row>
    <row r="63" spans="1:16" x14ac:dyDescent="0.55000000000000004">
      <c r="B63" t="s">
        <v>781</v>
      </c>
      <c r="C63" s="6">
        <f>INDEX(league!A:A,MATCH(B63,league!B:B,0))</f>
        <v>2</v>
      </c>
      <c r="D63" t="s">
        <v>754</v>
      </c>
      <c r="E63" t="s">
        <v>760</v>
      </c>
      <c r="F63" s="6" cm="1">
        <f t="array" ref="F63">INDEX(teams!B:B,MATCH(1,(C63=teams!E:E)*(D63=teams!C:C),0))</f>
        <v>29</v>
      </c>
      <c r="G63" s="6" cm="1">
        <f t="array" ref="G63">INDEX(teams!B:B,MATCH(1,(C63=teams!E:E)*(E63=teams!C:C),0))</f>
        <v>18</v>
      </c>
      <c r="H63" s="8">
        <v>43930</v>
      </c>
      <c r="I63" s="10">
        <v>0.75</v>
      </c>
      <c r="J63" s="17">
        <f t="shared" si="0"/>
        <v>5</v>
      </c>
      <c r="L63" t="e">
        <f>VLOOKUP(K63,field!A:B,2,FALSE)</f>
        <v>#N/A</v>
      </c>
      <c r="M63" t="str">
        <f>_xlfn.CONCAT(K63,"-",C63,"-",TEXT(H63,"mm:dd"),":",TEXT(I63,"HH:MM"))</f>
        <v>-2-04:09:18:00</v>
      </c>
      <c r="N63" t="e">
        <f>VLOOKUP(M63,slots!A:J,2,FALSE)</f>
        <v>#N/A</v>
      </c>
      <c r="O63" cm="1">
        <f t="array" ref="O63">IFERROR(INDEX(games!A:A,MATCH(1,(F63=games!B:B)*(G63=games!C:C),0)),INDEX(games!A:A,MATCH(1,(G63=games!B:B)*(F63=games!C:C),0)))</f>
        <v>165</v>
      </c>
    </row>
    <row r="64" spans="1:16" x14ac:dyDescent="0.55000000000000004">
      <c r="B64" t="s">
        <v>781</v>
      </c>
      <c r="C64" s="6">
        <f>INDEX(league!A:A,MATCH(B64,league!B:B,0))</f>
        <v>2</v>
      </c>
      <c r="D64" t="s">
        <v>754</v>
      </c>
      <c r="E64" t="s">
        <v>751</v>
      </c>
      <c r="F64" s="6" cm="1">
        <f t="array" ref="F64">INDEX(teams!B:B,MATCH(1,(C64=teams!E:E)*(D64=teams!C:C),0))</f>
        <v>29</v>
      </c>
      <c r="G64" s="6" cm="1">
        <f t="array" ref="G64">INDEX(teams!B:B,MATCH(1,(C64=teams!E:E)*(E64=teams!C:C),0))</f>
        <v>19</v>
      </c>
      <c r="H64" s="8">
        <v>43934</v>
      </c>
      <c r="I64" s="10">
        <v>0.83333333333333337</v>
      </c>
      <c r="J64" s="17">
        <f t="shared" si="0"/>
        <v>2</v>
      </c>
      <c r="L64" t="e">
        <f>VLOOKUP(K64,field!A:B,2,FALSE)</f>
        <v>#N/A</v>
      </c>
      <c r="M64" t="str">
        <f>_xlfn.CONCAT(K64,"-",C64,"-",TEXT(H64,"mm:dd"),":",TEXT(I64,"HH:MM"))</f>
        <v>-2-04:13:20:00</v>
      </c>
      <c r="N64" t="e">
        <f>VLOOKUP(M64,slots!A:J,2,FALSE)</f>
        <v>#N/A</v>
      </c>
      <c r="O64" cm="1">
        <f t="array" ref="O64">IFERROR(INDEX(games!A:A,MATCH(1,(F64=games!B:B)*(G64=games!C:C),0)),INDEX(games!A:A,MATCH(1,(G64=games!B:B)*(F64=games!C:C),0)))</f>
        <v>175</v>
      </c>
    </row>
    <row r="65" spans="2:16" x14ac:dyDescent="0.55000000000000004">
      <c r="B65" t="s">
        <v>781</v>
      </c>
      <c r="C65" s="6">
        <f>INDEX(league!A:A,MATCH(B65,league!B:B,0))</f>
        <v>2</v>
      </c>
      <c r="D65" t="s">
        <v>754</v>
      </c>
      <c r="E65" t="s">
        <v>758</v>
      </c>
      <c r="F65" s="6" cm="1">
        <f t="array" ref="F65">INDEX(teams!B:B,MATCH(1,(C65=teams!E:E)*(D65=teams!C:C),0))</f>
        <v>29</v>
      </c>
      <c r="G65" s="6" cm="1">
        <f t="array" ref="G65">INDEX(teams!B:B,MATCH(1,(C65=teams!E:E)*(E65=teams!C:C),0))</f>
        <v>20</v>
      </c>
      <c r="H65" s="8">
        <v>43937</v>
      </c>
      <c r="I65" s="10"/>
      <c r="J65" s="17">
        <f t="shared" si="0"/>
        <v>5</v>
      </c>
      <c r="L65" t="e">
        <f>VLOOKUP(K65,field!A:B,2,FALSE)</f>
        <v>#N/A</v>
      </c>
      <c r="M65" t="str">
        <f>_xlfn.CONCAT(K65,"-",C65,"-",TEXT(H65,"mm:dd"),":",TEXT(I65,"HH:MM"))</f>
        <v>-2-04:16:00:00</v>
      </c>
      <c r="N65" t="e">
        <f>VLOOKUP(M65,slots!A:J,2,FALSE)</f>
        <v>#N/A</v>
      </c>
      <c r="O65" cm="1">
        <f t="array" ref="O65">IFERROR(INDEX(games!A:A,MATCH(1,(F65=games!B:B)*(G65=games!C:C),0)),INDEX(games!A:A,MATCH(1,(G65=games!B:B)*(F65=games!C:C),0)))</f>
        <v>184</v>
      </c>
    </row>
    <row r="66" spans="2:16" x14ac:dyDescent="0.55000000000000004">
      <c r="B66" t="s">
        <v>781</v>
      </c>
      <c r="C66" s="6">
        <f>INDEX(league!A:A,MATCH(B66,league!B:B,0))</f>
        <v>2</v>
      </c>
      <c r="D66" t="s">
        <v>754</v>
      </c>
      <c r="E66" t="s">
        <v>763</v>
      </c>
      <c r="F66" s="6" cm="1">
        <f t="array" ref="F66">INDEX(teams!B:B,MATCH(1,(C66=teams!E:E)*(D66=teams!C:C),0))</f>
        <v>29</v>
      </c>
      <c r="G66" s="6" cm="1">
        <f t="array" ref="G66">INDEX(teams!B:B,MATCH(1,(C66=teams!E:E)*(E66=teams!C:C),0))</f>
        <v>21</v>
      </c>
      <c r="H66" s="8">
        <v>43941</v>
      </c>
      <c r="I66" s="10"/>
      <c r="J66" s="17">
        <f t="shared" si="0"/>
        <v>2</v>
      </c>
      <c r="L66" t="e">
        <f>VLOOKUP(K66,field!A:B,2,FALSE)</f>
        <v>#N/A</v>
      </c>
      <c r="M66" t="str">
        <f>_xlfn.CONCAT(K66,"-",C66,"-",TEXT(H66,"mm:dd"),":",TEXT(I66,"HH:MM"))</f>
        <v>-2-04:20:00:00</v>
      </c>
      <c r="N66" t="e">
        <f>VLOOKUP(M66,slots!A:J,2,FALSE)</f>
        <v>#N/A</v>
      </c>
      <c r="O66" cm="1">
        <f t="array" ref="O66">IFERROR(INDEX(games!A:A,MATCH(1,(F66=games!B:B)*(G66=games!C:C),0)),INDEX(games!A:A,MATCH(1,(G66=games!B:B)*(F66=games!C:C),0)))</f>
        <v>192</v>
      </c>
    </row>
    <row r="67" spans="2:16" x14ac:dyDescent="0.55000000000000004">
      <c r="B67" t="s">
        <v>781</v>
      </c>
      <c r="C67" s="6">
        <f>INDEX(league!A:A,MATCH(B67,league!B:B,0))</f>
        <v>2</v>
      </c>
      <c r="D67" t="s">
        <v>754</v>
      </c>
      <c r="E67" t="s">
        <v>764</v>
      </c>
      <c r="F67" s="6" cm="1">
        <f t="array" ref="F67">INDEX(teams!B:B,MATCH(1,(C67=teams!E:E)*(D67=teams!C:C),0))</f>
        <v>29</v>
      </c>
      <c r="G67" s="6" cm="1">
        <f t="array" ref="G67">INDEX(teams!B:B,MATCH(1,(C67=teams!E:E)*(E67=teams!C:C),0))</f>
        <v>24</v>
      </c>
      <c r="H67" s="8">
        <v>43946</v>
      </c>
      <c r="I67" s="10"/>
      <c r="J67" s="17">
        <f t="shared" ref="J67:J91" si="1">WEEKDAY(H67)</f>
        <v>7</v>
      </c>
      <c r="L67" t="e">
        <f>VLOOKUP(K67,field!A:B,2,FALSE)</f>
        <v>#N/A</v>
      </c>
      <c r="M67" t="str">
        <f>_xlfn.CONCAT(K67,"-",C67,"-",TEXT(H67,"mm:dd"),":",TEXT(I67,"HH:MM"))</f>
        <v>-2-04:25:00:00</v>
      </c>
      <c r="N67" t="e">
        <f>VLOOKUP(M67,slots!A:J,2,FALSE)</f>
        <v>#N/A</v>
      </c>
      <c r="O67" cm="1">
        <f t="array" ref="O67">IFERROR(INDEX(games!A:A,MATCH(1,(F67=games!B:B)*(G67=games!C:C),0)),INDEX(games!A:A,MATCH(1,(G67=games!B:B)*(F67=games!C:C),0)))</f>
        <v>210</v>
      </c>
    </row>
    <row r="68" spans="2:16" x14ac:dyDescent="0.55000000000000004">
      <c r="B68" t="s">
        <v>781</v>
      </c>
      <c r="C68" s="6">
        <f>INDEX(league!A:A,MATCH(B68,league!B:B,0))</f>
        <v>2</v>
      </c>
      <c r="D68" t="s">
        <v>754</v>
      </c>
      <c r="E68" t="s">
        <v>752</v>
      </c>
      <c r="F68" s="6" cm="1">
        <f t="array" ref="F68">INDEX(teams!B:B,MATCH(1,(C68=teams!E:E)*(D68=teams!C:C),0))</f>
        <v>29</v>
      </c>
      <c r="G68" s="6" cm="1">
        <f t="array" ref="G68">INDEX(teams!B:B,MATCH(1,(C68=teams!E:E)*(E68=teams!C:C),0))</f>
        <v>22</v>
      </c>
      <c r="H68" s="8">
        <v>43948</v>
      </c>
      <c r="I68" s="10"/>
      <c r="J68" s="17">
        <f t="shared" si="1"/>
        <v>2</v>
      </c>
      <c r="L68" t="e">
        <f>VLOOKUP(K68,field!A:B,2,FALSE)</f>
        <v>#N/A</v>
      </c>
      <c r="M68" t="str">
        <f>_xlfn.CONCAT(K68,"-",C68,"-",TEXT(H68,"mm:dd"),":",TEXT(I68,"HH:MM"))</f>
        <v>-2-04:27:00:00</v>
      </c>
      <c r="N68" t="e">
        <f>VLOOKUP(M68,slots!A:J,2,FALSE)</f>
        <v>#N/A</v>
      </c>
      <c r="O68" cm="1">
        <f t="array" ref="O68">IFERROR(INDEX(games!A:A,MATCH(1,(F68=games!B:B)*(G68=games!C:C),0)),INDEX(games!A:A,MATCH(1,(G68=games!B:B)*(F68=games!C:C),0)))</f>
        <v>199</v>
      </c>
    </row>
    <row r="69" spans="2:16" x14ac:dyDescent="0.55000000000000004">
      <c r="B69" t="s">
        <v>781</v>
      </c>
      <c r="C69" s="6">
        <f>INDEX(league!A:A,MATCH(B69,league!B:B,0))</f>
        <v>2</v>
      </c>
      <c r="D69" t="s">
        <v>754</v>
      </c>
      <c r="E69" t="s">
        <v>766</v>
      </c>
      <c r="F69" s="6" cm="1">
        <f t="array" ref="F69">INDEX(teams!B:B,MATCH(1,(C69=teams!E:E)*(D69=teams!C:C),0))</f>
        <v>29</v>
      </c>
      <c r="G69" s="6" cm="1">
        <f t="array" ref="G69">INDEX(teams!B:B,MATCH(1,(C69=teams!E:E)*(E69=teams!C:C),0))</f>
        <v>26</v>
      </c>
      <c r="H69" s="8">
        <v>43953</v>
      </c>
      <c r="I69" s="10">
        <v>0.54166666666666663</v>
      </c>
      <c r="J69" s="17">
        <f t="shared" si="1"/>
        <v>7</v>
      </c>
      <c r="L69" t="e">
        <f>VLOOKUP(K69,field!A:B,2,FALSE)</f>
        <v>#N/A</v>
      </c>
      <c r="M69" t="str">
        <f>_xlfn.CONCAT(K69,"-",C69,"-",TEXT(H69,"mm:dd"),":",TEXT(I69,"HH:MM"))</f>
        <v>-2-05:02:13:00</v>
      </c>
      <c r="N69" t="e">
        <f>VLOOKUP(M69,slots!A:J,2,FALSE)</f>
        <v>#N/A</v>
      </c>
      <c r="O69" cm="1">
        <f t="array" ref="O69">IFERROR(INDEX(games!A:A,MATCH(1,(F69=games!B:B)*(G69=games!C:C),0)),INDEX(games!A:A,MATCH(1,(G69=games!B:B)*(F69=games!C:C),0)))</f>
        <v>217</v>
      </c>
    </row>
    <row r="70" spans="2:16" x14ac:dyDescent="0.55000000000000004">
      <c r="B70" t="s">
        <v>781</v>
      </c>
      <c r="C70" s="6">
        <f>INDEX(league!A:A,MATCH(B70,league!B:B,0))</f>
        <v>2</v>
      </c>
      <c r="D70" t="s">
        <v>754</v>
      </c>
      <c r="E70" t="s">
        <v>753</v>
      </c>
      <c r="F70" s="6" cm="1">
        <f t="array" ref="F70">INDEX(teams!B:B,MATCH(1,(C70=teams!E:E)*(D70=teams!C:C),0))</f>
        <v>29</v>
      </c>
      <c r="G70" s="6" cm="1">
        <f t="array" ref="G70">INDEX(teams!B:B,MATCH(1,(C70=teams!E:E)*(E70=teams!C:C),0))</f>
        <v>23</v>
      </c>
      <c r="H70" s="8">
        <v>43955</v>
      </c>
      <c r="I70" s="10"/>
      <c r="J70" s="17">
        <f t="shared" si="1"/>
        <v>2</v>
      </c>
      <c r="L70" t="e">
        <f>VLOOKUP(K70,field!A:B,2,FALSE)</f>
        <v>#N/A</v>
      </c>
      <c r="M70" t="str">
        <f>_xlfn.CONCAT(K70,"-",C70,"-",TEXT(H70,"mm:dd"),":",TEXT(I70,"HH:MM"))</f>
        <v>-2-05:04:00:00</v>
      </c>
      <c r="N70" t="e">
        <f>VLOOKUP(M70,slots!A:J,2,FALSE)</f>
        <v>#N/A</v>
      </c>
      <c r="O70" cm="1">
        <f t="array" ref="O70">IFERROR(INDEX(games!A:A,MATCH(1,(F70=games!B:B)*(G70=games!C:C),0)),INDEX(games!A:A,MATCH(1,(G70=games!B:B)*(F70=games!C:C),0)))</f>
        <v>205</v>
      </c>
    </row>
    <row r="71" spans="2:16" x14ac:dyDescent="0.55000000000000004">
      <c r="B71" t="s">
        <v>781</v>
      </c>
      <c r="C71" s="6">
        <f>INDEX(league!A:A,MATCH(B71,league!B:B,0))</f>
        <v>2</v>
      </c>
      <c r="D71" t="s">
        <v>754</v>
      </c>
      <c r="E71" t="s">
        <v>762</v>
      </c>
      <c r="F71" s="6" cm="1">
        <f t="array" ref="F71">INDEX(teams!B:B,MATCH(1,(C71=teams!E:E)*(D71=teams!C:C),0))</f>
        <v>29</v>
      </c>
      <c r="G71" s="6" cm="1">
        <f t="array" ref="G71">INDEX(teams!B:B,MATCH(1,(C71=teams!E:E)*(E71=teams!C:C),0))</f>
        <v>28</v>
      </c>
      <c r="H71" s="8">
        <v>43960</v>
      </c>
      <c r="I71" s="10"/>
      <c r="J71" s="17">
        <f t="shared" si="1"/>
        <v>7</v>
      </c>
      <c r="L71" t="e">
        <f>VLOOKUP(K71,field!A:B,2,FALSE)</f>
        <v>#N/A</v>
      </c>
      <c r="M71" t="str">
        <f>_xlfn.CONCAT(K71,"-",C71,"-",TEXT(H71,"mm:dd"),":",TEXT(I71,"HH:MM"))</f>
        <v>-2-05:09:00:00</v>
      </c>
      <c r="N71" t="e">
        <f>VLOOKUP(M71,slots!A:J,2,FALSE)</f>
        <v>#N/A</v>
      </c>
      <c r="O71" cm="1">
        <f t="array" ref="O71">IFERROR(INDEX(games!A:A,MATCH(1,(F71=games!B:B)*(G71=games!C:C),0)),INDEX(games!A:A,MATCH(1,(G71=games!B:B)*(F71=games!C:C),0)))</f>
        <v>220</v>
      </c>
    </row>
    <row r="72" spans="2:16" x14ac:dyDescent="0.55000000000000004">
      <c r="B72" t="s">
        <v>785</v>
      </c>
      <c r="C72" s="6">
        <f>INDEX(league!A:A,MATCH(B72,league!B:B,0))</f>
        <v>4</v>
      </c>
      <c r="D72" t="s">
        <v>755</v>
      </c>
      <c r="E72" t="s">
        <v>765</v>
      </c>
      <c r="F72" s="6" cm="1">
        <f t="array" ref="F72">INDEX(teams!B:B,MATCH(1,(C72=teams!E:E)*(D72=teams!C:C),0))</f>
        <v>59</v>
      </c>
      <c r="G72" s="6" cm="1">
        <f t="array" ref="G72">INDEX(teams!B:B,MATCH(1,(C72=teams!E:E)*(E72=teams!C:C),0))</f>
        <v>60</v>
      </c>
      <c r="H72" s="8">
        <v>43918</v>
      </c>
      <c r="I72" s="10"/>
      <c r="J72" s="17">
        <f t="shared" si="1"/>
        <v>7</v>
      </c>
      <c r="L72" t="e">
        <f>VLOOKUP(K72,field!A:B,2,FALSE)</f>
        <v>#N/A</v>
      </c>
      <c r="M72" t="str">
        <f>_xlfn.CONCAT(K72,"-",C72,"-",TEXT(H72,"mm:dd"),":",TEXT(I72,"HH:MM"))</f>
        <v>-4-03:28:00:00</v>
      </c>
      <c r="N72" t="e">
        <f>VLOOKUP(M72,slots!A:J,2,FALSE)</f>
        <v>#N/A</v>
      </c>
      <c r="O72" cm="1">
        <f t="array" ref="O72">IFERROR(INDEX(games!A:A,MATCH(1,(F72=games!B:B)*(G72=games!C:C),0)),INDEX(games!A:A,MATCH(1,(G72=games!B:B)*(F72=games!C:C),0)))</f>
        <v>393</v>
      </c>
    </row>
    <row r="73" spans="2:16" x14ac:dyDescent="0.55000000000000004">
      <c r="B73" t="s">
        <v>785</v>
      </c>
      <c r="C73" s="6">
        <f>INDEX(league!A:A,MATCH(B73,league!B:B,0))</f>
        <v>4</v>
      </c>
      <c r="D73" t="s">
        <v>755</v>
      </c>
      <c r="E73" t="s">
        <v>758</v>
      </c>
      <c r="F73" s="6" cm="1">
        <f t="array" ref="F73">INDEX(teams!B:B,MATCH(1,(C73=teams!E:E)*(D73=teams!C:C),0))</f>
        <v>59</v>
      </c>
      <c r="G73" s="6" cm="1">
        <f t="array" ref="G73">INDEX(teams!B:B,MATCH(1,(C73=teams!E:E)*(E73=teams!C:C),0))</f>
        <v>62</v>
      </c>
      <c r="H73" s="8">
        <v>43925</v>
      </c>
      <c r="I73" s="10"/>
      <c r="J73" s="17">
        <f t="shared" si="1"/>
        <v>7</v>
      </c>
      <c r="L73" t="e">
        <f>VLOOKUP(K73,field!A:B,2,FALSE)</f>
        <v>#N/A</v>
      </c>
      <c r="M73" t="str">
        <f>_xlfn.CONCAT(K73,"-",C73,"-",TEXT(H73,"mm:dd"),":",TEXT(I73,"HH:MM"))</f>
        <v>-4-04:04:00:00</v>
      </c>
      <c r="N73" t="e">
        <f>VLOOKUP(M73,slots!A:J,2,FALSE)</f>
        <v>#N/A</v>
      </c>
      <c r="O73" cm="1">
        <f t="array" ref="O73">IFERROR(INDEX(games!A:A,MATCH(1,(F73=games!B:B)*(G73=games!C:C),0)),INDEX(games!A:A,MATCH(1,(G73=games!B:B)*(F73=games!C:C),0)))</f>
        <v>376</v>
      </c>
    </row>
    <row r="74" spans="2:16" x14ac:dyDescent="0.55000000000000004">
      <c r="B74" t="s">
        <v>785</v>
      </c>
      <c r="C74" s="6">
        <f>INDEX(league!A:A,MATCH(B74,league!B:B,0))</f>
        <v>4</v>
      </c>
      <c r="D74" t="s">
        <v>755</v>
      </c>
      <c r="E74" t="s">
        <v>767</v>
      </c>
      <c r="F74" s="6" cm="1">
        <f t="array" ref="F74">INDEX(teams!B:B,MATCH(1,(C74=teams!E:E)*(D74=teams!C:C),0))</f>
        <v>59</v>
      </c>
      <c r="G74" s="6" cm="1">
        <f t="array" ref="G74">INDEX(teams!B:B,MATCH(1,(C74=teams!E:E)*(E74=teams!C:C),0))</f>
        <v>65</v>
      </c>
      <c r="H74" s="8">
        <v>43946</v>
      </c>
      <c r="I74" s="10"/>
      <c r="J74" s="17">
        <f t="shared" si="1"/>
        <v>7</v>
      </c>
      <c r="L74" t="e">
        <f>VLOOKUP(K74,field!A:B,2,FALSE)</f>
        <v>#N/A</v>
      </c>
      <c r="M74" t="str">
        <f>_xlfn.CONCAT(K74,"-",C74,"-",TEXT(H74,"mm:dd"),":",TEXT(I74,"HH:MM"))</f>
        <v>-4-04:25:00:00</v>
      </c>
      <c r="N74" t="e">
        <f>VLOOKUP(M74,slots!A:J,2,FALSE)</f>
        <v>#N/A</v>
      </c>
      <c r="O74" cm="1">
        <f t="array" ref="O74">IFERROR(INDEX(games!A:A,MATCH(1,(F74=games!B:B)*(G74=games!C:C),0)),INDEX(games!A:A,MATCH(1,(G74=games!B:B)*(F74=games!C:C),0)))</f>
        <v>379</v>
      </c>
    </row>
    <row r="75" spans="2:16" x14ac:dyDescent="0.55000000000000004">
      <c r="B75" t="s">
        <v>785</v>
      </c>
      <c r="C75" s="6">
        <f>INDEX(league!A:A,MATCH(B75,league!B:B,0))</f>
        <v>4</v>
      </c>
      <c r="D75" t="s">
        <v>755</v>
      </c>
      <c r="E75" t="s">
        <v>761</v>
      </c>
      <c r="F75" s="6" cm="1">
        <f t="array" ref="F75">INDEX(teams!B:B,MATCH(1,(C75=teams!E:E)*(D75=teams!C:C),0))</f>
        <v>59</v>
      </c>
      <c r="G75" s="6" cm="1">
        <f t="array" ref="G75">INDEX(teams!B:B,MATCH(1,(C75=teams!E:E)*(E75=teams!C:C),0))</f>
        <v>63</v>
      </c>
      <c r="H75" s="8">
        <v>43953</v>
      </c>
      <c r="I75" s="10"/>
      <c r="J75" s="17">
        <f t="shared" si="1"/>
        <v>7</v>
      </c>
      <c r="L75" t="e">
        <f>VLOOKUP(K75,field!A:B,2,FALSE)</f>
        <v>#N/A</v>
      </c>
      <c r="M75" t="str">
        <f>_xlfn.CONCAT(K75,"-",C75,"-",TEXT(H75,"mm:dd"),":",TEXT(I75,"HH:MM"))</f>
        <v>-4-05:02:00:00</v>
      </c>
      <c r="N75" t="e">
        <f>VLOOKUP(M75,slots!A:J,2,FALSE)</f>
        <v>#N/A</v>
      </c>
      <c r="O75" cm="1">
        <f t="array" ref="O75">IFERROR(INDEX(games!A:A,MATCH(1,(F75=games!B:B)*(G75=games!C:C),0)),INDEX(games!A:A,MATCH(1,(G75=games!B:B)*(F75=games!C:C),0)))</f>
        <v>377</v>
      </c>
    </row>
    <row r="76" spans="2:16" x14ac:dyDescent="0.55000000000000004">
      <c r="B76" t="s">
        <v>785</v>
      </c>
      <c r="C76" s="6">
        <f>INDEX(league!A:A,MATCH(B76,league!B:B,0))</f>
        <v>4</v>
      </c>
      <c r="D76" t="s">
        <v>755</v>
      </c>
      <c r="E76" t="s">
        <v>772</v>
      </c>
      <c r="F76" s="6" cm="1">
        <f t="array" ref="F76">INDEX(teams!B:B,MATCH(1,(C76=teams!E:E)*(D76=teams!C:C),0))</f>
        <v>59</v>
      </c>
      <c r="G76" s="6" cm="1">
        <f t="array" ref="G76">INDEX(teams!B:B,MATCH(1,(C76=teams!E:E)*(E76=teams!C:C),0))</f>
        <v>58</v>
      </c>
      <c r="H76" s="8">
        <v>43960</v>
      </c>
      <c r="I76" s="10"/>
      <c r="J76" s="17">
        <f t="shared" si="1"/>
        <v>7</v>
      </c>
      <c r="L76" t="e">
        <f>VLOOKUP(K76,field!A:B,2,FALSE)</f>
        <v>#N/A</v>
      </c>
      <c r="M76" t="str">
        <f>_xlfn.CONCAT(K76,"-",C76,"-",TEXT(H76,"mm:dd"),":",TEXT(I76,"HH:MM"))</f>
        <v>-4-05:09:00:00</v>
      </c>
      <c r="N76" t="e">
        <f>VLOOKUP(M76,slots!A:J,2,FALSE)</f>
        <v>#N/A</v>
      </c>
      <c r="O76" cm="1">
        <f t="array" ref="O76">IFERROR(INDEX(games!A:A,MATCH(1,(F76=games!B:B)*(G76=games!C:C),0)),INDEX(games!A:A,MATCH(1,(G76=games!B:B)*(F76=games!C:C),0)))</f>
        <v>352</v>
      </c>
    </row>
    <row r="77" spans="2:16" s="26" customFormat="1" x14ac:dyDescent="0.55000000000000004">
      <c r="B77" s="26" t="s">
        <v>785</v>
      </c>
      <c r="C77" s="27">
        <f>INDEX(league!A:A,MATCH(B77,league!B:B,0))</f>
        <v>4</v>
      </c>
      <c r="D77" s="28" t="s">
        <v>772</v>
      </c>
      <c r="E77" s="28" t="s">
        <v>751</v>
      </c>
      <c r="F77" s="27" cm="1">
        <f t="array" ref="F77">INDEX(teams!B:B,MATCH(1,(C77=teams!E:E)*(D77=teams!C:C),0))</f>
        <v>58</v>
      </c>
      <c r="G77" s="27" cm="1">
        <f t="array" ref="G77">INDEX(teams!B:B,MATCH(1,(C77=teams!E:E)*(E77=teams!C:C),0))</f>
        <v>61</v>
      </c>
      <c r="H77" s="29">
        <v>43911</v>
      </c>
      <c r="I77" s="30">
        <v>0.5</v>
      </c>
      <c r="J77" s="31">
        <f t="shared" si="1"/>
        <v>7</v>
      </c>
      <c r="K77" s="28">
        <v>2</v>
      </c>
      <c r="L77" t="str">
        <f>VLOOKUP(K77,field!A:B,2,FALSE)</f>
        <v>CoachPitch</v>
      </c>
      <c r="M77" s="26" t="str">
        <f>_xlfn.CONCAT(K77,"-",C77,"-",TEXT(H77,"mm:dd"),":",TEXT(I77,"HH:MM"))</f>
        <v>2-4-03:21:12:00</v>
      </c>
      <c r="N77" s="26">
        <f>VLOOKUP(M77,slots!A:J,2,FALSE)</f>
        <v>6</v>
      </c>
      <c r="O77" s="26" cm="1">
        <f t="array" ref="O77">IFERROR(INDEX(games!A:A,MATCH(1,(F77=games!B:B)*(G77=games!C:C),0)),INDEX(games!A:A,MATCH(1,(G77=games!B:B)*(F77=games!C:C),0)))</f>
        <v>354</v>
      </c>
      <c r="P77" s="26" t="s">
        <v>860</v>
      </c>
    </row>
    <row r="78" spans="2:16" s="26" customFormat="1" x14ac:dyDescent="0.55000000000000004">
      <c r="B78" s="26" t="s">
        <v>785</v>
      </c>
      <c r="C78" s="27">
        <f>INDEX(league!A:A,MATCH(B78,league!B:B,0))</f>
        <v>4</v>
      </c>
      <c r="D78" s="28" t="s">
        <v>757</v>
      </c>
      <c r="E78" s="28" t="s">
        <v>764</v>
      </c>
      <c r="F78" s="27" cm="1">
        <f t="array" ref="F78">INDEX(teams!B:B,MATCH(1,(C78=teams!E:E)*(D78=teams!C:C),0))</f>
        <v>50</v>
      </c>
      <c r="G78" s="27" cm="1">
        <f t="array" ref="G78">INDEX(teams!B:B,MATCH(1,(C78=teams!E:E)*(E78=teams!C:C),0))</f>
        <v>46</v>
      </c>
      <c r="H78" s="29">
        <v>43911</v>
      </c>
      <c r="I78" s="30">
        <v>0.5</v>
      </c>
      <c r="J78" s="31">
        <f t="shared" si="1"/>
        <v>7</v>
      </c>
      <c r="K78" s="28">
        <v>5</v>
      </c>
      <c r="L78" t="str">
        <f>VLOOKUP(K78,field!A:B,2,FALSE)</f>
        <v>Field5</v>
      </c>
      <c r="M78" s="26" t="str">
        <f>_xlfn.CONCAT(K78,"-",C78,"-",TEXT(H78,"mm:dd"),":",TEXT(I78,"HH:MM"))</f>
        <v>5-4-03:21:12:00</v>
      </c>
      <c r="N78" s="26">
        <f>VLOOKUP(M78,slots!A:J,2,FALSE)</f>
        <v>8</v>
      </c>
      <c r="O78" s="26" cm="1">
        <f t="array" ref="O78">IFERROR(INDEX(games!A:A,MATCH(1,(F78=games!B:B)*(G78=games!C:C),0)),INDEX(games!A:A,MATCH(1,(G78=games!B:B)*(F78=games!C:C),0)))</f>
        <v>344</v>
      </c>
      <c r="P78" s="26" t="s">
        <v>860</v>
      </c>
    </row>
    <row r="79" spans="2:16" s="26" customFormat="1" x14ac:dyDescent="0.55000000000000004">
      <c r="B79" s="26" t="s">
        <v>796</v>
      </c>
      <c r="C79" s="27">
        <f>INDEX(league!A:A,MATCH(B79,league!B:B,0))</f>
        <v>5</v>
      </c>
      <c r="D79" s="28" t="s">
        <v>772</v>
      </c>
      <c r="E79" s="28" t="s">
        <v>757</v>
      </c>
      <c r="F79" s="27" cm="1">
        <f t="array" ref="F79">INDEX(teams!B:B,MATCH(1,(C79=teams!E:E)*(D79=teams!C:C),0))</f>
        <v>67</v>
      </c>
      <c r="G79" s="27" cm="1">
        <f t="array" ref="G79">INDEX(teams!B:B,MATCH(1,(C79=teams!E:E)*(E79=teams!C:C),0))</f>
        <v>71</v>
      </c>
      <c r="H79" s="29">
        <v>43911</v>
      </c>
      <c r="I79" s="30">
        <v>0.5</v>
      </c>
      <c r="J79" s="31">
        <f t="shared" si="1"/>
        <v>7</v>
      </c>
      <c r="K79" s="28">
        <v>6</v>
      </c>
      <c r="L79" t="str">
        <f>VLOOKUP(K79,field!A:B,2,FALSE)</f>
        <v>Field6</v>
      </c>
      <c r="M79" s="26" t="str">
        <f>_xlfn.CONCAT(K79,"-",C79,"-",TEXT(H79,"mm:dd"),":",TEXT(I79,"HH:MM"))</f>
        <v>6-5-03:21:12:00</v>
      </c>
      <c r="N79" s="26">
        <f>VLOOKUP(M79,slots!A:J,2,FALSE)</f>
        <v>9</v>
      </c>
      <c r="O79" s="26" cm="1">
        <f t="array" ref="O79">IFERROR(INDEX(games!A:A,MATCH(1,(F79=games!B:B)*(G79=games!C:C),0)),INDEX(games!A:A,MATCH(1,(G79=games!B:B)*(F79=games!C:C),0)))</f>
        <v>491</v>
      </c>
      <c r="P79" s="26" t="s">
        <v>860</v>
      </c>
    </row>
    <row r="80" spans="2:16" s="26" customFormat="1" x14ac:dyDescent="0.55000000000000004">
      <c r="B80" s="26" t="s">
        <v>796</v>
      </c>
      <c r="C80" s="27">
        <f>INDEX(league!A:A,MATCH(B80,league!B:B,0))</f>
        <v>5</v>
      </c>
      <c r="D80" s="28" t="s">
        <v>756</v>
      </c>
      <c r="E80" s="28" t="s">
        <v>761</v>
      </c>
      <c r="F80" s="27" cm="1">
        <f t="array" ref="F80">INDEX(teams!B:B,MATCH(1,(C80=teams!E:E)*(D80=teams!C:C),0))</f>
        <v>69</v>
      </c>
      <c r="G80" s="27" cm="1">
        <f t="array" ref="G80">INDEX(teams!B:B,MATCH(1,(C80=teams!E:E)*(E80=teams!C:C),0))</f>
        <v>73</v>
      </c>
      <c r="H80" s="29">
        <v>43911</v>
      </c>
      <c r="I80" s="30">
        <v>0.5</v>
      </c>
      <c r="J80" s="31">
        <f t="shared" si="1"/>
        <v>7</v>
      </c>
      <c r="K80" s="28">
        <v>8</v>
      </c>
      <c r="L80" t="str">
        <f>VLOOKUP(K80,field!A:B,2,FALSE)</f>
        <v>Field8</v>
      </c>
      <c r="M80" s="26" t="str">
        <f>_xlfn.CONCAT(K80,"-",C80,"-",TEXT(H80,"mm:dd"),":",TEXT(I80,"HH:MM"))</f>
        <v>8-5-03:21:12:00</v>
      </c>
      <c r="N80" s="26">
        <f>VLOOKUP(M80,slots!A:J,2,FALSE)</f>
        <v>10</v>
      </c>
      <c r="O80" s="26" cm="1">
        <f t="array" ref="O80">IFERROR(INDEX(games!A:A,MATCH(1,(F80=games!B:B)*(G80=games!C:C),0)),INDEX(games!A:A,MATCH(1,(G80=games!B:B)*(F80=games!C:C),0)))</f>
        <v>520</v>
      </c>
      <c r="P80" s="26" t="s">
        <v>860</v>
      </c>
    </row>
    <row r="81" spans="2:16" s="26" customFormat="1" x14ac:dyDescent="0.55000000000000004">
      <c r="B81" s="26" t="s">
        <v>796</v>
      </c>
      <c r="C81" s="27">
        <f>INDEX(league!A:A,MATCH(B81,league!B:B,0))</f>
        <v>5</v>
      </c>
      <c r="D81" s="28" t="s">
        <v>762</v>
      </c>
      <c r="E81" s="28" t="s">
        <v>753</v>
      </c>
      <c r="F81" s="27" cm="1">
        <f t="array" ref="F81">INDEX(teams!B:B,MATCH(1,(C81=teams!E:E)*(D81=teams!C:C),0))</f>
        <v>81</v>
      </c>
      <c r="G81" s="27" cm="1">
        <f t="array" ref="G81">INDEX(teams!B:B,MATCH(1,(C81=teams!E:E)*(E81=teams!C:C),0))</f>
        <v>82</v>
      </c>
      <c r="H81" s="29">
        <v>43911</v>
      </c>
      <c r="I81" s="30">
        <v>0.5</v>
      </c>
      <c r="J81" s="31">
        <f t="shared" si="1"/>
        <v>7</v>
      </c>
      <c r="K81" s="28">
        <v>1</v>
      </c>
      <c r="L81" t="str">
        <f>VLOOKUP(K81,field!A:B,2,FALSE)</f>
        <v>Tball</v>
      </c>
      <c r="M81" s="26" t="str">
        <f>_xlfn.CONCAT(K81,"-",C81,"-",TEXT(H81,"mm:dd"),":",TEXT(I81,"HH:MM"))</f>
        <v>1-5-03:21:12:00</v>
      </c>
      <c r="N81" s="26">
        <f>VLOOKUP(M81,slots!A:J,2,FALSE)</f>
        <v>7</v>
      </c>
      <c r="O81" s="26" cm="1">
        <f t="array" ref="O81">IFERROR(INDEX(games!A:A,MATCH(1,(F81=games!B:B)*(G81=games!C:C),0)),INDEX(games!A:A,MATCH(1,(G81=games!B:B)*(F81=games!C:C),0)))</f>
        <v>607</v>
      </c>
      <c r="P81" s="26" t="s">
        <v>860</v>
      </c>
    </row>
    <row r="82" spans="2:16" s="26" customFormat="1" x14ac:dyDescent="0.55000000000000004">
      <c r="B82" s="26" t="s">
        <v>796</v>
      </c>
      <c r="C82" s="27">
        <f>INDEX(league!A:A,MATCH(B82,league!B:B,0))</f>
        <v>5</v>
      </c>
      <c r="D82" s="28" t="s">
        <v>765</v>
      </c>
      <c r="E82" s="28" t="s">
        <v>763</v>
      </c>
      <c r="F82" s="27" cm="1">
        <f t="array" ref="F82">INDEX(teams!B:B,MATCH(1,(C82=teams!E:E)*(D82=teams!C:C),0))</f>
        <v>70</v>
      </c>
      <c r="G82" s="27" cm="1">
        <f t="array" ref="G82">INDEX(teams!B:B,MATCH(1,(C82=teams!E:E)*(E82=teams!C:C),0))</f>
        <v>74</v>
      </c>
      <c r="H82" s="29">
        <v>43911</v>
      </c>
      <c r="I82" s="30">
        <v>0.5625</v>
      </c>
      <c r="J82" s="31">
        <f t="shared" si="1"/>
        <v>7</v>
      </c>
      <c r="K82" s="28">
        <v>6</v>
      </c>
      <c r="L82" t="str">
        <f>VLOOKUP(K82,field!A:B,2,FALSE)</f>
        <v>Field6</v>
      </c>
      <c r="M82" s="26" t="str">
        <f>_xlfn.CONCAT(K82,"-",C82,"-",TEXT(H82,"mm:dd"),":",TEXT(I82,"HH:MM"))</f>
        <v>6-5-03:21:13:30</v>
      </c>
      <c r="N82" s="26">
        <f>VLOOKUP(M82,slots!A:J,2,FALSE)</f>
        <v>12</v>
      </c>
      <c r="O82" s="26" cm="1">
        <f t="array" ref="O82">IFERROR(INDEX(games!A:A,MATCH(1,(F82=games!B:B)*(G82=games!C:C),0)),INDEX(games!A:A,MATCH(1,(G82=games!B:B)*(F82=games!C:C),0)))</f>
        <v>533</v>
      </c>
      <c r="P82" s="26" t="s">
        <v>860</v>
      </c>
    </row>
    <row r="83" spans="2:16" s="26" customFormat="1" x14ac:dyDescent="0.55000000000000004">
      <c r="B83" s="26" t="s">
        <v>796</v>
      </c>
      <c r="C83" s="27">
        <f>INDEX(league!A:A,MATCH(B83,league!B:B,0))</f>
        <v>5</v>
      </c>
      <c r="D83" s="28" t="s">
        <v>755</v>
      </c>
      <c r="E83" s="28" t="s">
        <v>760</v>
      </c>
      <c r="F83" s="27" cm="1">
        <f t="array" ref="F83">INDEX(teams!B:B,MATCH(1,(C83=teams!E:E)*(D83=teams!C:C),0))</f>
        <v>68</v>
      </c>
      <c r="G83" s="27" cm="1">
        <f t="array" ref="G83">INDEX(teams!B:B,MATCH(1,(C83=teams!E:E)*(E83=teams!C:C),0))</f>
        <v>72</v>
      </c>
      <c r="H83" s="29">
        <v>43911</v>
      </c>
      <c r="I83" s="30">
        <v>0.5625</v>
      </c>
      <c r="J83" s="31">
        <f t="shared" si="1"/>
        <v>7</v>
      </c>
      <c r="K83" s="28">
        <v>8</v>
      </c>
      <c r="L83" t="str">
        <f>VLOOKUP(K83,field!A:B,2,FALSE)</f>
        <v>Field8</v>
      </c>
      <c r="M83" s="26" t="str">
        <f>_xlfn.CONCAT(K83,"-",C83,"-",TEXT(H83,"mm:dd"),":",TEXT(I83,"HH:MM"))</f>
        <v>8-5-03:21:13:30</v>
      </c>
      <c r="N83" s="26">
        <f>VLOOKUP(M83,slots!A:J,2,FALSE)</f>
        <v>13</v>
      </c>
      <c r="O83" s="26" cm="1">
        <f t="array" ref="O83">IFERROR(INDEX(games!A:A,MATCH(1,(F83=games!B:B)*(G83=games!C:C),0)),INDEX(games!A:A,MATCH(1,(G83=games!B:B)*(F83=games!C:C),0)))</f>
        <v>506</v>
      </c>
      <c r="P83" s="26" t="s">
        <v>860</v>
      </c>
    </row>
    <row r="84" spans="2:16" s="26" customFormat="1" x14ac:dyDescent="0.55000000000000004">
      <c r="B84" s="26" t="s">
        <v>785</v>
      </c>
      <c r="C84" s="27">
        <f>INDEX(league!A:A,MATCH(B84,league!B:B,0))</f>
        <v>4</v>
      </c>
      <c r="D84" s="28" t="s">
        <v>761</v>
      </c>
      <c r="E84" s="28" t="s">
        <v>758</v>
      </c>
      <c r="F84" s="27" cm="1">
        <f t="array" ref="F84">INDEX(teams!B:B,MATCH(1,(C84=teams!E:E)*(D84=teams!C:C),0))</f>
        <v>63</v>
      </c>
      <c r="G84" s="27" cm="1">
        <f t="array" ref="G84">INDEX(teams!B:B,MATCH(1,(C84=teams!E:E)*(E84=teams!C:C),0))</f>
        <v>62</v>
      </c>
      <c r="H84" s="29">
        <v>43911</v>
      </c>
      <c r="I84" s="30">
        <v>0.57291666666666663</v>
      </c>
      <c r="J84" s="31">
        <f t="shared" si="1"/>
        <v>7</v>
      </c>
      <c r="K84" s="28">
        <v>2</v>
      </c>
      <c r="L84" t="str">
        <f>VLOOKUP(K84,field!A:B,2,FALSE)</f>
        <v>CoachPitch</v>
      </c>
      <c r="M84" s="26" t="str">
        <f>_xlfn.CONCAT(K84,"-",C84,"-",TEXT(H84,"mm:dd"),":",TEXT(I84,"HH:MM"))</f>
        <v>2-4-03:21:13:45</v>
      </c>
      <c r="N84" s="26">
        <f>VLOOKUP(M84,slots!A:J,2,FALSE)</f>
        <v>14</v>
      </c>
      <c r="O84" s="26" cm="1">
        <f t="array" ref="O84">IFERROR(INDEX(games!A:A,MATCH(1,(F84=games!B:B)*(G84=games!C:C),0)),INDEX(games!A:A,MATCH(1,(G84=games!B:B)*(F84=games!C:C),0)))</f>
        <v>428</v>
      </c>
      <c r="P84" s="26" t="s">
        <v>860</v>
      </c>
    </row>
    <row r="85" spans="2:16" s="26" customFormat="1" x14ac:dyDescent="0.55000000000000004">
      <c r="B85" s="26" t="s">
        <v>785</v>
      </c>
      <c r="C85" s="27">
        <f>INDEX(league!A:A,MATCH(B85,league!B:B,0))</f>
        <v>4</v>
      </c>
      <c r="D85" s="28" t="s">
        <v>768</v>
      </c>
      <c r="E85" s="28" t="s">
        <v>769</v>
      </c>
      <c r="F85" s="27" cm="1">
        <f t="array" ref="F85">INDEX(teams!B:B,MATCH(1,(C85=teams!E:E)*(D85=teams!C:C),0))</f>
        <v>47</v>
      </c>
      <c r="G85" s="27" cm="1">
        <f t="array" ref="G85">INDEX(teams!B:B,MATCH(1,(C85=teams!E:E)*(E85=teams!C:C),0))</f>
        <v>53</v>
      </c>
      <c r="H85" s="29">
        <v>43911</v>
      </c>
      <c r="I85" s="30">
        <v>0.57291666666666663</v>
      </c>
      <c r="J85" s="31">
        <f t="shared" si="1"/>
        <v>7</v>
      </c>
      <c r="K85" s="28">
        <v>5</v>
      </c>
      <c r="L85" t="str">
        <f>VLOOKUP(K85,field!A:B,2,FALSE)</f>
        <v>Field5</v>
      </c>
      <c r="M85" s="26" t="str">
        <f>_xlfn.CONCAT(K85,"-",C85,"-",TEXT(H85,"mm:dd"),":",TEXT(I85,"HH:MM"))</f>
        <v>5-4-03:21:13:45</v>
      </c>
      <c r="N85" s="26">
        <f>VLOOKUP(M85,slots!A:J,2,FALSE)</f>
        <v>15</v>
      </c>
      <c r="O85" s="26" cm="1">
        <f t="array" ref="O85">IFERROR(INDEX(games!A:A,MATCH(1,(F85=games!B:B)*(G85=games!C:C),0)),INDEX(games!A:A,MATCH(1,(G85=games!B:B)*(F85=games!C:C),0)))</f>
        <v>368</v>
      </c>
      <c r="P85" s="26" t="s">
        <v>860</v>
      </c>
    </row>
    <row r="86" spans="2:16" s="26" customFormat="1" x14ac:dyDescent="0.55000000000000004">
      <c r="B86" s="26" t="s">
        <v>796</v>
      </c>
      <c r="C86" s="27">
        <f>INDEX(league!A:A,MATCH(B86,league!B:B,0))</f>
        <v>5</v>
      </c>
      <c r="D86" s="28" t="s">
        <v>773</v>
      </c>
      <c r="E86" s="28" t="s">
        <v>759</v>
      </c>
      <c r="F86" s="27" cm="1">
        <f t="array" ref="F86">INDEX(teams!B:B,MATCH(1,(C86=teams!E:E)*(D86=teams!C:C),0))</f>
        <v>77</v>
      </c>
      <c r="G86" s="27" cm="1">
        <f t="array" ref="G86">INDEX(teams!B:B,MATCH(1,(C86=teams!E:E)*(E86=teams!C:C),0))</f>
        <v>78</v>
      </c>
      <c r="H86" s="29">
        <v>43911</v>
      </c>
      <c r="I86" s="30">
        <v>0.5625</v>
      </c>
      <c r="J86" s="31">
        <f t="shared" si="1"/>
        <v>7</v>
      </c>
      <c r="K86" s="28">
        <v>1</v>
      </c>
      <c r="L86" t="str">
        <f>VLOOKUP(K86,field!A:B,2,FALSE)</f>
        <v>Tball</v>
      </c>
      <c r="M86" s="26" t="str">
        <f>_xlfn.CONCAT(K86,"-",C86,"-",TEXT(H86,"mm:dd"),":",TEXT(I86,"HH:MM"))</f>
        <v>1-5-03:21:13:30</v>
      </c>
      <c r="N86" s="26">
        <f>VLOOKUP(M86,slots!A:J,2,FALSE)</f>
        <v>11</v>
      </c>
      <c r="O86" s="26" cm="1">
        <f t="array" ref="O86">IFERROR(INDEX(games!A:A,MATCH(1,(F86=games!B:B)*(G86=games!C:C),0)),INDEX(games!A:A,MATCH(1,(G86=games!B:B)*(F86=games!C:C),0)))</f>
        <v>593</v>
      </c>
      <c r="P86" s="26" t="s">
        <v>860</v>
      </c>
    </row>
    <row r="87" spans="2:16" s="26" customFormat="1" x14ac:dyDescent="0.55000000000000004">
      <c r="B87" s="26" t="s">
        <v>785</v>
      </c>
      <c r="C87" s="27">
        <f>INDEX(league!A:A,MATCH(B87,league!B:B,0))</f>
        <v>4</v>
      </c>
      <c r="D87" s="28" t="s">
        <v>770</v>
      </c>
      <c r="E87" s="28" t="s">
        <v>759</v>
      </c>
      <c r="F87" s="27" cm="1">
        <f t="array" ref="F87">INDEX(teams!B:B,MATCH(1,(C87=teams!E:E)*(D87=teams!C:C),0))</f>
        <v>55</v>
      </c>
      <c r="G87" s="27" cm="1">
        <f t="array" ref="G87">INDEX(teams!B:B,MATCH(1,(C87=teams!E:E)*(E87=teams!C:C),0))</f>
        <v>48</v>
      </c>
      <c r="H87" s="29">
        <v>43911</v>
      </c>
      <c r="I87" s="30">
        <v>0.625</v>
      </c>
      <c r="J87" s="31">
        <f t="shared" si="1"/>
        <v>7</v>
      </c>
      <c r="K87" s="28">
        <v>6</v>
      </c>
      <c r="L87" t="str">
        <f>VLOOKUP(K87,field!A:B,2,FALSE)</f>
        <v>Field6</v>
      </c>
      <c r="M87" s="26" t="str">
        <f>_xlfn.CONCAT(K87,"-",C87,"-",TEXT(H87,"mm:dd"),":",TEXT(I87,"HH:MM"))</f>
        <v>6-4-03:21:15:00</v>
      </c>
      <c r="N87" s="26">
        <f>VLOOKUP(M87,slots!A:J,2,FALSE)</f>
        <v>17</v>
      </c>
      <c r="O87" s="26" cm="1">
        <f t="array" ref="O87">IFERROR(INDEX(games!A:A,MATCH(1,(F87=games!B:B)*(G87=games!C:C),0)),INDEX(games!A:A,MATCH(1,(G87=games!B:B)*(F87=games!C:C),0)))</f>
        <v>390</v>
      </c>
      <c r="P87" s="26" t="s">
        <v>860</v>
      </c>
    </row>
    <row r="88" spans="2:16" s="26" customFormat="1" x14ac:dyDescent="0.55000000000000004">
      <c r="B88" s="26" t="s">
        <v>785</v>
      </c>
      <c r="C88" s="27">
        <f>INDEX(league!A:A,MATCH(B88,league!B:B,0))</f>
        <v>4</v>
      </c>
      <c r="D88" s="28" t="s">
        <v>763</v>
      </c>
      <c r="E88" s="28" t="s">
        <v>766</v>
      </c>
      <c r="F88" s="27" cm="1">
        <f t="array" ref="F88">INDEX(teams!B:B,MATCH(1,(C88=teams!E:E)*(D88=teams!C:C),0))</f>
        <v>54</v>
      </c>
      <c r="G88" s="27" cm="1">
        <f t="array" ref="G88">INDEX(teams!B:B,MATCH(1,(C88=teams!E:E)*(E88=teams!C:C),0))</f>
        <v>52</v>
      </c>
      <c r="H88" s="29">
        <v>43911</v>
      </c>
      <c r="I88" s="30">
        <v>0.625</v>
      </c>
      <c r="J88" s="31">
        <f t="shared" si="1"/>
        <v>7</v>
      </c>
      <c r="K88" s="28">
        <v>8</v>
      </c>
      <c r="L88" t="str">
        <f>VLOOKUP(K88,field!A:B,2,FALSE)</f>
        <v>Field8</v>
      </c>
      <c r="M88" s="26" t="str">
        <f>_xlfn.CONCAT(K88,"-",C88,"-",TEXT(H88,"mm:dd"),":",TEXT(I88,"HH:MM"))</f>
        <v>8-4-03:21:15:00</v>
      </c>
      <c r="N88" s="26">
        <f>VLOOKUP(M88,slots!A:J,2,FALSE)</f>
        <v>18</v>
      </c>
      <c r="O88" s="26" cm="1">
        <f t="array" ref="O88">IFERROR(INDEX(games!A:A,MATCH(1,(F88=games!B:B)*(G88=games!C:C),0)),INDEX(games!A:A,MATCH(1,(G88=games!B:B)*(F88=games!C:C),0)))</f>
        <v>449</v>
      </c>
      <c r="P88" s="26" t="s">
        <v>860</v>
      </c>
    </row>
    <row r="89" spans="2:16" s="26" customFormat="1" x14ac:dyDescent="0.55000000000000004">
      <c r="B89" s="26" t="s">
        <v>785</v>
      </c>
      <c r="C89" s="27">
        <f>INDEX(league!A:A,MATCH(B89,league!B:B,0))</f>
        <v>4</v>
      </c>
      <c r="D89" s="28" t="s">
        <v>765</v>
      </c>
      <c r="E89" s="28" t="s">
        <v>767</v>
      </c>
      <c r="F89" s="27" cm="1">
        <f t="array" ref="F89">INDEX(teams!B:B,MATCH(1,(C89=teams!E:E)*(D89=teams!C:C),0))</f>
        <v>60</v>
      </c>
      <c r="G89" s="27" cm="1">
        <f t="array" ref="G89">INDEX(teams!B:B,MATCH(1,(C89=teams!E:E)*(E89=teams!C:C),0))</f>
        <v>65</v>
      </c>
      <c r="H89" s="29">
        <v>43911</v>
      </c>
      <c r="I89" s="30">
        <v>0.64583333333333337</v>
      </c>
      <c r="J89" s="31">
        <f t="shared" si="1"/>
        <v>7</v>
      </c>
      <c r="K89" s="28">
        <v>2</v>
      </c>
      <c r="L89" t="str">
        <f>VLOOKUP(K89,field!A:B,2,FALSE)</f>
        <v>CoachPitch</v>
      </c>
      <c r="M89" s="26" t="str">
        <f>_xlfn.CONCAT(K89,"-",C89,"-",TEXT(H89,"mm:dd"),":",TEXT(I89,"HH:MM"))</f>
        <v>2-4-03:21:15:30</v>
      </c>
      <c r="N89" s="26">
        <f>VLOOKUP(M89,slots!A:J,2,FALSE)</f>
        <v>19</v>
      </c>
      <c r="O89" s="26" cm="1">
        <f t="array" ref="O89">IFERROR(INDEX(games!A:A,MATCH(1,(F89=games!B:B)*(G89=games!C:C),0)),INDEX(games!A:A,MATCH(1,(G89=games!B:B)*(F89=games!C:C),0)))</f>
        <v>398</v>
      </c>
      <c r="P89" s="26" t="s">
        <v>860</v>
      </c>
    </row>
    <row r="90" spans="2:16" s="26" customFormat="1" x14ac:dyDescent="0.55000000000000004">
      <c r="B90" s="26" t="s">
        <v>785</v>
      </c>
      <c r="C90" s="27">
        <f>INDEX(league!A:A,MATCH(B90,league!B:B,0))</f>
        <v>4</v>
      </c>
      <c r="D90" s="28" t="s">
        <v>762</v>
      </c>
      <c r="E90" s="28" t="s">
        <v>754</v>
      </c>
      <c r="F90" s="27" cm="1">
        <f t="array" ref="F90">INDEX(teams!B:B,MATCH(1,(C90=teams!E:E)*(D90=teams!C:C),0))</f>
        <v>64</v>
      </c>
      <c r="G90" s="27" cm="1">
        <f t="array" ref="G90">INDEX(teams!B:B,MATCH(1,(C90=teams!E:E)*(E90=teams!C:C),0))</f>
        <v>66</v>
      </c>
      <c r="H90" s="29">
        <v>43911</v>
      </c>
      <c r="I90" s="30">
        <v>0.64583333333333337</v>
      </c>
      <c r="J90" s="31">
        <f t="shared" si="1"/>
        <v>7</v>
      </c>
      <c r="K90" s="28">
        <v>5</v>
      </c>
      <c r="L90" t="str">
        <f>VLOOKUP(K90,field!A:B,2,FALSE)</f>
        <v>Field5</v>
      </c>
      <c r="M90" s="26" t="str">
        <f>_xlfn.CONCAT(K90,"-",C90,"-",TEXT(H90,"mm:dd"),":",TEXT(I90,"HH:MM"))</f>
        <v>5-4-03:21:15:30</v>
      </c>
      <c r="N90" s="26">
        <f>VLOOKUP(M90,slots!A:J,2,FALSE)</f>
        <v>20</v>
      </c>
      <c r="O90" s="26" cm="1">
        <f t="array" ref="O90">IFERROR(INDEX(games!A:A,MATCH(1,(F90=games!B:B)*(G90=games!C:C),0)),INDEX(games!A:A,MATCH(1,(G90=games!B:B)*(F90=games!C:C),0)))</f>
        <v>455</v>
      </c>
      <c r="P90" s="26" t="s">
        <v>860</v>
      </c>
    </row>
    <row r="91" spans="2:16" s="26" customFormat="1" x14ac:dyDescent="0.55000000000000004">
      <c r="B91" s="26" t="s">
        <v>796</v>
      </c>
      <c r="C91" s="27">
        <f>INDEX(league!A:A,MATCH(B91,league!B:B,0))</f>
        <v>5</v>
      </c>
      <c r="D91" s="28" t="s">
        <v>766</v>
      </c>
      <c r="E91" s="28" t="s">
        <v>769</v>
      </c>
      <c r="F91" s="27" cm="1">
        <f t="array" ref="F91">INDEX(teams!B:B,MATCH(1,(C91=teams!E:E)*(D91=teams!C:C),0))</f>
        <v>79</v>
      </c>
      <c r="G91" s="27" cm="1">
        <f t="array" ref="G91">INDEX(teams!B:B,MATCH(1,(C91=teams!E:E)*(E91=teams!C:C),0))</f>
        <v>80</v>
      </c>
      <c r="H91" s="29">
        <v>43911</v>
      </c>
      <c r="I91" s="30">
        <v>0.625</v>
      </c>
      <c r="J91" s="31">
        <f t="shared" si="1"/>
        <v>7</v>
      </c>
      <c r="K91" s="28">
        <v>1</v>
      </c>
      <c r="L91" t="str">
        <f>VLOOKUP(K91,field!A:B,2,FALSE)</f>
        <v>Tball</v>
      </c>
      <c r="M91" s="26" t="str">
        <f>_xlfn.CONCAT(K91,"-",C91,"-",TEXT(H91,"mm:dd"),":",TEXT(I91,"HH:MM"))</f>
        <v>1-5-03:21:15:00</v>
      </c>
      <c r="N91" s="26">
        <f>VLOOKUP(M91,slots!A:J,2,FALSE)</f>
        <v>16</v>
      </c>
      <c r="O91" s="26" cm="1">
        <f t="array" ref="O91">IFERROR(INDEX(games!A:A,MATCH(1,(F91=games!B:B)*(G91=games!C:C),0)),INDEX(games!A:A,MATCH(1,(G91=games!B:B)*(F91=games!C:C),0)))</f>
        <v>602</v>
      </c>
      <c r="P91" s="26" t="s">
        <v>860</v>
      </c>
    </row>
    <row r="92" spans="2:16" s="12" customFormat="1" x14ac:dyDescent="0.55000000000000004">
      <c r="B92" s="12" t="s">
        <v>779</v>
      </c>
      <c r="C92" s="13">
        <f>INDEX(league!A:A,MATCH(B92,league!B:B,0))</f>
        <v>1</v>
      </c>
      <c r="D92" s="13" t="s">
        <v>751</v>
      </c>
      <c r="E92" s="13" t="s">
        <v>759</v>
      </c>
      <c r="F92" s="13" cm="1">
        <f t="array" ref="F92">INDEX(teams!B:B,MATCH(1,(C92=teams!E:E)*(D92=teams!C:C),0))</f>
        <v>1</v>
      </c>
      <c r="G92" s="13" cm="1">
        <f t="array" ref="G92">INDEX(teams!B:B,MATCH(1,(C92=teams!E:E)*(E92=teams!C:C),0))</f>
        <v>9</v>
      </c>
      <c r="H92" s="14">
        <v>43930.75</v>
      </c>
      <c r="I92" s="15">
        <v>43930.75</v>
      </c>
      <c r="J92" s="18">
        <f t="shared" ref="J92:J109" si="2">WEEKDAY(H92)</f>
        <v>5</v>
      </c>
      <c r="K92" s="32">
        <v>4</v>
      </c>
      <c r="L92" t="str">
        <f>VLOOKUP(K92,field!A:B,2,FALSE)</f>
        <v>Major</v>
      </c>
      <c r="M92" s="12" t="str">
        <f>_xlfn.CONCAT(K92,"-",C92,"-",TEXT(H92,"mm:dd"),":",TEXT(I92,"HH:MM"))</f>
        <v>4-1-04:09:18:00</v>
      </c>
      <c r="N92" s="12">
        <f>VLOOKUP(M92,slots!A:J,2,FALSE)</f>
        <v>356</v>
      </c>
      <c r="O92" s="12" cm="1">
        <f t="array" ref="O92">IFERROR(INDEX(games!A:A,MATCH(1,(F92=games!B:B)*(G92=games!C:C),0)),INDEX(games!A:A,MATCH(1,(G92=games!B:B)*(F92=games!C:C),0)))</f>
        <v>1</v>
      </c>
      <c r="P92" s="12" t="s">
        <v>861</v>
      </c>
    </row>
    <row r="93" spans="2:16" s="12" customFormat="1" x14ac:dyDescent="0.55000000000000004">
      <c r="B93" s="12" t="s">
        <v>779</v>
      </c>
      <c r="C93" s="13">
        <f>INDEX(league!A:A,MATCH(B93,league!B:B,0))</f>
        <v>1</v>
      </c>
      <c r="D93" s="13" t="s">
        <v>752</v>
      </c>
      <c r="E93" s="13" t="s">
        <v>760</v>
      </c>
      <c r="F93" s="13" cm="1">
        <f t="array" ref="F93">INDEX(teams!B:B,MATCH(1,(C93=teams!E:E)*(D93=teams!C:C),0))</f>
        <v>2</v>
      </c>
      <c r="G93" s="13" cm="1">
        <f t="array" ref="G93">INDEX(teams!B:B,MATCH(1,(C93=teams!E:E)*(E93=teams!C:C),0))</f>
        <v>10</v>
      </c>
      <c r="H93" s="14">
        <v>43930.833333333336</v>
      </c>
      <c r="I93" s="15">
        <v>43930.833333333336</v>
      </c>
      <c r="J93" s="18">
        <f t="shared" si="2"/>
        <v>5</v>
      </c>
      <c r="K93" s="32">
        <v>4</v>
      </c>
      <c r="L93" t="str">
        <f>VLOOKUP(K93,field!A:B,2,FALSE)</f>
        <v>Major</v>
      </c>
      <c r="M93" s="12" t="str">
        <f>_xlfn.CONCAT(K93,"-",C93,"-",TEXT(H93,"mm:dd"),":",TEXT(I93,"HH:MM"))</f>
        <v>4-1-04:09:20:00</v>
      </c>
      <c r="N93" s="12">
        <f>VLOOKUP(M93,slots!A:J,2,FALSE)</f>
        <v>369</v>
      </c>
      <c r="O93" s="12" cm="1">
        <f t="array" ref="O93">IFERROR(INDEX(games!A:A,MATCH(1,(F93=games!B:B)*(G93=games!C:C),0)),INDEX(games!A:A,MATCH(1,(G93=games!B:B)*(F93=games!C:C),0)))</f>
        <v>19</v>
      </c>
      <c r="P93" s="12" t="s">
        <v>861</v>
      </c>
    </row>
    <row r="94" spans="2:16" s="12" customFormat="1" x14ac:dyDescent="0.55000000000000004">
      <c r="B94" s="12" t="s">
        <v>779</v>
      </c>
      <c r="C94" s="13">
        <f>INDEX(league!A:A,MATCH(B94,league!B:B,0))</f>
        <v>1</v>
      </c>
      <c r="D94" s="13" t="s">
        <v>753</v>
      </c>
      <c r="E94" s="13" t="s">
        <v>761</v>
      </c>
      <c r="F94" s="13" cm="1">
        <f t="array" ref="F94">INDEX(teams!B:B,MATCH(1,(C94=teams!E:E)*(D94=teams!C:C),0))</f>
        <v>3</v>
      </c>
      <c r="G94" s="13" cm="1">
        <f t="array" ref="G94">INDEX(teams!B:B,MATCH(1,(C94=teams!E:E)*(E94=teams!C:C),0))</f>
        <v>11</v>
      </c>
      <c r="H94" s="14">
        <v>43929.75</v>
      </c>
      <c r="I94" s="15">
        <v>43929.75</v>
      </c>
      <c r="J94" s="18">
        <f t="shared" si="2"/>
        <v>4</v>
      </c>
      <c r="K94" s="32">
        <v>4</v>
      </c>
      <c r="L94" t="str">
        <f>VLOOKUP(K94,field!A:B,2,FALSE)</f>
        <v>Major</v>
      </c>
      <c r="M94" s="12" t="str">
        <f>_xlfn.CONCAT(K94,"-",C94,"-",TEXT(H94,"mm:dd"),":",TEXT(I94,"HH:MM"))</f>
        <v>4-1-04:08:18:00</v>
      </c>
      <c r="N94" s="12">
        <f>VLOOKUP(M94,slots!A:J,2,FALSE)</f>
        <v>431</v>
      </c>
      <c r="O94" s="12" cm="1">
        <f t="array" ref="O94">IFERROR(INDEX(games!A:A,MATCH(1,(F94=games!B:B)*(G94=games!C:C),0)),INDEX(games!A:A,MATCH(1,(G94=games!B:B)*(F94=games!C:C),0)))</f>
        <v>37</v>
      </c>
      <c r="P94" s="12" t="s">
        <v>861</v>
      </c>
    </row>
    <row r="95" spans="2:16" s="12" customFormat="1" x14ac:dyDescent="0.55000000000000004">
      <c r="B95" s="12" t="s">
        <v>779</v>
      </c>
      <c r="C95" s="13">
        <f>INDEX(league!A:A,MATCH(B95,league!B:B,0))</f>
        <v>1</v>
      </c>
      <c r="D95" s="13" t="s">
        <v>754</v>
      </c>
      <c r="E95" s="13" t="s">
        <v>762</v>
      </c>
      <c r="F95" s="13" cm="1">
        <f t="array" ref="F95">INDEX(teams!B:B,MATCH(1,(C95=teams!E:E)*(D95=teams!C:C),0))</f>
        <v>4</v>
      </c>
      <c r="G95" s="13" cm="1">
        <f t="array" ref="G95">INDEX(teams!B:B,MATCH(1,(C95=teams!E:E)*(E95=teams!C:C),0))</f>
        <v>12</v>
      </c>
      <c r="H95" s="14">
        <v>43929.833333333336</v>
      </c>
      <c r="I95" s="15">
        <v>43929.833333333336</v>
      </c>
      <c r="J95" s="18">
        <f t="shared" si="2"/>
        <v>4</v>
      </c>
      <c r="K95" s="32">
        <v>4</v>
      </c>
      <c r="L95" t="str">
        <f>VLOOKUP(K95,field!A:B,2,FALSE)</f>
        <v>Major</v>
      </c>
      <c r="M95" s="12" t="str">
        <f>_xlfn.CONCAT(K95,"-",C95,"-",TEXT(H95,"mm:dd"),":",TEXT(I95,"HH:MM"))</f>
        <v>4-1-04:08:20:00</v>
      </c>
      <c r="N95" s="12">
        <f>VLOOKUP(M95,slots!A:J,2,FALSE)</f>
        <v>444</v>
      </c>
      <c r="O95" s="12" cm="1">
        <f t="array" ref="O95">IFERROR(INDEX(games!A:A,MATCH(1,(F95=games!B:B)*(G95=games!C:C),0)),INDEX(games!A:A,MATCH(1,(G95=games!B:B)*(F95=games!C:C),0)))</f>
        <v>55</v>
      </c>
      <c r="P95" s="12" t="s">
        <v>861</v>
      </c>
    </row>
    <row r="96" spans="2:16" s="12" customFormat="1" x14ac:dyDescent="0.55000000000000004">
      <c r="B96" s="12" t="s">
        <v>779</v>
      </c>
      <c r="C96" s="13">
        <f>INDEX(league!A:A,MATCH(B96,league!B:B,0))</f>
        <v>1</v>
      </c>
      <c r="D96" s="13" t="s">
        <v>755</v>
      </c>
      <c r="E96" s="13" t="s">
        <v>767</v>
      </c>
      <c r="F96" s="13" cm="1">
        <f t="array" ref="F96">INDEX(teams!B:B,MATCH(1,(C96=teams!E:E)*(D96=teams!C:C),0))</f>
        <v>5</v>
      </c>
      <c r="G96" s="13" cm="1">
        <f t="array" ref="G96">INDEX(teams!B:B,MATCH(1,(C96=teams!E:E)*(E96=teams!C:C),0))</f>
        <v>13</v>
      </c>
      <c r="H96" s="14">
        <v>43935.75</v>
      </c>
      <c r="I96" s="15">
        <v>43935.75</v>
      </c>
      <c r="J96" s="18">
        <f t="shared" si="2"/>
        <v>3</v>
      </c>
      <c r="K96" s="32">
        <v>4</v>
      </c>
      <c r="L96" t="str">
        <f>VLOOKUP(K96,field!A:B,2,FALSE)</f>
        <v>Major</v>
      </c>
      <c r="M96" s="12" t="str">
        <f>_xlfn.CONCAT(K96,"-",C96,"-",TEXT(H96,"mm:dd"),":",TEXT(I96,"HH:MM"))</f>
        <v>4-1-04:14:18:00</v>
      </c>
      <c r="N96" s="12">
        <f>VLOOKUP(M96,slots!A:J,2,FALSE)</f>
        <v>553</v>
      </c>
      <c r="O96" s="12" cm="1">
        <f t="array" ref="O96">IFERROR(INDEX(games!A:A,MATCH(1,(F96=games!B:B)*(G96=games!C:C),0)),INDEX(games!A:A,MATCH(1,(G96=games!B:B)*(F96=games!C:C),0)))</f>
        <v>69</v>
      </c>
      <c r="P96" s="12" t="s">
        <v>861</v>
      </c>
    </row>
    <row r="97" spans="2:16" s="12" customFormat="1" x14ac:dyDescent="0.55000000000000004">
      <c r="B97" s="12" t="s">
        <v>779</v>
      </c>
      <c r="C97" s="13">
        <f>INDEX(league!A:A,MATCH(B97,league!B:B,0))</f>
        <v>1</v>
      </c>
      <c r="D97" s="13" t="s">
        <v>756</v>
      </c>
      <c r="E97" s="13" t="s">
        <v>761</v>
      </c>
      <c r="F97" s="13" cm="1">
        <f t="array" ref="F97">INDEX(teams!B:B,MATCH(1,(C97=teams!E:E)*(D97=teams!C:C),0))</f>
        <v>6</v>
      </c>
      <c r="G97" s="13" cm="1">
        <f t="array" ref="G97">INDEX(teams!B:B,MATCH(1,(C97=teams!E:E)*(E97=teams!C:C),0))</f>
        <v>11</v>
      </c>
      <c r="H97" s="14">
        <v>43935.75</v>
      </c>
      <c r="I97" s="15">
        <v>43935.75</v>
      </c>
      <c r="J97" s="18">
        <f t="shared" si="2"/>
        <v>3</v>
      </c>
      <c r="K97" s="32">
        <v>7</v>
      </c>
      <c r="L97" t="str">
        <f>VLOOKUP(K97,field!A:B,2,FALSE)</f>
        <v>Filed7</v>
      </c>
      <c r="M97" s="12" t="str">
        <f>_xlfn.CONCAT(K97,"-",C97,"-",TEXT(H97,"mm:dd"),":",TEXT(I97,"HH:MM"))</f>
        <v>7-1-04:14:18:00</v>
      </c>
      <c r="N97" s="12">
        <f>VLOOKUP(M97,slots!A:J,2,FALSE)</f>
        <v>559</v>
      </c>
      <c r="O97" s="12" cm="1">
        <f t="array" ref="O97">IFERROR(INDEX(games!A:A,MATCH(1,(F97=games!B:B)*(G97=games!C:C),0)),INDEX(games!A:A,MATCH(1,(G97=games!B:B)*(F97=games!C:C),0)))</f>
        <v>79</v>
      </c>
      <c r="P97" s="12" t="s">
        <v>861</v>
      </c>
    </row>
    <row r="98" spans="2:16" s="12" customFormat="1" x14ac:dyDescent="0.55000000000000004">
      <c r="B98" s="12" t="s">
        <v>779</v>
      </c>
      <c r="C98" s="13">
        <f>INDEX(league!A:A,MATCH(B98,league!B:B,0))</f>
        <v>1</v>
      </c>
      <c r="D98" s="13" t="s">
        <v>757</v>
      </c>
      <c r="E98" s="13" t="s">
        <v>760</v>
      </c>
      <c r="F98" s="13" cm="1">
        <f t="array" ref="F98">INDEX(teams!B:B,MATCH(1,(C98=teams!E:E)*(D98=teams!C:C),0))</f>
        <v>7</v>
      </c>
      <c r="G98" s="13" cm="1">
        <f t="array" ref="G98">INDEX(teams!B:B,MATCH(1,(C98=teams!E:E)*(E98=teams!C:C),0))</f>
        <v>10</v>
      </c>
      <c r="H98" s="14">
        <v>43935.833333333336</v>
      </c>
      <c r="I98" s="15">
        <v>43935.833333333336</v>
      </c>
      <c r="J98" s="18">
        <f t="shared" si="2"/>
        <v>3</v>
      </c>
      <c r="K98" s="32">
        <v>4</v>
      </c>
      <c r="L98" t="str">
        <f>VLOOKUP(K98,field!A:B,2,FALSE)</f>
        <v>Major</v>
      </c>
      <c r="M98" s="12" t="str">
        <f>_xlfn.CONCAT(K98,"-",C98,"-",TEXT(H98,"mm:dd"),":",TEXT(I98,"HH:MM"))</f>
        <v>4-1-04:14:20:00</v>
      </c>
      <c r="N98" s="12">
        <f>VLOOKUP(M98,slots!A:J,2,FALSE)</f>
        <v>563</v>
      </c>
      <c r="O98" s="12" cm="1">
        <f t="array" ref="O98">IFERROR(INDEX(games!A:A,MATCH(1,(F98=games!B:B)*(G98=games!C:C),0)),INDEX(games!A:A,MATCH(1,(G98=games!B:B)*(F98=games!C:C),0)))</f>
        <v>86</v>
      </c>
      <c r="P98" s="12" t="s">
        <v>861</v>
      </c>
    </row>
    <row r="99" spans="2:16" s="12" customFormat="1" x14ac:dyDescent="0.55000000000000004">
      <c r="B99" s="12" t="s">
        <v>779</v>
      </c>
      <c r="C99" s="13">
        <f>INDEX(league!A:A,MATCH(B99,league!B:B,0))</f>
        <v>1</v>
      </c>
      <c r="D99" s="13" t="s">
        <v>758</v>
      </c>
      <c r="E99" s="13" t="s">
        <v>759</v>
      </c>
      <c r="F99" s="13" cm="1">
        <f t="array" ref="F99">INDEX(teams!B:B,MATCH(1,(C99=teams!E:E)*(D99=teams!C:C),0))</f>
        <v>8</v>
      </c>
      <c r="G99" s="13" cm="1">
        <f t="array" ref="G99">INDEX(teams!B:B,MATCH(1,(C99=teams!E:E)*(E99=teams!C:C),0))</f>
        <v>9</v>
      </c>
      <c r="H99" s="14">
        <v>43935.833333333336</v>
      </c>
      <c r="I99" s="15">
        <v>43935.833333333336</v>
      </c>
      <c r="J99" s="18">
        <f t="shared" si="2"/>
        <v>3</v>
      </c>
      <c r="K99" s="32">
        <v>7</v>
      </c>
      <c r="L99" t="str">
        <f>VLOOKUP(K99,field!A:B,2,FALSE)</f>
        <v>Filed7</v>
      </c>
      <c r="M99" s="12" t="str">
        <f>_xlfn.CONCAT(K99,"-",C99,"-",TEXT(H99,"mm:dd"),":",TEXT(I99,"HH:MM"))</f>
        <v>7-1-04:14:20:00</v>
      </c>
      <c r="N99" s="12">
        <f>VLOOKUP(M99,slots!A:J,2,FALSE)</f>
        <v>565</v>
      </c>
      <c r="O99" s="12" cm="1">
        <f t="array" ref="O99">IFERROR(INDEX(games!A:A,MATCH(1,(F99=games!B:B)*(G99=games!C:C),0)),INDEX(games!A:A,MATCH(1,(G99=games!B:B)*(F99=games!C:C),0)))</f>
        <v>93</v>
      </c>
      <c r="P99" s="12" t="s">
        <v>861</v>
      </c>
    </row>
    <row r="100" spans="2:16" s="12" customFormat="1" x14ac:dyDescent="0.55000000000000004">
      <c r="B100" s="12" t="s">
        <v>781</v>
      </c>
      <c r="C100" s="13">
        <f>INDEX(league!A:A,MATCH(B100,league!B:B,0))</f>
        <v>2</v>
      </c>
      <c r="D100" s="12" t="s">
        <v>764</v>
      </c>
      <c r="E100" s="12" t="s">
        <v>755</v>
      </c>
      <c r="F100" s="13" cm="1">
        <f t="array" ref="F100">INDEX(teams!B:B,MATCH(1,(C100=teams!E:E)*(D100=teams!C:C),0))</f>
        <v>24</v>
      </c>
      <c r="G100" s="13" cm="1">
        <f t="array" ref="G100">INDEX(teams!B:B,MATCH(1,(C100=teams!E:E)*(E100=teams!C:C),0))</f>
        <v>14</v>
      </c>
      <c r="H100" s="14">
        <v>43935.75</v>
      </c>
      <c r="I100" s="15">
        <v>43935.75</v>
      </c>
      <c r="J100" s="18">
        <f t="shared" si="2"/>
        <v>3</v>
      </c>
      <c r="K100" s="32">
        <v>3</v>
      </c>
      <c r="L100" t="str">
        <f>VLOOKUP(K100,field!A:B,2,FALSE)</f>
        <v>Minor</v>
      </c>
      <c r="M100" s="12" t="str">
        <f>_xlfn.CONCAT(K100,"-",C100,"-",TEXT(H100,"mm:dd"),":",TEXT(I100,"HH:MM"))</f>
        <v>3-2-04:14:18:00</v>
      </c>
      <c r="N100" s="12">
        <f>VLOOKUP(M100,slots!A:J,2,FALSE)</f>
        <v>554</v>
      </c>
      <c r="O100" s="12" cm="1">
        <f t="array" ref="O100">IFERROR(INDEX(games!A:A,MATCH(1,(F100=games!B:B)*(G100=games!C:C),0)),INDEX(games!A:A,MATCH(1,(G100=games!B:B)*(F100=games!C:C),0)))</f>
        <v>110</v>
      </c>
      <c r="P100" s="12" t="s">
        <v>861</v>
      </c>
    </row>
    <row r="101" spans="2:16" s="12" customFormat="1" x14ac:dyDescent="0.55000000000000004">
      <c r="B101" s="12" t="s">
        <v>781</v>
      </c>
      <c r="C101" s="13">
        <f>INDEX(league!A:A,MATCH(B101,league!B:B,0))</f>
        <v>2</v>
      </c>
      <c r="D101" s="12" t="s">
        <v>765</v>
      </c>
      <c r="E101" s="12" t="s">
        <v>759</v>
      </c>
      <c r="F101" s="13" cm="1">
        <f t="array" ref="F101">INDEX(teams!B:B,MATCH(1,(C101=teams!E:E)*(D101=teams!C:C),0))</f>
        <v>25</v>
      </c>
      <c r="G101" s="13" cm="1">
        <f t="array" ref="G101">INDEX(teams!B:B,MATCH(1,(C101=teams!E:E)*(E101=teams!C:C),0))</f>
        <v>15</v>
      </c>
      <c r="H101" s="14">
        <v>43935.75</v>
      </c>
      <c r="I101" s="15">
        <v>43935.75</v>
      </c>
      <c r="J101" s="18">
        <f t="shared" si="2"/>
        <v>3</v>
      </c>
      <c r="K101" s="32">
        <v>8</v>
      </c>
      <c r="L101" t="str">
        <f>VLOOKUP(K101,field!A:B,2,FALSE)</f>
        <v>Field8</v>
      </c>
      <c r="M101" s="12" t="str">
        <f>_xlfn.CONCAT(K101,"-",C101,"-",TEXT(H101,"mm:dd"),":",TEXT(I101,"HH:MM"))</f>
        <v>8-2-04:14:18:00</v>
      </c>
      <c r="N101" s="12">
        <f>VLOOKUP(M101,slots!A:J,2,FALSE)</f>
        <v>560</v>
      </c>
      <c r="O101" s="12" cm="1">
        <f t="array" ref="O101">IFERROR(INDEX(games!A:A,MATCH(1,(F101=games!B:B)*(G101=games!C:C),0)),INDEX(games!A:A,MATCH(1,(G101=games!B:B)*(F101=games!C:C),0)))</f>
        <v>125</v>
      </c>
      <c r="P101" s="12" t="s">
        <v>861</v>
      </c>
    </row>
    <row r="102" spans="2:16" s="12" customFormat="1" x14ac:dyDescent="0.55000000000000004">
      <c r="B102" s="12" t="s">
        <v>781</v>
      </c>
      <c r="C102" s="13">
        <f>INDEX(league!A:A,MATCH(B102,league!B:B,0))</f>
        <v>2</v>
      </c>
      <c r="D102" s="12" t="s">
        <v>766</v>
      </c>
      <c r="E102" s="12" t="s">
        <v>756</v>
      </c>
      <c r="F102" s="13" cm="1">
        <f t="array" ref="F102">INDEX(teams!B:B,MATCH(1,(C102=teams!E:E)*(D102=teams!C:C),0))</f>
        <v>26</v>
      </c>
      <c r="G102" s="13" cm="1">
        <f t="array" ref="G102">INDEX(teams!B:B,MATCH(1,(C102=teams!E:E)*(E102=teams!C:C),0))</f>
        <v>16</v>
      </c>
      <c r="H102" s="14">
        <v>43935.833333333336</v>
      </c>
      <c r="I102" s="15">
        <v>43935.833333333336</v>
      </c>
      <c r="J102" s="18">
        <f t="shared" si="2"/>
        <v>3</v>
      </c>
      <c r="K102" s="32">
        <v>3</v>
      </c>
      <c r="L102" t="str">
        <f>VLOOKUP(K102,field!A:B,2,FALSE)</f>
        <v>Minor</v>
      </c>
      <c r="M102" s="12" t="str">
        <f>_xlfn.CONCAT(K102,"-",C102,"-",TEXT(H102,"mm:dd"),":",TEXT(I102,"HH:MM"))</f>
        <v>3-2-04:14:20:00</v>
      </c>
      <c r="N102" s="12">
        <f>VLOOKUP(M102,slots!A:J,2,FALSE)</f>
        <v>564</v>
      </c>
      <c r="O102" s="12" cm="1">
        <f t="array" ref="O102">IFERROR(INDEX(games!A:A,MATCH(1,(F102=games!B:B)*(G102=games!C:C),0)),INDEX(games!A:A,MATCH(1,(G102=games!B:B)*(F102=games!C:C),0)))</f>
        <v>139</v>
      </c>
      <c r="P102" s="12" t="s">
        <v>861</v>
      </c>
    </row>
    <row r="103" spans="2:16" s="12" customFormat="1" x14ac:dyDescent="0.55000000000000004">
      <c r="B103" s="12" t="s">
        <v>781</v>
      </c>
      <c r="C103" s="13">
        <f>INDEX(league!A:A,MATCH(B103,league!B:B,0))</f>
        <v>2</v>
      </c>
      <c r="D103" s="12" t="s">
        <v>761</v>
      </c>
      <c r="E103" s="12" t="s">
        <v>757</v>
      </c>
      <c r="F103" s="13" cm="1">
        <f t="array" ref="F103">INDEX(teams!B:B,MATCH(1,(C103=teams!E:E)*(D103=teams!C:C),0))</f>
        <v>27</v>
      </c>
      <c r="G103" s="13" cm="1">
        <f t="array" ref="G103">INDEX(teams!B:B,MATCH(1,(C103=teams!E:E)*(E103=teams!C:C),0))</f>
        <v>17</v>
      </c>
      <c r="H103" s="14">
        <v>43935.833333333336</v>
      </c>
      <c r="I103" s="15">
        <v>43935.833333333336</v>
      </c>
      <c r="J103" s="18">
        <f t="shared" si="2"/>
        <v>3</v>
      </c>
      <c r="K103" s="32">
        <v>8</v>
      </c>
      <c r="L103" t="str">
        <f>VLOOKUP(K103,field!A:B,2,FALSE)</f>
        <v>Field8</v>
      </c>
      <c r="M103" s="12" t="str">
        <f>_xlfn.CONCAT(K103,"-",C103,"-",TEXT(H103,"mm:dd"),":",TEXT(I103,"HH:MM"))</f>
        <v>8-2-04:14:20:00</v>
      </c>
      <c r="N103" s="12">
        <f>VLOOKUP(M103,slots!A:J,2,FALSE)</f>
        <v>566</v>
      </c>
      <c r="O103" s="12" cm="1">
        <f t="array" ref="O103">IFERROR(INDEX(games!A:A,MATCH(1,(F103=games!B:B)*(G103=games!C:C),0)),INDEX(games!A:A,MATCH(1,(G103=games!B:B)*(F103=games!C:C),0)))</f>
        <v>152</v>
      </c>
      <c r="P103" s="12" t="s">
        <v>861</v>
      </c>
    </row>
    <row r="104" spans="2:16" s="12" customFormat="1" x14ac:dyDescent="0.55000000000000004">
      <c r="B104" s="12" t="s">
        <v>781</v>
      </c>
      <c r="C104" s="13">
        <f>INDEX(league!A:A,MATCH(B104,league!B:B,0))</f>
        <v>2</v>
      </c>
      <c r="D104" s="12" t="s">
        <v>762</v>
      </c>
      <c r="E104" s="12" t="s">
        <v>760</v>
      </c>
      <c r="F104" s="13" cm="1">
        <f t="array" ref="F104">INDEX(teams!B:B,MATCH(1,(C104=teams!E:E)*(D104=teams!C:C),0))</f>
        <v>28</v>
      </c>
      <c r="G104" s="13" cm="1">
        <f t="array" ref="G104">INDEX(teams!B:B,MATCH(1,(C104=teams!E:E)*(E104=teams!C:C),0))</f>
        <v>18</v>
      </c>
      <c r="H104" s="14">
        <v>43936.75</v>
      </c>
      <c r="I104" s="15">
        <v>43936.75</v>
      </c>
      <c r="J104" s="18">
        <f t="shared" si="2"/>
        <v>4</v>
      </c>
      <c r="K104" s="32">
        <v>3</v>
      </c>
      <c r="L104" t="str">
        <f>VLOOKUP(K104,field!A:B,2,FALSE)</f>
        <v>Minor</v>
      </c>
      <c r="M104" s="12" t="str">
        <f>_xlfn.CONCAT(K104,"-",C104,"-",TEXT(H104,"mm:dd"),":",TEXT(I104,"HH:MM"))</f>
        <v>3-2-04:15:18:00</v>
      </c>
      <c r="N104" s="12">
        <f>VLOOKUP(M104,slots!A:J,2,FALSE)</f>
        <v>448</v>
      </c>
      <c r="O104" s="12" cm="1">
        <f t="array" ref="O104">IFERROR(INDEX(games!A:A,MATCH(1,(F104=games!B:B)*(G104=games!C:C),0)),INDEX(games!A:A,MATCH(1,(G104=games!B:B)*(F104=games!C:C),0)))</f>
        <v>164</v>
      </c>
      <c r="P104" s="12" t="s">
        <v>861</v>
      </c>
    </row>
    <row r="105" spans="2:16" s="12" customFormat="1" x14ac:dyDescent="0.55000000000000004">
      <c r="B105" s="12" t="s">
        <v>781</v>
      </c>
      <c r="C105" s="13">
        <f>INDEX(league!A:A,MATCH(B105,league!B:B,0))</f>
        <v>2</v>
      </c>
      <c r="D105" s="12" t="s">
        <v>754</v>
      </c>
      <c r="E105" s="12" t="s">
        <v>751</v>
      </c>
      <c r="F105" s="13" cm="1">
        <f t="array" ref="F105">INDEX(teams!B:B,MATCH(1,(C105=teams!E:E)*(D105=teams!C:C),0))</f>
        <v>29</v>
      </c>
      <c r="G105" s="13" cm="1">
        <f t="array" ref="G105">INDEX(teams!B:B,MATCH(1,(C105=teams!E:E)*(E105=teams!C:C),0))</f>
        <v>19</v>
      </c>
      <c r="H105" s="14">
        <v>43936.833333333336</v>
      </c>
      <c r="I105" s="15">
        <v>43936.833333333336</v>
      </c>
      <c r="J105" s="18">
        <f t="shared" si="2"/>
        <v>4</v>
      </c>
      <c r="K105" s="32">
        <v>3</v>
      </c>
      <c r="L105" t="str">
        <f>VLOOKUP(K105,field!A:B,2,FALSE)</f>
        <v>Minor</v>
      </c>
      <c r="M105" s="12" t="str">
        <f>_xlfn.CONCAT(K105,"-",C105,"-",TEXT(H105,"mm:dd"),":",TEXT(I105,"HH:MM"))</f>
        <v>3-2-04:15:20:00</v>
      </c>
      <c r="N105" s="12">
        <f>VLOOKUP(M105,slots!A:J,2,FALSE)</f>
        <v>458</v>
      </c>
      <c r="O105" s="12" cm="1">
        <f t="array" ref="O105">IFERROR(INDEX(games!A:A,MATCH(1,(F105=games!B:B)*(G105=games!C:C),0)),INDEX(games!A:A,MATCH(1,(G105=games!B:B)*(F105=games!C:C),0)))</f>
        <v>175</v>
      </c>
      <c r="P105" s="12" t="s">
        <v>861</v>
      </c>
    </row>
    <row r="106" spans="2:16" x14ac:dyDescent="0.55000000000000004">
      <c r="B106" s="12" t="s">
        <v>781</v>
      </c>
      <c r="C106" s="13">
        <f>INDEX(league!A:A,MATCH(B106,league!B:B,0))</f>
        <v>2</v>
      </c>
      <c r="D106" s="12" t="s">
        <v>764</v>
      </c>
      <c r="E106" s="12" t="s">
        <v>758</v>
      </c>
      <c r="F106" s="13" cm="1">
        <f t="array" ref="F106">INDEX(teams!B:B,MATCH(1,(C106=teams!E:E)*(D106=teams!C:C),0))</f>
        <v>24</v>
      </c>
      <c r="G106" s="13" cm="1">
        <f t="array" ref="G106">INDEX(teams!B:B,MATCH(1,(C106=teams!E:E)*(E106=teams!C:C),0))</f>
        <v>20</v>
      </c>
      <c r="H106" s="14">
        <v>43938.75</v>
      </c>
      <c r="I106" s="15">
        <v>43938.75</v>
      </c>
      <c r="J106" s="18">
        <f t="shared" si="2"/>
        <v>6</v>
      </c>
      <c r="K106" s="32">
        <v>3</v>
      </c>
      <c r="L106" t="str">
        <f>VLOOKUP(K106,field!A:B,2,FALSE)</f>
        <v>Minor</v>
      </c>
      <c r="M106" s="12" t="str">
        <f>_xlfn.CONCAT(K106,"-",C106,"-",TEXT(H106,"mm:dd"),":",TEXT(I106,"HH:MM"))</f>
        <v>3-2-04:17:18:00</v>
      </c>
      <c r="N106" s="12">
        <f>VLOOKUP(M106,slots!A:J,2,FALSE)</f>
        <v>291</v>
      </c>
      <c r="O106" s="12" cm="1">
        <f t="array" ref="O106">IFERROR(INDEX(games!A:A,MATCH(1,(F106=games!B:B)*(G106=games!C:C),0)),INDEX(games!A:A,MATCH(1,(G106=games!B:B)*(F106=games!C:C),0)))</f>
        <v>179</v>
      </c>
      <c r="P106" s="12" t="s">
        <v>861</v>
      </c>
    </row>
    <row r="107" spans="2:16" x14ac:dyDescent="0.55000000000000004">
      <c r="B107" s="12" t="s">
        <v>781</v>
      </c>
      <c r="C107" s="13">
        <f>INDEX(league!A:A,MATCH(B107,league!B:B,0))</f>
        <v>2</v>
      </c>
      <c r="D107" s="12" t="s">
        <v>765</v>
      </c>
      <c r="E107" s="12" t="s">
        <v>763</v>
      </c>
      <c r="F107" s="13" cm="1">
        <f t="array" ref="F107">INDEX(teams!B:B,MATCH(1,(C107=teams!E:E)*(D107=teams!C:C),0))</f>
        <v>25</v>
      </c>
      <c r="G107" s="13" cm="1">
        <f t="array" ref="G107">INDEX(teams!B:B,MATCH(1,(C107=teams!E:E)*(E107=teams!C:C),0))</f>
        <v>21</v>
      </c>
      <c r="H107" s="14">
        <v>43938.75</v>
      </c>
      <c r="I107" s="15">
        <v>43938.75</v>
      </c>
      <c r="J107" s="18">
        <f t="shared" si="2"/>
        <v>6</v>
      </c>
      <c r="K107" s="32">
        <v>8</v>
      </c>
      <c r="L107" t="str">
        <f>VLOOKUP(K107,field!A:B,2,FALSE)</f>
        <v>Field8</v>
      </c>
      <c r="M107" s="12" t="str">
        <f>_xlfn.CONCAT(K107,"-",C107,"-",TEXT(H107,"mm:dd"),":",TEXT(I107,"HH:MM"))</f>
        <v>8-2-04:17:18:00</v>
      </c>
      <c r="N107" s="12">
        <f>VLOOKUP(M107,slots!A:J,2,FALSE)</f>
        <v>297</v>
      </c>
      <c r="O107" s="12" cm="1">
        <f t="array" ref="O107">IFERROR(INDEX(games!A:A,MATCH(1,(F107=games!B:B)*(G107=games!C:C),0)),INDEX(games!A:A,MATCH(1,(G107=games!B:B)*(F107=games!C:C),0)))</f>
        <v>188</v>
      </c>
      <c r="P107" s="12" t="s">
        <v>861</v>
      </c>
    </row>
    <row r="108" spans="2:16" x14ac:dyDescent="0.55000000000000004">
      <c r="B108" s="12" t="s">
        <v>781</v>
      </c>
      <c r="C108" s="13">
        <f>INDEX(league!A:A,MATCH(B108,league!B:B,0))</f>
        <v>2</v>
      </c>
      <c r="D108" s="12" t="s">
        <v>766</v>
      </c>
      <c r="E108" s="12" t="s">
        <v>752</v>
      </c>
      <c r="F108" s="13" cm="1">
        <f t="array" ref="F108">INDEX(teams!B:B,MATCH(1,(C108=teams!E:E)*(D108=teams!C:C),0))</f>
        <v>26</v>
      </c>
      <c r="G108" s="13" cm="1">
        <f t="array" ref="G108">INDEX(teams!B:B,MATCH(1,(C108=teams!E:E)*(E108=teams!C:C),0))</f>
        <v>22</v>
      </c>
      <c r="H108" s="14">
        <v>43938.833333333336</v>
      </c>
      <c r="I108" s="15">
        <v>43938.833333333336</v>
      </c>
      <c r="J108" s="18">
        <f t="shared" si="2"/>
        <v>6</v>
      </c>
      <c r="K108" s="32">
        <v>3</v>
      </c>
      <c r="L108" t="str">
        <f>VLOOKUP(K108,field!A:B,2,FALSE)</f>
        <v>Minor</v>
      </c>
      <c r="M108" s="12" t="str">
        <f>_xlfn.CONCAT(K108,"-",C108,"-",TEXT(H108,"mm:dd"),":",TEXT(I108,"HH:MM"))</f>
        <v>3-2-04:17:20:00</v>
      </c>
      <c r="N108" s="12">
        <f>VLOOKUP(M108,slots!A:J,2,FALSE)</f>
        <v>303</v>
      </c>
      <c r="O108" s="12" cm="1">
        <f t="array" ref="O108">IFERROR(INDEX(games!A:A,MATCH(1,(F108=games!B:B)*(G108=games!C:C),0)),INDEX(games!A:A,MATCH(1,(G108=games!B:B)*(F108=games!C:C),0)))</f>
        <v>196</v>
      </c>
      <c r="P108" s="12" t="s">
        <v>861</v>
      </c>
    </row>
    <row r="109" spans="2:16" x14ac:dyDescent="0.55000000000000004">
      <c r="B109" s="12" t="s">
        <v>781</v>
      </c>
      <c r="C109" s="13">
        <f>INDEX(league!A:A,MATCH(B109,league!B:B,0))</f>
        <v>2</v>
      </c>
      <c r="D109" s="12" t="s">
        <v>761</v>
      </c>
      <c r="E109" s="12" t="s">
        <v>753</v>
      </c>
      <c r="F109" s="13" cm="1">
        <f t="array" ref="F109">INDEX(teams!B:B,MATCH(1,(C109=teams!E:E)*(D109=teams!C:C),0))</f>
        <v>27</v>
      </c>
      <c r="G109" s="13" cm="1">
        <f t="array" ref="G109">INDEX(teams!B:B,MATCH(1,(C109=teams!E:E)*(E109=teams!C:C),0))</f>
        <v>23</v>
      </c>
      <c r="H109" s="14">
        <v>43938.833333333336</v>
      </c>
      <c r="I109" s="15">
        <v>43938.833333333336</v>
      </c>
      <c r="J109" s="18">
        <f t="shared" si="2"/>
        <v>6</v>
      </c>
      <c r="K109" s="32">
        <v>8</v>
      </c>
      <c r="L109" t="str">
        <f>VLOOKUP(K109,field!A:B,2,FALSE)</f>
        <v>Field8</v>
      </c>
      <c r="M109" s="12" t="str">
        <f>_xlfn.CONCAT(K109,"-",C109,"-",TEXT(H109,"mm:dd"),":",TEXT(I109,"HH:MM"))</f>
        <v>8-2-04:17:20:00</v>
      </c>
      <c r="N109" s="12">
        <f>VLOOKUP(M109,slots!A:J,2,FALSE)</f>
        <v>305</v>
      </c>
      <c r="O109" s="12" cm="1">
        <f t="array" ref="O109">IFERROR(INDEX(games!A:A,MATCH(1,(F109=games!B:B)*(G109=games!C:C),0)),INDEX(games!A:A,MATCH(1,(G109=games!B:B)*(F109=games!C:C),0)))</f>
        <v>203</v>
      </c>
      <c r="P109" s="12" t="s">
        <v>861</v>
      </c>
    </row>
    <row r="110" spans="2:16" x14ac:dyDescent="0.55000000000000004">
      <c r="H110" s="6"/>
      <c r="I110" s="6"/>
    </row>
  </sheetData>
  <autoFilter ref="A1:P109" xr:uid="{FFCF4D1C-C60C-413A-BFF2-5EECD66E5A7B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DC969-C502-4CA7-A8E4-C7AA3B5CE994}">
  <dimension ref="A1:J673"/>
  <sheetViews>
    <sheetView topLeftCell="A100" workbookViewId="0">
      <selection activeCell="L97" sqref="L97"/>
    </sheetView>
    <sheetView zoomScale="70" zoomScaleNormal="70" workbookViewId="1">
      <pane ySplit="1" topLeftCell="A599" activePane="bottomLeft" state="frozen"/>
      <selection pane="bottomLeft" activeCell="G613" sqref="G613"/>
    </sheetView>
  </sheetViews>
  <sheetFormatPr defaultRowHeight="14.4" x14ac:dyDescent="0.55000000000000004"/>
  <cols>
    <col min="1" max="1" width="13.5234375" bestFit="1" customWidth="1"/>
    <col min="4" max="4" width="14.68359375" bestFit="1" customWidth="1"/>
    <col min="5" max="5" width="16.1015625" bestFit="1" customWidth="1"/>
    <col min="6" max="6" width="15.5234375" bestFit="1" customWidth="1"/>
    <col min="7" max="7" width="24.20703125" style="11" bestFit="1" customWidth="1"/>
  </cols>
  <sheetData>
    <row r="1" spans="1:10" x14ac:dyDescent="0.55000000000000004">
      <c r="A1" t="s">
        <v>855</v>
      </c>
      <c r="B1" s="11" t="s">
        <v>0</v>
      </c>
      <c r="C1" s="11" t="s">
        <v>843</v>
      </c>
      <c r="D1" s="11" t="s">
        <v>844</v>
      </c>
      <c r="E1" s="11" t="s">
        <v>845</v>
      </c>
      <c r="F1" s="11" t="s">
        <v>846</v>
      </c>
      <c r="G1" s="11" t="s">
        <v>847</v>
      </c>
      <c r="H1" s="11" t="s">
        <v>848</v>
      </c>
      <c r="I1" s="11" t="s">
        <v>849</v>
      </c>
      <c r="J1" s="11" t="s">
        <v>827</v>
      </c>
    </row>
    <row r="2" spans="1:10" x14ac:dyDescent="0.55000000000000004">
      <c r="A2" t="str">
        <f>_xlfn.CONCAT(C2,"-",D2,"-",TEXT(G2,"mm:dd:hh:mm"))</f>
        <v>4-1-03:16:18:00</v>
      </c>
      <c r="B2">
        <v>599</v>
      </c>
      <c r="C2" t="s">
        <v>809</v>
      </c>
      <c r="D2">
        <v>1</v>
      </c>
      <c r="E2" t="s">
        <v>853</v>
      </c>
      <c r="F2" t="str">
        <f>IFERROR(VLOOKUP(B2,PrescheduledGames!N:O,2,FALSE),"")</f>
        <v/>
      </c>
      <c r="G2" s="11">
        <v>43906.75</v>
      </c>
      <c r="H2">
        <v>120</v>
      </c>
      <c r="I2">
        <f>WEEKDAY(G2)</f>
        <v>2</v>
      </c>
      <c r="J2" t="str">
        <f>TEXT(G2,"mm-dd")</f>
        <v>03-16</v>
      </c>
    </row>
    <row r="3" spans="1:10" x14ac:dyDescent="0.55000000000000004">
      <c r="A3" t="str">
        <f>_xlfn.CONCAT(C3,"-",D3,"-",TEXT(G3,"mm:dd:hh:mm"))</f>
        <v>3-2-03:16:18:00</v>
      </c>
      <c r="B3">
        <v>600</v>
      </c>
      <c r="C3" t="s">
        <v>811</v>
      </c>
      <c r="D3">
        <v>2</v>
      </c>
      <c r="E3" t="s">
        <v>854</v>
      </c>
      <c r="F3" t="str">
        <f>IFERROR(VLOOKUP(B3,PrescheduledGames!N:O,2,FALSE),"")</f>
        <v/>
      </c>
      <c r="G3" s="11">
        <v>43906.75</v>
      </c>
      <c r="H3">
        <v>120</v>
      </c>
      <c r="I3">
        <f>WEEKDAY(G3)</f>
        <v>2</v>
      </c>
      <c r="J3" t="str">
        <f>TEXT(G3,"mm-dd")</f>
        <v>03-16</v>
      </c>
    </row>
    <row r="4" spans="1:10" x14ac:dyDescent="0.55000000000000004">
      <c r="A4" t="str">
        <f>_xlfn.CONCAT(C4,"-",D4,"-",TEXT(G4,"mm:dd:hh:mm"))</f>
        <v>2-4-03:16:18:00</v>
      </c>
      <c r="B4">
        <v>601</v>
      </c>
      <c r="C4" t="s">
        <v>813</v>
      </c>
      <c r="D4">
        <v>4</v>
      </c>
      <c r="E4" t="s">
        <v>850</v>
      </c>
      <c r="F4" t="str">
        <f>IFERROR(VLOOKUP(B4,PrescheduledGames!N:O,2,FALSE),"")</f>
        <v/>
      </c>
      <c r="G4" s="11">
        <v>43906.75</v>
      </c>
      <c r="H4">
        <v>105</v>
      </c>
      <c r="I4">
        <f>WEEKDAY(G4)</f>
        <v>2</v>
      </c>
      <c r="J4" t="str">
        <f>TEXT(G4,"mm-dd")</f>
        <v>03-16</v>
      </c>
    </row>
    <row r="5" spans="1:10" x14ac:dyDescent="0.55000000000000004">
      <c r="A5" t="str">
        <f>_xlfn.CONCAT(C5,"-",D5,"-",TEXT(G5,"mm:dd:hh:mm"))</f>
        <v>1-5-03:16:18:00</v>
      </c>
      <c r="B5">
        <v>602</v>
      </c>
      <c r="C5" t="s">
        <v>99</v>
      </c>
      <c r="D5">
        <v>5</v>
      </c>
      <c r="E5" t="s">
        <v>851</v>
      </c>
      <c r="F5" t="str">
        <f>IFERROR(VLOOKUP(B5,PrescheduledGames!N:O,2,FALSE),"")</f>
        <v/>
      </c>
      <c r="G5" s="11">
        <v>43906.75</v>
      </c>
      <c r="H5">
        <v>90</v>
      </c>
      <c r="I5">
        <f>WEEKDAY(G5)</f>
        <v>2</v>
      </c>
      <c r="J5" t="str">
        <f>TEXT(G5,"mm-dd")</f>
        <v>03-16</v>
      </c>
    </row>
    <row r="6" spans="1:10" x14ac:dyDescent="0.55000000000000004">
      <c r="A6" t="str">
        <f>_xlfn.CONCAT(C6,"-",D6,"-",TEXT(G6,"mm:dd:hh:mm"))</f>
        <v>5-4-03:16:18:00</v>
      </c>
      <c r="B6">
        <v>603</v>
      </c>
      <c r="C6" t="s">
        <v>806</v>
      </c>
      <c r="D6">
        <v>4</v>
      </c>
      <c r="E6">
        <v>5</v>
      </c>
      <c r="F6" t="str">
        <f>IFERROR(VLOOKUP(B6,PrescheduledGames!N:O,2,FALSE),"")</f>
        <v/>
      </c>
      <c r="G6" s="11">
        <v>43906.75</v>
      </c>
      <c r="H6">
        <v>105</v>
      </c>
      <c r="I6">
        <f>WEEKDAY(G6)</f>
        <v>2</v>
      </c>
      <c r="J6" t="str">
        <f>TEXT(G6,"mm-dd")</f>
        <v>03-16</v>
      </c>
    </row>
    <row r="7" spans="1:10" x14ac:dyDescent="0.55000000000000004">
      <c r="A7" t="str">
        <f>_xlfn.CONCAT(C7,"-",D7,"-",TEXT(G7,"mm:dd:hh:mm"))</f>
        <v>6-3-03:16:18:00</v>
      </c>
      <c r="B7">
        <v>604</v>
      </c>
      <c r="C7" t="s">
        <v>803</v>
      </c>
      <c r="D7">
        <v>3</v>
      </c>
      <c r="E7" t="s">
        <v>852</v>
      </c>
      <c r="F7" t="str">
        <f>IFERROR(VLOOKUP(B7,PrescheduledGames!N:O,2,FALSE),"")</f>
        <v/>
      </c>
      <c r="G7" s="11">
        <v>43906.75</v>
      </c>
      <c r="H7">
        <v>105</v>
      </c>
      <c r="I7">
        <f>WEEKDAY(G7)</f>
        <v>2</v>
      </c>
      <c r="J7" t="str">
        <f>TEXT(G7,"mm-dd")</f>
        <v>03-16</v>
      </c>
    </row>
    <row r="8" spans="1:10" x14ac:dyDescent="0.55000000000000004">
      <c r="A8" t="str">
        <f>_xlfn.CONCAT(C8,"-",D8,"-",TEXT(G8,"mm:dd:hh:mm"))</f>
        <v>7-1-03:16:18:00</v>
      </c>
      <c r="B8">
        <v>605</v>
      </c>
      <c r="C8" t="s">
        <v>801</v>
      </c>
      <c r="D8">
        <v>1</v>
      </c>
      <c r="E8" t="s">
        <v>800</v>
      </c>
      <c r="F8" t="str">
        <f>IFERROR(VLOOKUP(B8,PrescheduledGames!N:O,2,FALSE),"")</f>
        <v/>
      </c>
      <c r="G8" s="11">
        <v>43906.75</v>
      </c>
      <c r="H8">
        <v>120</v>
      </c>
      <c r="I8">
        <f>WEEKDAY(G8)</f>
        <v>2</v>
      </c>
      <c r="J8" t="str">
        <f>TEXT(G8,"mm-dd")</f>
        <v>03-16</v>
      </c>
    </row>
    <row r="9" spans="1:10" x14ac:dyDescent="0.55000000000000004">
      <c r="A9" t="str">
        <f>_xlfn.CONCAT(C9,"-",D9,"-",TEXT(G9,"mm:dd:hh:mm"))</f>
        <v>8-2-03:16:18:00</v>
      </c>
      <c r="B9">
        <v>606</v>
      </c>
      <c r="C9" t="s">
        <v>798</v>
      </c>
      <c r="D9">
        <v>2</v>
      </c>
      <c r="E9" t="s">
        <v>800</v>
      </c>
      <c r="F9" t="str">
        <f>IFERROR(VLOOKUP(B9,PrescheduledGames!N:O,2,FALSE),"")</f>
        <v/>
      </c>
      <c r="G9" s="11">
        <v>43906.75</v>
      </c>
      <c r="H9">
        <v>120</v>
      </c>
      <c r="I9">
        <f>WEEKDAY(G9)</f>
        <v>2</v>
      </c>
      <c r="J9" t="str">
        <f>TEXT(G9,"mm-dd")</f>
        <v>03-16</v>
      </c>
    </row>
    <row r="10" spans="1:10" x14ac:dyDescent="0.55000000000000004">
      <c r="A10" t="str">
        <f>_xlfn.CONCAT(C10,"-",D10,"-",TEXT(G10,"mm:dd:hh:mm"))</f>
        <v>1-5-03:16:19:30</v>
      </c>
      <c r="B10">
        <v>607</v>
      </c>
      <c r="C10" t="s">
        <v>99</v>
      </c>
      <c r="D10">
        <v>5</v>
      </c>
      <c r="E10" t="s">
        <v>851</v>
      </c>
      <c r="F10" t="str">
        <f>IFERROR(VLOOKUP(B10,PrescheduledGames!N:O,2,FALSE),"")</f>
        <v/>
      </c>
      <c r="G10" s="11">
        <v>43906.8125</v>
      </c>
      <c r="H10">
        <v>90</v>
      </c>
      <c r="I10">
        <f>WEEKDAY(G10)</f>
        <v>2</v>
      </c>
      <c r="J10" t="str">
        <f>TEXT(G10,"mm-dd")</f>
        <v>03-16</v>
      </c>
    </row>
    <row r="11" spans="1:10" x14ac:dyDescent="0.55000000000000004">
      <c r="A11" t="str">
        <f>_xlfn.CONCAT(C11,"-",D11,"-",TEXT(G11,"mm:dd:hh:mm"))</f>
        <v>2-4-03:16:19:45</v>
      </c>
      <c r="B11">
        <v>608</v>
      </c>
      <c r="C11" t="s">
        <v>813</v>
      </c>
      <c r="D11">
        <v>4</v>
      </c>
      <c r="E11" t="s">
        <v>850</v>
      </c>
      <c r="F11" t="str">
        <f>IFERROR(VLOOKUP(B11,PrescheduledGames!N:O,2,FALSE),"")</f>
        <v/>
      </c>
      <c r="G11" s="11">
        <v>43906.822916666664</v>
      </c>
      <c r="H11">
        <v>105</v>
      </c>
      <c r="I11">
        <f>WEEKDAY(G11)</f>
        <v>2</v>
      </c>
      <c r="J11" t="str">
        <f>TEXT(G11,"mm-dd")</f>
        <v>03-16</v>
      </c>
    </row>
    <row r="12" spans="1:10" x14ac:dyDescent="0.55000000000000004">
      <c r="A12" t="str">
        <f>_xlfn.CONCAT(C12,"-",D12,"-",TEXT(G12,"mm:dd:hh:mm"))</f>
        <v>5-4-03:16:19:45</v>
      </c>
      <c r="B12">
        <v>609</v>
      </c>
      <c r="C12" t="s">
        <v>806</v>
      </c>
      <c r="D12">
        <v>4</v>
      </c>
      <c r="E12">
        <v>5</v>
      </c>
      <c r="F12" t="str">
        <f>IFERROR(VLOOKUP(B12,PrescheduledGames!N:O,2,FALSE),"")</f>
        <v/>
      </c>
      <c r="G12" s="11">
        <v>43906.822916666664</v>
      </c>
      <c r="H12">
        <v>105</v>
      </c>
      <c r="I12">
        <f>WEEKDAY(G12)</f>
        <v>2</v>
      </c>
      <c r="J12" t="str">
        <f>TEXT(G12,"mm-dd")</f>
        <v>03-16</v>
      </c>
    </row>
    <row r="13" spans="1:10" x14ac:dyDescent="0.55000000000000004">
      <c r="A13" t="str">
        <f>_xlfn.CONCAT(C13,"-",D13,"-",TEXT(G13,"mm:dd:hh:mm"))</f>
        <v>6-3-03:16:19:45</v>
      </c>
      <c r="B13">
        <v>610</v>
      </c>
      <c r="C13" t="s">
        <v>803</v>
      </c>
      <c r="D13">
        <v>3</v>
      </c>
      <c r="E13" t="s">
        <v>852</v>
      </c>
      <c r="F13" t="str">
        <f>IFERROR(VLOOKUP(B13,PrescheduledGames!N:O,2,FALSE),"")</f>
        <v/>
      </c>
      <c r="G13" s="11">
        <v>43906.822916666664</v>
      </c>
      <c r="H13">
        <v>105</v>
      </c>
      <c r="I13">
        <f>WEEKDAY(G13)</f>
        <v>2</v>
      </c>
      <c r="J13" t="str">
        <f>TEXT(G13,"mm-dd")</f>
        <v>03-16</v>
      </c>
    </row>
    <row r="14" spans="1:10" x14ac:dyDescent="0.55000000000000004">
      <c r="A14" t="str">
        <f>_xlfn.CONCAT(C14,"-",D14,"-",TEXT(G14,"mm:dd:hh:mm"))</f>
        <v>4-1-03:16:20:00</v>
      </c>
      <c r="B14">
        <v>611</v>
      </c>
      <c r="C14" t="s">
        <v>809</v>
      </c>
      <c r="D14">
        <v>1</v>
      </c>
      <c r="E14" t="s">
        <v>853</v>
      </c>
      <c r="F14" t="str">
        <f>IFERROR(VLOOKUP(B14,PrescheduledGames!N:O,2,FALSE),"")</f>
        <v/>
      </c>
      <c r="G14" s="11">
        <v>43906.833333333336</v>
      </c>
      <c r="H14">
        <v>120</v>
      </c>
      <c r="I14">
        <f>WEEKDAY(G14)</f>
        <v>2</v>
      </c>
      <c r="J14" t="str">
        <f>TEXT(G14,"mm-dd")</f>
        <v>03-16</v>
      </c>
    </row>
    <row r="15" spans="1:10" x14ac:dyDescent="0.55000000000000004">
      <c r="A15" t="str">
        <f>_xlfn.CONCAT(C15,"-",D15,"-",TEXT(G15,"mm:dd:hh:mm"))</f>
        <v>3-2-03:16:20:00</v>
      </c>
      <c r="B15">
        <v>612</v>
      </c>
      <c r="C15" t="s">
        <v>811</v>
      </c>
      <c r="D15">
        <v>2</v>
      </c>
      <c r="E15" t="s">
        <v>854</v>
      </c>
      <c r="F15" t="str">
        <f>IFERROR(VLOOKUP(B15,PrescheduledGames!N:O,2,FALSE),"")</f>
        <v/>
      </c>
      <c r="G15" s="11">
        <v>43906.833333333336</v>
      </c>
      <c r="H15">
        <v>120</v>
      </c>
      <c r="I15">
        <f>WEEKDAY(G15)</f>
        <v>2</v>
      </c>
      <c r="J15" t="str">
        <f>TEXT(G15,"mm-dd")</f>
        <v>03-16</v>
      </c>
    </row>
    <row r="16" spans="1:10" x14ac:dyDescent="0.55000000000000004">
      <c r="A16" t="str">
        <f>_xlfn.CONCAT(C16,"-",D16,"-",TEXT(G16,"mm:dd:hh:mm"))</f>
        <v>7-1-03:16:20:00</v>
      </c>
      <c r="B16">
        <v>613</v>
      </c>
      <c r="C16" t="s">
        <v>801</v>
      </c>
      <c r="D16">
        <v>1</v>
      </c>
      <c r="E16" t="s">
        <v>800</v>
      </c>
      <c r="F16" t="str">
        <f>IFERROR(VLOOKUP(B16,PrescheduledGames!N:O,2,FALSE),"")</f>
        <v/>
      </c>
      <c r="G16" s="11">
        <v>43906.833333333336</v>
      </c>
      <c r="H16">
        <v>120</v>
      </c>
      <c r="I16">
        <f>WEEKDAY(G16)</f>
        <v>2</v>
      </c>
      <c r="J16" t="str">
        <f>TEXT(G16,"mm-dd")</f>
        <v>03-16</v>
      </c>
    </row>
    <row r="17" spans="1:10" x14ac:dyDescent="0.55000000000000004">
      <c r="A17" t="str">
        <f>_xlfn.CONCAT(C17,"-",D17,"-",TEXT(G17,"mm:dd:hh:mm"))</f>
        <v>8-2-03:16:20:00</v>
      </c>
      <c r="B17">
        <v>614</v>
      </c>
      <c r="C17" t="s">
        <v>798</v>
      </c>
      <c r="D17">
        <v>2</v>
      </c>
      <c r="E17" t="s">
        <v>800</v>
      </c>
      <c r="F17" t="str">
        <f>IFERROR(VLOOKUP(B17,PrescheduledGames!N:O,2,FALSE),"")</f>
        <v/>
      </c>
      <c r="G17" s="11">
        <v>43906.833333333336</v>
      </c>
      <c r="H17">
        <v>120</v>
      </c>
      <c r="I17">
        <f>WEEKDAY(G17)</f>
        <v>2</v>
      </c>
      <c r="J17" t="str">
        <f>TEXT(G17,"mm-dd")</f>
        <v>03-16</v>
      </c>
    </row>
    <row r="18" spans="1:10" x14ac:dyDescent="0.55000000000000004">
      <c r="A18" t="str">
        <f>_xlfn.CONCAT(C18,"-",D18,"-",TEXT(G18,"mm:dd:hh:mm"))</f>
        <v>4-1-03:17:18:00</v>
      </c>
      <c r="B18">
        <v>509</v>
      </c>
      <c r="C18" t="s">
        <v>809</v>
      </c>
      <c r="D18">
        <v>1</v>
      </c>
      <c r="E18" t="s">
        <v>853</v>
      </c>
      <c r="F18" t="str">
        <f>IFERROR(VLOOKUP(B18,PrescheduledGames!N:O,2,FALSE),"")</f>
        <v/>
      </c>
      <c r="G18" s="11">
        <v>43907.75</v>
      </c>
      <c r="H18">
        <v>120</v>
      </c>
      <c r="I18">
        <f>WEEKDAY(G18)</f>
        <v>3</v>
      </c>
      <c r="J18" t="str">
        <f>TEXT(G18,"mm-dd")</f>
        <v>03-17</v>
      </c>
    </row>
    <row r="19" spans="1:10" x14ac:dyDescent="0.55000000000000004">
      <c r="A19" t="str">
        <f>_xlfn.CONCAT(C19,"-",D19,"-",TEXT(G19,"mm:dd:hh:mm"))</f>
        <v>3-2-03:17:18:00</v>
      </c>
      <c r="B19">
        <v>510</v>
      </c>
      <c r="C19" t="s">
        <v>811</v>
      </c>
      <c r="D19">
        <v>2</v>
      </c>
      <c r="E19" t="s">
        <v>854</v>
      </c>
      <c r="F19" t="str">
        <f>IFERROR(VLOOKUP(B19,PrescheduledGames!N:O,2,FALSE),"")</f>
        <v/>
      </c>
      <c r="G19" s="11">
        <v>43907.75</v>
      </c>
      <c r="H19">
        <v>120</v>
      </c>
      <c r="I19">
        <f>WEEKDAY(G19)</f>
        <v>3</v>
      </c>
      <c r="J19" t="str">
        <f>TEXT(G19,"mm-dd")</f>
        <v>03-17</v>
      </c>
    </row>
    <row r="20" spans="1:10" x14ac:dyDescent="0.55000000000000004">
      <c r="A20" t="str">
        <f>_xlfn.CONCAT(C20,"-",D20,"-",TEXT(G20,"mm:dd:hh:mm"))</f>
        <v>2-4-03:17:18:00</v>
      </c>
      <c r="B20">
        <v>511</v>
      </c>
      <c r="C20" t="s">
        <v>813</v>
      </c>
      <c r="D20">
        <v>4</v>
      </c>
      <c r="E20" t="s">
        <v>850</v>
      </c>
      <c r="F20" t="str">
        <f>IFERROR(VLOOKUP(B20,PrescheduledGames!N:O,2,FALSE),"")</f>
        <v/>
      </c>
      <c r="G20" s="11">
        <v>43907.75</v>
      </c>
      <c r="H20">
        <v>105</v>
      </c>
      <c r="I20">
        <f>WEEKDAY(G20)</f>
        <v>3</v>
      </c>
      <c r="J20" t="str">
        <f>TEXT(G20,"mm-dd")</f>
        <v>03-17</v>
      </c>
    </row>
    <row r="21" spans="1:10" x14ac:dyDescent="0.55000000000000004">
      <c r="A21" t="str">
        <f>_xlfn.CONCAT(C21,"-",D21,"-",TEXT(G21,"mm:dd:hh:mm"))</f>
        <v>1-5-03:17:18:00</v>
      </c>
      <c r="B21">
        <v>512</v>
      </c>
      <c r="C21" t="s">
        <v>99</v>
      </c>
      <c r="D21">
        <v>5</v>
      </c>
      <c r="E21" t="s">
        <v>851</v>
      </c>
      <c r="F21" t="str">
        <f>IFERROR(VLOOKUP(B21,PrescheduledGames!N:O,2,FALSE),"")</f>
        <v/>
      </c>
      <c r="G21" s="11">
        <v>43907.75</v>
      </c>
      <c r="H21">
        <v>90</v>
      </c>
      <c r="I21">
        <f>WEEKDAY(G21)</f>
        <v>3</v>
      </c>
      <c r="J21" t="str">
        <f>TEXT(G21,"mm-dd")</f>
        <v>03-17</v>
      </c>
    </row>
    <row r="22" spans="1:10" x14ac:dyDescent="0.55000000000000004">
      <c r="A22" t="str">
        <f>_xlfn.CONCAT(C22,"-",D22,"-",TEXT(G22,"mm:dd:hh:mm"))</f>
        <v>5-4-03:17:18:00</v>
      </c>
      <c r="B22">
        <v>513</v>
      </c>
      <c r="C22" t="s">
        <v>806</v>
      </c>
      <c r="D22">
        <v>4</v>
      </c>
      <c r="E22">
        <v>5</v>
      </c>
      <c r="F22" t="str">
        <f>IFERROR(VLOOKUP(B22,PrescheduledGames!N:O,2,FALSE),"")</f>
        <v/>
      </c>
      <c r="G22" s="11">
        <v>43907.75</v>
      </c>
      <c r="H22">
        <v>105</v>
      </c>
      <c r="I22">
        <f>WEEKDAY(G22)</f>
        <v>3</v>
      </c>
      <c r="J22" t="str">
        <f>TEXT(G22,"mm-dd")</f>
        <v>03-17</v>
      </c>
    </row>
    <row r="23" spans="1:10" x14ac:dyDescent="0.55000000000000004">
      <c r="A23" t="str">
        <f>_xlfn.CONCAT(C23,"-",D23,"-",TEXT(G23,"mm:dd:hh:mm"))</f>
        <v>6-3-03:17:18:00</v>
      </c>
      <c r="B23">
        <v>514</v>
      </c>
      <c r="C23" t="s">
        <v>803</v>
      </c>
      <c r="D23">
        <v>3</v>
      </c>
      <c r="E23" t="s">
        <v>852</v>
      </c>
      <c r="F23" t="str">
        <f>IFERROR(VLOOKUP(B23,PrescheduledGames!N:O,2,FALSE),"")</f>
        <v/>
      </c>
      <c r="G23" s="11">
        <v>43907.75</v>
      </c>
      <c r="H23">
        <v>105</v>
      </c>
      <c r="I23">
        <f>WEEKDAY(G23)</f>
        <v>3</v>
      </c>
      <c r="J23" t="str">
        <f>TEXT(G23,"mm-dd")</f>
        <v>03-17</v>
      </c>
    </row>
    <row r="24" spans="1:10" x14ac:dyDescent="0.55000000000000004">
      <c r="A24" t="str">
        <f>_xlfn.CONCAT(C24,"-",D24,"-",TEXT(G24,"mm:dd:hh:mm"))</f>
        <v>7-1-03:17:18:00</v>
      </c>
      <c r="B24">
        <v>515</v>
      </c>
      <c r="C24" t="s">
        <v>801</v>
      </c>
      <c r="D24">
        <v>1</v>
      </c>
      <c r="E24" t="s">
        <v>800</v>
      </c>
      <c r="F24" t="str">
        <f>IFERROR(VLOOKUP(B24,PrescheduledGames!N:O,2,FALSE),"")</f>
        <v/>
      </c>
      <c r="G24" s="11">
        <v>43907.75</v>
      </c>
      <c r="H24">
        <v>120</v>
      </c>
      <c r="I24">
        <f>WEEKDAY(G24)</f>
        <v>3</v>
      </c>
      <c r="J24" t="str">
        <f>TEXT(G24,"mm-dd")</f>
        <v>03-17</v>
      </c>
    </row>
    <row r="25" spans="1:10" x14ac:dyDescent="0.55000000000000004">
      <c r="A25" t="str">
        <f>_xlfn.CONCAT(C25,"-",D25,"-",TEXT(G25,"mm:dd:hh:mm"))</f>
        <v>8-2-03:17:18:00</v>
      </c>
      <c r="B25">
        <v>516</v>
      </c>
      <c r="C25" t="s">
        <v>798</v>
      </c>
      <c r="D25">
        <v>2</v>
      </c>
      <c r="E25" t="s">
        <v>800</v>
      </c>
      <c r="F25" t="str">
        <f>IFERROR(VLOOKUP(B25,PrescheduledGames!N:O,2,FALSE),"")</f>
        <v/>
      </c>
      <c r="G25" s="11">
        <v>43907.75</v>
      </c>
      <c r="H25">
        <v>120</v>
      </c>
      <c r="I25">
        <f>WEEKDAY(G25)</f>
        <v>3</v>
      </c>
      <c r="J25" t="str">
        <f>TEXT(G25,"mm-dd")</f>
        <v>03-17</v>
      </c>
    </row>
    <row r="26" spans="1:10" x14ac:dyDescent="0.55000000000000004">
      <c r="A26" t="str">
        <f>_xlfn.CONCAT(C26,"-",D26,"-",TEXT(G26,"mm:dd:hh:mm"))</f>
        <v>1-5-03:17:19:30</v>
      </c>
      <c r="B26">
        <v>517</v>
      </c>
      <c r="C26" t="s">
        <v>99</v>
      </c>
      <c r="D26">
        <v>5</v>
      </c>
      <c r="E26" t="s">
        <v>851</v>
      </c>
      <c r="F26" t="str">
        <f>IFERROR(VLOOKUP(B26,PrescheduledGames!N:O,2,FALSE),"")</f>
        <v/>
      </c>
      <c r="G26" s="11">
        <v>43907.8125</v>
      </c>
      <c r="H26">
        <v>90</v>
      </c>
      <c r="I26">
        <f>WEEKDAY(G26)</f>
        <v>3</v>
      </c>
      <c r="J26" t="str">
        <f>TEXT(G26,"mm-dd")</f>
        <v>03-17</v>
      </c>
    </row>
    <row r="27" spans="1:10" x14ac:dyDescent="0.55000000000000004">
      <c r="A27" t="str">
        <f>_xlfn.CONCAT(C27,"-",D27,"-",TEXT(G27,"mm:dd:hh:mm"))</f>
        <v>2-4-03:17:19:45</v>
      </c>
      <c r="B27">
        <v>518</v>
      </c>
      <c r="C27" t="s">
        <v>813</v>
      </c>
      <c r="D27">
        <v>4</v>
      </c>
      <c r="E27" t="s">
        <v>850</v>
      </c>
      <c r="F27" t="str">
        <f>IFERROR(VLOOKUP(B27,PrescheduledGames!N:O,2,FALSE),"")</f>
        <v/>
      </c>
      <c r="G27" s="11">
        <v>43907.822916666664</v>
      </c>
      <c r="H27">
        <v>105</v>
      </c>
      <c r="I27">
        <f>WEEKDAY(G27)</f>
        <v>3</v>
      </c>
      <c r="J27" t="str">
        <f>TEXT(G27,"mm-dd")</f>
        <v>03-17</v>
      </c>
    </row>
    <row r="28" spans="1:10" x14ac:dyDescent="0.55000000000000004">
      <c r="A28" t="str">
        <f>_xlfn.CONCAT(C28,"-",D28,"-",TEXT(G28,"mm:dd:hh:mm"))</f>
        <v>5-4-03:17:19:45</v>
      </c>
      <c r="B28">
        <v>519</v>
      </c>
      <c r="C28" t="s">
        <v>806</v>
      </c>
      <c r="D28">
        <v>4</v>
      </c>
      <c r="E28">
        <v>5</v>
      </c>
      <c r="F28" t="str">
        <f>IFERROR(VLOOKUP(B28,PrescheduledGames!N:O,2,FALSE),"")</f>
        <v/>
      </c>
      <c r="G28" s="11">
        <v>43907.822916666664</v>
      </c>
      <c r="H28">
        <v>105</v>
      </c>
      <c r="I28">
        <f>WEEKDAY(G28)</f>
        <v>3</v>
      </c>
      <c r="J28" t="str">
        <f>TEXT(G28,"mm-dd")</f>
        <v>03-17</v>
      </c>
    </row>
    <row r="29" spans="1:10" x14ac:dyDescent="0.55000000000000004">
      <c r="A29" t="str">
        <f>_xlfn.CONCAT(C29,"-",D29,"-",TEXT(G29,"mm:dd:hh:mm"))</f>
        <v>6-3-03:17:19:45</v>
      </c>
      <c r="B29">
        <v>520</v>
      </c>
      <c r="C29" t="s">
        <v>803</v>
      </c>
      <c r="D29">
        <v>3</v>
      </c>
      <c r="E29" t="s">
        <v>852</v>
      </c>
      <c r="F29" t="str">
        <f>IFERROR(VLOOKUP(B29,PrescheduledGames!N:O,2,FALSE),"")</f>
        <v/>
      </c>
      <c r="G29" s="11">
        <v>43907.822916666664</v>
      </c>
      <c r="H29">
        <v>105</v>
      </c>
      <c r="I29">
        <f>WEEKDAY(G29)</f>
        <v>3</v>
      </c>
      <c r="J29" t="str">
        <f>TEXT(G29,"mm-dd")</f>
        <v>03-17</v>
      </c>
    </row>
    <row r="30" spans="1:10" x14ac:dyDescent="0.55000000000000004">
      <c r="A30" t="str">
        <f>_xlfn.CONCAT(C30,"-",D30,"-",TEXT(G30,"mm:dd:hh:mm"))</f>
        <v>4-1-03:17:20:00</v>
      </c>
      <c r="B30">
        <v>521</v>
      </c>
      <c r="C30" t="s">
        <v>809</v>
      </c>
      <c r="D30">
        <v>1</v>
      </c>
      <c r="E30" t="s">
        <v>853</v>
      </c>
      <c r="F30" t="str">
        <f>IFERROR(VLOOKUP(B30,PrescheduledGames!N:O,2,FALSE),"")</f>
        <v/>
      </c>
      <c r="G30" s="11">
        <v>43907.833333333336</v>
      </c>
      <c r="H30">
        <v>120</v>
      </c>
      <c r="I30">
        <f>WEEKDAY(G30)</f>
        <v>3</v>
      </c>
      <c r="J30" t="str">
        <f>TEXT(G30,"mm-dd")</f>
        <v>03-17</v>
      </c>
    </row>
    <row r="31" spans="1:10" x14ac:dyDescent="0.55000000000000004">
      <c r="A31" t="str">
        <f>_xlfn.CONCAT(C31,"-",D31,"-",TEXT(G31,"mm:dd:hh:mm"))</f>
        <v>3-2-03:17:20:00</v>
      </c>
      <c r="B31">
        <v>522</v>
      </c>
      <c r="C31" t="s">
        <v>811</v>
      </c>
      <c r="D31">
        <v>2</v>
      </c>
      <c r="E31" t="s">
        <v>854</v>
      </c>
      <c r="F31" t="str">
        <f>IFERROR(VLOOKUP(B31,PrescheduledGames!N:O,2,FALSE),"")</f>
        <v/>
      </c>
      <c r="G31" s="11">
        <v>43907.833333333336</v>
      </c>
      <c r="H31">
        <v>120</v>
      </c>
      <c r="I31">
        <f>WEEKDAY(G31)</f>
        <v>3</v>
      </c>
      <c r="J31" t="str">
        <f>TEXT(G31,"mm-dd")</f>
        <v>03-17</v>
      </c>
    </row>
    <row r="32" spans="1:10" x14ac:dyDescent="0.55000000000000004">
      <c r="A32" t="str">
        <f>_xlfn.CONCAT(C32,"-",D32,"-",TEXT(G32,"mm:dd:hh:mm"))</f>
        <v>7-1-03:17:20:00</v>
      </c>
      <c r="B32">
        <v>523</v>
      </c>
      <c r="C32" t="s">
        <v>801</v>
      </c>
      <c r="D32">
        <v>1</v>
      </c>
      <c r="E32" t="s">
        <v>800</v>
      </c>
      <c r="F32" t="str">
        <f>IFERROR(VLOOKUP(B32,PrescheduledGames!N:O,2,FALSE),"")</f>
        <v/>
      </c>
      <c r="G32" s="11">
        <v>43907.833333333336</v>
      </c>
      <c r="H32">
        <v>120</v>
      </c>
      <c r="I32">
        <f>WEEKDAY(G32)</f>
        <v>3</v>
      </c>
      <c r="J32" t="str">
        <f>TEXT(G32,"mm-dd")</f>
        <v>03-17</v>
      </c>
    </row>
    <row r="33" spans="1:10" x14ac:dyDescent="0.55000000000000004">
      <c r="A33" t="str">
        <f>_xlfn.CONCAT(C33,"-",D33,"-",TEXT(G33,"mm:dd:hh:mm"))</f>
        <v>8-2-03:17:20:00</v>
      </c>
      <c r="B33">
        <v>524</v>
      </c>
      <c r="C33" t="s">
        <v>798</v>
      </c>
      <c r="D33">
        <v>2</v>
      </c>
      <c r="E33" t="s">
        <v>800</v>
      </c>
      <c r="F33" t="str">
        <f>IFERROR(VLOOKUP(B33,PrescheduledGames!N:O,2,FALSE),"")</f>
        <v/>
      </c>
      <c r="G33" s="11">
        <v>43907.833333333336</v>
      </c>
      <c r="H33">
        <v>120</v>
      </c>
      <c r="I33">
        <f>WEEKDAY(G33)</f>
        <v>3</v>
      </c>
      <c r="J33" t="str">
        <f>TEXT(G33,"mm-dd")</f>
        <v>03-17</v>
      </c>
    </row>
    <row r="34" spans="1:10" x14ac:dyDescent="0.55000000000000004">
      <c r="A34" t="str">
        <f>_xlfn.CONCAT(C34,"-",D34,"-",TEXT(G34,"mm:dd:hh:mm"))</f>
        <v>4-1-03:18:18:00</v>
      </c>
      <c r="B34">
        <v>390</v>
      </c>
      <c r="C34" t="s">
        <v>809</v>
      </c>
      <c r="D34">
        <v>1</v>
      </c>
      <c r="E34" t="s">
        <v>853</v>
      </c>
      <c r="F34" t="str">
        <f>IFERROR(VLOOKUP(B34,PrescheduledGames!N:O,2,FALSE),"")</f>
        <v/>
      </c>
      <c r="G34" s="11">
        <v>43908.75</v>
      </c>
      <c r="H34">
        <v>120</v>
      </c>
      <c r="I34">
        <f>WEEKDAY(G34)</f>
        <v>4</v>
      </c>
      <c r="J34" t="str">
        <f>TEXT(G34,"mm-dd")</f>
        <v>03-18</v>
      </c>
    </row>
    <row r="35" spans="1:10" x14ac:dyDescent="0.55000000000000004">
      <c r="A35" t="str">
        <f>_xlfn.CONCAT(C35,"-",D35,"-",TEXT(G35,"mm:dd:hh:mm"))</f>
        <v>3-2-03:18:18:00</v>
      </c>
      <c r="B35">
        <v>391</v>
      </c>
      <c r="C35" t="s">
        <v>811</v>
      </c>
      <c r="D35">
        <v>2</v>
      </c>
      <c r="E35" t="s">
        <v>854</v>
      </c>
      <c r="F35" t="str">
        <f>IFERROR(VLOOKUP(B35,PrescheduledGames!N:O,2,FALSE),"")</f>
        <v/>
      </c>
      <c r="G35" s="11">
        <v>43908.75</v>
      </c>
      <c r="H35">
        <v>120</v>
      </c>
      <c r="I35">
        <f>WEEKDAY(G35)</f>
        <v>4</v>
      </c>
      <c r="J35" t="str">
        <f>TEXT(G35,"mm-dd")</f>
        <v>03-18</v>
      </c>
    </row>
    <row r="36" spans="1:10" x14ac:dyDescent="0.55000000000000004">
      <c r="A36" t="str">
        <f>_xlfn.CONCAT(C36,"-",D36,"-",TEXT(G36,"mm:dd:hh:mm"))</f>
        <v>2-4-03:18:18:00</v>
      </c>
      <c r="B36">
        <v>392</v>
      </c>
      <c r="C36" t="s">
        <v>813</v>
      </c>
      <c r="D36">
        <v>4</v>
      </c>
      <c r="E36" t="s">
        <v>850</v>
      </c>
      <c r="F36" t="str">
        <f>IFERROR(VLOOKUP(B36,PrescheduledGames!N:O,2,FALSE),"")</f>
        <v/>
      </c>
      <c r="G36" s="11">
        <v>43908.75</v>
      </c>
      <c r="H36">
        <v>105</v>
      </c>
      <c r="I36">
        <f>WEEKDAY(G36)</f>
        <v>4</v>
      </c>
      <c r="J36" t="str">
        <f>TEXT(G36,"mm-dd")</f>
        <v>03-18</v>
      </c>
    </row>
    <row r="37" spans="1:10" x14ac:dyDescent="0.55000000000000004">
      <c r="A37" t="str">
        <f>_xlfn.CONCAT(C37,"-",D37,"-",TEXT(G37,"mm:dd:hh:mm"))</f>
        <v>1-5-03:18:18:00</v>
      </c>
      <c r="B37">
        <v>393</v>
      </c>
      <c r="C37" t="s">
        <v>99</v>
      </c>
      <c r="D37">
        <v>5</v>
      </c>
      <c r="E37" t="s">
        <v>851</v>
      </c>
      <c r="F37" t="str">
        <f>IFERROR(VLOOKUP(B37,PrescheduledGames!N:O,2,FALSE),"")</f>
        <v/>
      </c>
      <c r="G37" s="11">
        <v>43908.75</v>
      </c>
      <c r="H37">
        <v>90</v>
      </c>
      <c r="I37">
        <f>WEEKDAY(G37)</f>
        <v>4</v>
      </c>
      <c r="J37" t="str">
        <f>TEXT(G37,"mm-dd")</f>
        <v>03-18</v>
      </c>
    </row>
    <row r="38" spans="1:10" x14ac:dyDescent="0.55000000000000004">
      <c r="A38" t="str">
        <f>_xlfn.CONCAT(C38,"-",D38,"-",TEXT(G38,"mm:dd:hh:mm"))</f>
        <v>5-4-03:18:18:00</v>
      </c>
      <c r="B38">
        <v>394</v>
      </c>
      <c r="C38" t="s">
        <v>806</v>
      </c>
      <c r="D38">
        <v>4</v>
      </c>
      <c r="E38">
        <v>5</v>
      </c>
      <c r="F38" t="str">
        <f>IFERROR(VLOOKUP(B38,PrescheduledGames!N:O,2,FALSE),"")</f>
        <v/>
      </c>
      <c r="G38" s="11">
        <v>43908.75</v>
      </c>
      <c r="H38">
        <v>105</v>
      </c>
      <c r="I38">
        <f>WEEKDAY(G38)</f>
        <v>4</v>
      </c>
      <c r="J38" t="str">
        <f>TEXT(G38,"mm-dd")</f>
        <v>03-18</v>
      </c>
    </row>
    <row r="39" spans="1:10" x14ac:dyDescent="0.55000000000000004">
      <c r="A39" t="str">
        <f>_xlfn.CONCAT(C39,"-",D39,"-",TEXT(G39,"mm:dd:hh:mm"))</f>
        <v>6-3-03:18:18:00</v>
      </c>
      <c r="B39">
        <v>395</v>
      </c>
      <c r="C39" t="s">
        <v>803</v>
      </c>
      <c r="D39">
        <v>3</v>
      </c>
      <c r="E39" t="s">
        <v>852</v>
      </c>
      <c r="F39" t="str">
        <f>IFERROR(VLOOKUP(B39,PrescheduledGames!N:O,2,FALSE),"")</f>
        <v/>
      </c>
      <c r="G39" s="11">
        <v>43908.75</v>
      </c>
      <c r="H39">
        <v>105</v>
      </c>
      <c r="I39">
        <f>WEEKDAY(G39)</f>
        <v>4</v>
      </c>
      <c r="J39" t="str">
        <f>TEXT(G39,"mm-dd")</f>
        <v>03-18</v>
      </c>
    </row>
    <row r="40" spans="1:10" x14ac:dyDescent="0.55000000000000004">
      <c r="A40" t="str">
        <f>_xlfn.CONCAT(C40,"-",D40,"-",TEXT(G40,"mm:dd:hh:mm"))</f>
        <v>7-2-03:18:18:00</v>
      </c>
      <c r="B40">
        <v>396</v>
      </c>
      <c r="C40" t="s">
        <v>801</v>
      </c>
      <c r="D40">
        <v>2</v>
      </c>
      <c r="E40" t="s">
        <v>800</v>
      </c>
      <c r="F40" t="str">
        <f>IFERROR(VLOOKUP(B40,PrescheduledGames!N:O,2,FALSE),"")</f>
        <v/>
      </c>
      <c r="G40" s="11">
        <v>43908.75</v>
      </c>
      <c r="H40">
        <v>120</v>
      </c>
      <c r="I40">
        <f>WEEKDAY(G40)</f>
        <v>4</v>
      </c>
      <c r="J40" t="str">
        <f>TEXT(G40,"mm-dd")</f>
        <v>03-18</v>
      </c>
    </row>
    <row r="41" spans="1:10" x14ac:dyDescent="0.55000000000000004">
      <c r="A41" t="str">
        <f>_xlfn.CONCAT(C41,"-",D41,"-",TEXT(G41,"mm:dd:hh:mm"))</f>
        <v>8-3-03:18:18:00</v>
      </c>
      <c r="B41">
        <v>397</v>
      </c>
      <c r="C41" t="s">
        <v>798</v>
      </c>
      <c r="D41">
        <v>3</v>
      </c>
      <c r="E41" t="s">
        <v>800</v>
      </c>
      <c r="F41" t="str">
        <f>IFERROR(VLOOKUP(B41,PrescheduledGames!N:O,2,FALSE),"")</f>
        <v/>
      </c>
      <c r="G41" s="11">
        <v>43908.75</v>
      </c>
      <c r="H41">
        <v>105</v>
      </c>
      <c r="I41">
        <f>WEEKDAY(G41)</f>
        <v>4</v>
      </c>
      <c r="J41" t="str">
        <f>TEXT(G41,"mm-dd")</f>
        <v>03-18</v>
      </c>
    </row>
    <row r="42" spans="1:10" x14ac:dyDescent="0.55000000000000004">
      <c r="A42" t="str">
        <f>_xlfn.CONCAT(C42,"-",D42,"-",TEXT(G42,"mm:dd:hh:mm"))</f>
        <v>1-5-03:18:19:30</v>
      </c>
      <c r="B42">
        <v>398</v>
      </c>
      <c r="C42" t="s">
        <v>99</v>
      </c>
      <c r="D42">
        <v>5</v>
      </c>
      <c r="E42" t="s">
        <v>851</v>
      </c>
      <c r="F42" t="str">
        <f>IFERROR(VLOOKUP(B42,PrescheduledGames!N:O,2,FALSE),"")</f>
        <v/>
      </c>
      <c r="G42" s="11">
        <v>43908.8125</v>
      </c>
      <c r="H42">
        <v>90</v>
      </c>
      <c r="I42">
        <f>WEEKDAY(G42)</f>
        <v>4</v>
      </c>
      <c r="J42" t="str">
        <f>TEXT(G42,"mm-dd")</f>
        <v>03-18</v>
      </c>
    </row>
    <row r="43" spans="1:10" x14ac:dyDescent="0.55000000000000004">
      <c r="A43" t="str">
        <f>_xlfn.CONCAT(C43,"-",D43,"-",TEXT(G43,"mm:dd:hh:mm"))</f>
        <v>2-4-03:18:19:45</v>
      </c>
      <c r="B43">
        <v>399</v>
      </c>
      <c r="C43" t="s">
        <v>813</v>
      </c>
      <c r="D43">
        <v>4</v>
      </c>
      <c r="E43" t="s">
        <v>850</v>
      </c>
      <c r="F43" t="str">
        <f>IFERROR(VLOOKUP(B43,PrescheduledGames!N:O,2,FALSE),"")</f>
        <v/>
      </c>
      <c r="G43" s="11">
        <v>43908.822916666664</v>
      </c>
      <c r="H43">
        <v>105</v>
      </c>
      <c r="I43">
        <f>WEEKDAY(G43)</f>
        <v>4</v>
      </c>
      <c r="J43" t="str">
        <f>TEXT(G43,"mm-dd")</f>
        <v>03-18</v>
      </c>
    </row>
    <row r="44" spans="1:10" x14ac:dyDescent="0.55000000000000004">
      <c r="A44" t="str">
        <f>_xlfn.CONCAT(C44,"-",D44,"-",TEXT(G44,"mm:dd:hh:mm"))</f>
        <v>5-4-03:18:19:45</v>
      </c>
      <c r="B44">
        <v>400</v>
      </c>
      <c r="C44" t="s">
        <v>806</v>
      </c>
      <c r="D44">
        <v>4</v>
      </c>
      <c r="E44">
        <v>5</v>
      </c>
      <c r="F44" t="str">
        <f>IFERROR(VLOOKUP(B44,PrescheduledGames!N:O,2,FALSE),"")</f>
        <v/>
      </c>
      <c r="G44" s="11">
        <v>43908.822916666664</v>
      </c>
      <c r="H44">
        <v>105</v>
      </c>
      <c r="I44">
        <f>WEEKDAY(G44)</f>
        <v>4</v>
      </c>
      <c r="J44" t="str">
        <f>TEXT(G44,"mm-dd")</f>
        <v>03-18</v>
      </c>
    </row>
    <row r="45" spans="1:10" x14ac:dyDescent="0.55000000000000004">
      <c r="A45" t="str">
        <f>_xlfn.CONCAT(C45,"-",D45,"-",TEXT(G45,"mm:dd:hh:mm"))</f>
        <v>6-3-03:18:19:45</v>
      </c>
      <c r="B45">
        <v>401</v>
      </c>
      <c r="C45" t="s">
        <v>803</v>
      </c>
      <c r="D45">
        <v>3</v>
      </c>
      <c r="E45" t="s">
        <v>852</v>
      </c>
      <c r="F45">
        <f>IFERROR(VLOOKUP(B45,PrescheduledGames!N:O,2,FALSE),"")</f>
        <v>256</v>
      </c>
      <c r="G45" s="11">
        <v>43908.822916666664</v>
      </c>
      <c r="H45">
        <v>105</v>
      </c>
      <c r="I45">
        <f>WEEKDAY(G45)</f>
        <v>4</v>
      </c>
      <c r="J45" t="str">
        <f>TEXT(G45,"mm-dd")</f>
        <v>03-18</v>
      </c>
    </row>
    <row r="46" spans="1:10" x14ac:dyDescent="0.55000000000000004">
      <c r="A46" t="str">
        <f>_xlfn.CONCAT(C46,"-",D46,"-",TEXT(G46,"mm:dd:hh:mm"))</f>
        <v>8-3-03:18:19:45</v>
      </c>
      <c r="B46">
        <v>402</v>
      </c>
      <c r="C46" t="s">
        <v>798</v>
      </c>
      <c r="D46">
        <v>3</v>
      </c>
      <c r="E46" t="s">
        <v>800</v>
      </c>
      <c r="F46" t="str">
        <f>IFERROR(VLOOKUP(B46,PrescheduledGames!N:O,2,FALSE),"")</f>
        <v/>
      </c>
      <c r="G46" s="11">
        <v>43908.822916666664</v>
      </c>
      <c r="H46">
        <v>105</v>
      </c>
      <c r="I46">
        <f>WEEKDAY(G46)</f>
        <v>4</v>
      </c>
      <c r="J46" t="str">
        <f>TEXT(G46,"mm-dd")</f>
        <v>03-18</v>
      </c>
    </row>
    <row r="47" spans="1:10" x14ac:dyDescent="0.55000000000000004">
      <c r="A47" t="str">
        <f>_xlfn.CONCAT(C47,"-",D47,"-",TEXT(G47,"mm:dd:hh:mm"))</f>
        <v>4-1-03:18:20:00</v>
      </c>
      <c r="B47">
        <v>403</v>
      </c>
      <c r="C47" t="s">
        <v>809</v>
      </c>
      <c r="D47">
        <v>1</v>
      </c>
      <c r="E47" t="s">
        <v>853</v>
      </c>
      <c r="F47" t="str">
        <f>IFERROR(VLOOKUP(B47,PrescheduledGames!N:O,2,FALSE),"")</f>
        <v/>
      </c>
      <c r="G47" s="11">
        <v>43908.833333333336</v>
      </c>
      <c r="H47">
        <v>120</v>
      </c>
      <c r="I47">
        <f>WEEKDAY(G47)</f>
        <v>4</v>
      </c>
      <c r="J47" t="str">
        <f>TEXT(G47,"mm-dd")</f>
        <v>03-18</v>
      </c>
    </row>
    <row r="48" spans="1:10" x14ac:dyDescent="0.55000000000000004">
      <c r="A48" t="str">
        <f>_xlfn.CONCAT(C48,"-",D48,"-",TEXT(G48,"mm:dd:hh:mm"))</f>
        <v>3-2-03:18:20:00</v>
      </c>
      <c r="B48">
        <v>404</v>
      </c>
      <c r="C48" t="s">
        <v>811</v>
      </c>
      <c r="D48">
        <v>2</v>
      </c>
      <c r="E48" t="s">
        <v>854</v>
      </c>
      <c r="F48" t="str">
        <f>IFERROR(VLOOKUP(B48,PrescheduledGames!N:O,2,FALSE),"")</f>
        <v/>
      </c>
      <c r="G48" s="11">
        <v>43908.833333333336</v>
      </c>
      <c r="H48">
        <v>120</v>
      </c>
      <c r="I48">
        <f>WEEKDAY(G48)</f>
        <v>4</v>
      </c>
      <c r="J48" t="str">
        <f>TEXT(G48,"mm-dd")</f>
        <v>03-18</v>
      </c>
    </row>
    <row r="49" spans="1:10" x14ac:dyDescent="0.55000000000000004">
      <c r="A49" t="str">
        <f>_xlfn.CONCAT(C49,"-",D49,"-",TEXT(G49,"mm:dd:hh:mm"))</f>
        <v>7-2-03:18:20:00</v>
      </c>
      <c r="B49">
        <v>405</v>
      </c>
      <c r="C49" t="s">
        <v>801</v>
      </c>
      <c r="D49">
        <v>2</v>
      </c>
      <c r="E49" t="s">
        <v>800</v>
      </c>
      <c r="F49" t="str">
        <f>IFERROR(VLOOKUP(B49,PrescheduledGames!N:O,2,FALSE),"")</f>
        <v/>
      </c>
      <c r="G49" s="11">
        <v>43908.833333333336</v>
      </c>
      <c r="H49">
        <v>120</v>
      </c>
      <c r="I49">
        <f>WEEKDAY(G49)</f>
        <v>4</v>
      </c>
      <c r="J49" t="str">
        <f>TEXT(G49,"mm-dd")</f>
        <v>03-18</v>
      </c>
    </row>
    <row r="50" spans="1:10" x14ac:dyDescent="0.55000000000000004">
      <c r="A50" t="str">
        <f>_xlfn.CONCAT(C50,"-",D50,"-",TEXT(G50,"mm:dd:hh:mm"))</f>
        <v>4-1-03:19:18:00</v>
      </c>
      <c r="B50">
        <v>340</v>
      </c>
      <c r="C50" t="s">
        <v>809</v>
      </c>
      <c r="D50">
        <v>1</v>
      </c>
      <c r="E50" t="s">
        <v>853</v>
      </c>
      <c r="F50" t="str">
        <f>IFERROR(VLOOKUP(B50,PrescheduledGames!N:O,2,FALSE),"")</f>
        <v/>
      </c>
      <c r="G50" s="11">
        <v>43909.75</v>
      </c>
      <c r="H50">
        <v>120</v>
      </c>
      <c r="I50">
        <f>WEEKDAY(G50)</f>
        <v>5</v>
      </c>
      <c r="J50" t="str">
        <f>TEXT(G50,"mm-dd")</f>
        <v>03-19</v>
      </c>
    </row>
    <row r="51" spans="1:10" x14ac:dyDescent="0.55000000000000004">
      <c r="A51" t="str">
        <f>_xlfn.CONCAT(C51,"-",D51,"-",TEXT(G51,"mm:dd:hh:mm"))</f>
        <v>3-2-03:19:18:00</v>
      </c>
      <c r="B51">
        <v>341</v>
      </c>
      <c r="C51" t="s">
        <v>811</v>
      </c>
      <c r="D51">
        <v>2</v>
      </c>
      <c r="E51" t="s">
        <v>854</v>
      </c>
      <c r="F51" t="str">
        <f>IFERROR(VLOOKUP(B51,PrescheduledGames!N:O,2,FALSE),"")</f>
        <v/>
      </c>
      <c r="G51" s="11">
        <v>43909.75</v>
      </c>
      <c r="H51">
        <v>120</v>
      </c>
      <c r="I51">
        <f>WEEKDAY(G51)</f>
        <v>5</v>
      </c>
      <c r="J51" t="str">
        <f>TEXT(G51,"mm-dd")</f>
        <v>03-19</v>
      </c>
    </row>
    <row r="52" spans="1:10" x14ac:dyDescent="0.55000000000000004">
      <c r="A52" t="str">
        <f>_xlfn.CONCAT(C52,"-",D52,"-",TEXT(G52,"mm:dd:hh:mm"))</f>
        <v>2-4-03:19:18:00</v>
      </c>
      <c r="B52">
        <v>342</v>
      </c>
      <c r="C52" t="s">
        <v>813</v>
      </c>
      <c r="D52">
        <v>4</v>
      </c>
      <c r="E52" t="s">
        <v>850</v>
      </c>
      <c r="F52" t="str">
        <f>IFERROR(VLOOKUP(B52,PrescheduledGames!N:O,2,FALSE),"")</f>
        <v/>
      </c>
      <c r="G52" s="11">
        <v>43909.75</v>
      </c>
      <c r="H52">
        <v>105</v>
      </c>
      <c r="I52">
        <f>WEEKDAY(G52)</f>
        <v>5</v>
      </c>
      <c r="J52" t="str">
        <f>TEXT(G52,"mm-dd")</f>
        <v>03-19</v>
      </c>
    </row>
    <row r="53" spans="1:10" x14ac:dyDescent="0.55000000000000004">
      <c r="A53" t="str">
        <f>_xlfn.CONCAT(C53,"-",D53,"-",TEXT(G53,"mm:dd:hh:mm"))</f>
        <v>1-5-03:19:18:00</v>
      </c>
      <c r="B53">
        <v>343</v>
      </c>
      <c r="C53" t="s">
        <v>99</v>
      </c>
      <c r="D53">
        <v>5</v>
      </c>
      <c r="E53" t="s">
        <v>851</v>
      </c>
      <c r="F53" t="str">
        <f>IFERROR(VLOOKUP(B53,PrescheduledGames!N:O,2,FALSE),"")</f>
        <v/>
      </c>
      <c r="G53" s="11">
        <v>43909.75</v>
      </c>
      <c r="H53">
        <v>90</v>
      </c>
      <c r="I53">
        <f>WEEKDAY(G53)</f>
        <v>5</v>
      </c>
      <c r="J53" t="str">
        <f>TEXT(G53,"mm-dd")</f>
        <v>03-19</v>
      </c>
    </row>
    <row r="54" spans="1:10" x14ac:dyDescent="0.55000000000000004">
      <c r="A54" t="str">
        <f>_xlfn.CONCAT(C54,"-",D54,"-",TEXT(G54,"mm:dd:hh:mm"))</f>
        <v>5-5-03:19:18:00</v>
      </c>
      <c r="B54">
        <v>344</v>
      </c>
      <c r="C54" t="s">
        <v>806</v>
      </c>
      <c r="D54">
        <v>5</v>
      </c>
      <c r="E54">
        <v>5</v>
      </c>
      <c r="F54" t="str">
        <f>IFERROR(VLOOKUP(B54,PrescheduledGames!N:O,2,FALSE),"")</f>
        <v/>
      </c>
      <c r="G54" s="11">
        <v>43909.75</v>
      </c>
      <c r="H54">
        <v>90</v>
      </c>
      <c r="I54">
        <f>WEEKDAY(G54)</f>
        <v>5</v>
      </c>
      <c r="J54" t="str">
        <f>TEXT(G54,"mm-dd")</f>
        <v>03-19</v>
      </c>
    </row>
    <row r="55" spans="1:10" x14ac:dyDescent="0.55000000000000004">
      <c r="A55" t="str">
        <f>_xlfn.CONCAT(C55,"-",D55,"-",TEXT(G55,"mm:dd:hh:mm"))</f>
        <v>6-3-03:19:18:00</v>
      </c>
      <c r="B55">
        <v>345</v>
      </c>
      <c r="C55" t="s">
        <v>803</v>
      </c>
      <c r="D55">
        <v>3</v>
      </c>
      <c r="E55" t="s">
        <v>852</v>
      </c>
      <c r="F55" t="str">
        <f>IFERROR(VLOOKUP(B55,PrescheduledGames!N:O,2,FALSE),"")</f>
        <v/>
      </c>
      <c r="G55" s="11">
        <v>43909.75</v>
      </c>
      <c r="H55">
        <v>105</v>
      </c>
      <c r="I55">
        <f>WEEKDAY(G55)</f>
        <v>5</v>
      </c>
      <c r="J55" t="str">
        <f>TEXT(G55,"mm-dd")</f>
        <v>03-19</v>
      </c>
    </row>
    <row r="56" spans="1:10" x14ac:dyDescent="0.55000000000000004">
      <c r="A56" t="str">
        <f>_xlfn.CONCAT(C56,"-",D56,"-",TEXT(G56,"mm:dd:hh:mm"))</f>
        <v>7-2-03:19:18:00</v>
      </c>
      <c r="B56">
        <v>346</v>
      </c>
      <c r="C56" t="s">
        <v>801</v>
      </c>
      <c r="D56">
        <v>2</v>
      </c>
      <c r="E56" t="s">
        <v>800</v>
      </c>
      <c r="F56" t="str">
        <f>IFERROR(VLOOKUP(B56,PrescheduledGames!N:O,2,FALSE),"")</f>
        <v/>
      </c>
      <c r="G56" s="11">
        <v>43909.75</v>
      </c>
      <c r="H56">
        <v>120</v>
      </c>
      <c r="I56">
        <f>WEEKDAY(G56)</f>
        <v>5</v>
      </c>
      <c r="J56" t="str">
        <f>TEXT(G56,"mm-dd")</f>
        <v>03-19</v>
      </c>
    </row>
    <row r="57" spans="1:10" x14ac:dyDescent="0.55000000000000004">
      <c r="A57" t="str">
        <f>_xlfn.CONCAT(C57,"-",D57,"-",TEXT(G57,"mm:dd:hh:mm"))</f>
        <v>8-3-03:19:18:00</v>
      </c>
      <c r="B57">
        <v>347</v>
      </c>
      <c r="C57" t="s">
        <v>798</v>
      </c>
      <c r="D57">
        <v>3</v>
      </c>
      <c r="E57" t="s">
        <v>800</v>
      </c>
      <c r="F57" t="str">
        <f>IFERROR(VLOOKUP(B57,PrescheduledGames!N:O,2,FALSE),"")</f>
        <v/>
      </c>
      <c r="G57" s="11">
        <v>43909.75</v>
      </c>
      <c r="H57">
        <v>105</v>
      </c>
      <c r="I57">
        <f>WEEKDAY(G57)</f>
        <v>5</v>
      </c>
      <c r="J57" t="str">
        <f>TEXT(G57,"mm-dd")</f>
        <v>03-19</v>
      </c>
    </row>
    <row r="58" spans="1:10" x14ac:dyDescent="0.55000000000000004">
      <c r="A58" t="str">
        <f>_xlfn.CONCAT(C58,"-",D58,"-",TEXT(G58,"mm:dd:hh:mm"))</f>
        <v>1-5-03:19:19:30</v>
      </c>
      <c r="B58">
        <v>348</v>
      </c>
      <c r="C58" t="s">
        <v>99</v>
      </c>
      <c r="D58">
        <v>5</v>
      </c>
      <c r="E58" t="s">
        <v>851</v>
      </c>
      <c r="F58" t="str">
        <f>IFERROR(VLOOKUP(B58,PrescheduledGames!N:O,2,FALSE),"")</f>
        <v/>
      </c>
      <c r="G58" s="11">
        <v>43909.8125</v>
      </c>
      <c r="H58">
        <v>90</v>
      </c>
      <c r="I58">
        <f>WEEKDAY(G58)</f>
        <v>5</v>
      </c>
      <c r="J58" t="str">
        <f>TEXT(G58,"mm-dd")</f>
        <v>03-19</v>
      </c>
    </row>
    <row r="59" spans="1:10" x14ac:dyDescent="0.55000000000000004">
      <c r="A59" t="str">
        <f>_xlfn.CONCAT(C59,"-",D59,"-",TEXT(G59,"mm:dd:hh:mm"))</f>
        <v>5-5-03:19:19:30</v>
      </c>
      <c r="B59">
        <v>349</v>
      </c>
      <c r="C59" t="s">
        <v>806</v>
      </c>
      <c r="D59">
        <v>5</v>
      </c>
      <c r="E59">
        <v>5</v>
      </c>
      <c r="F59" t="str">
        <f>IFERROR(VLOOKUP(B59,PrescheduledGames!N:O,2,FALSE),"")</f>
        <v/>
      </c>
      <c r="G59" s="11">
        <v>43909.8125</v>
      </c>
      <c r="H59">
        <v>90</v>
      </c>
      <c r="I59">
        <f>WEEKDAY(G59)</f>
        <v>5</v>
      </c>
      <c r="J59" t="str">
        <f>TEXT(G59,"mm-dd")</f>
        <v>03-19</v>
      </c>
    </row>
    <row r="60" spans="1:10" x14ac:dyDescent="0.55000000000000004">
      <c r="A60" t="str">
        <f>_xlfn.CONCAT(C60,"-",D60,"-",TEXT(G60,"mm:dd:hh:mm"))</f>
        <v>2-4-03:19:19:45</v>
      </c>
      <c r="B60">
        <v>350</v>
      </c>
      <c r="C60" t="s">
        <v>813</v>
      </c>
      <c r="D60">
        <v>4</v>
      </c>
      <c r="E60" t="s">
        <v>850</v>
      </c>
      <c r="F60" t="str">
        <f>IFERROR(VLOOKUP(B60,PrescheduledGames!N:O,2,FALSE),"")</f>
        <v/>
      </c>
      <c r="G60" s="11">
        <v>43909.822916666664</v>
      </c>
      <c r="H60">
        <v>105</v>
      </c>
      <c r="I60">
        <f>WEEKDAY(G60)</f>
        <v>5</v>
      </c>
      <c r="J60" t="str">
        <f>TEXT(G60,"mm-dd")</f>
        <v>03-19</v>
      </c>
    </row>
    <row r="61" spans="1:10" x14ac:dyDescent="0.55000000000000004">
      <c r="A61" t="str">
        <f>_xlfn.CONCAT(C61,"-",D61,"-",TEXT(G61,"mm:dd:hh:mm"))</f>
        <v>6-3-03:19:19:45</v>
      </c>
      <c r="B61">
        <v>351</v>
      </c>
      <c r="C61" t="s">
        <v>803</v>
      </c>
      <c r="D61">
        <v>3</v>
      </c>
      <c r="E61" t="s">
        <v>852</v>
      </c>
      <c r="F61" t="str">
        <f>IFERROR(VLOOKUP(B61,PrescheduledGames!N:O,2,FALSE),"")</f>
        <v/>
      </c>
      <c r="G61" s="11">
        <v>43909.822916666664</v>
      </c>
      <c r="H61">
        <v>105</v>
      </c>
      <c r="I61">
        <f>WEEKDAY(G61)</f>
        <v>5</v>
      </c>
      <c r="J61" t="str">
        <f>TEXT(G61,"mm-dd")</f>
        <v>03-19</v>
      </c>
    </row>
    <row r="62" spans="1:10" x14ac:dyDescent="0.55000000000000004">
      <c r="A62" t="str">
        <f>_xlfn.CONCAT(C62,"-",D62,"-",TEXT(G62,"mm:dd:hh:mm"))</f>
        <v>8-3-03:19:19:45</v>
      </c>
      <c r="B62">
        <v>352</v>
      </c>
      <c r="C62" t="s">
        <v>798</v>
      </c>
      <c r="D62">
        <v>3</v>
      </c>
      <c r="E62" t="s">
        <v>800</v>
      </c>
      <c r="F62" t="str">
        <f>IFERROR(VLOOKUP(B62,PrescheduledGames!N:O,2,FALSE),"")</f>
        <v/>
      </c>
      <c r="G62" s="11">
        <v>43909.822916666664</v>
      </c>
      <c r="H62">
        <v>105</v>
      </c>
      <c r="I62">
        <f>WEEKDAY(G62)</f>
        <v>5</v>
      </c>
      <c r="J62" t="str">
        <f>TEXT(G62,"mm-dd")</f>
        <v>03-19</v>
      </c>
    </row>
    <row r="63" spans="1:10" x14ac:dyDescent="0.55000000000000004">
      <c r="A63" t="str">
        <f>_xlfn.CONCAT(C63,"-",D63,"-",TEXT(G63,"mm:dd:hh:mm"))</f>
        <v>4-1-03:19:20:00</v>
      </c>
      <c r="B63">
        <v>353</v>
      </c>
      <c r="C63" t="s">
        <v>809</v>
      </c>
      <c r="D63">
        <v>1</v>
      </c>
      <c r="E63" t="s">
        <v>853</v>
      </c>
      <c r="F63" t="str">
        <f>IFERROR(VLOOKUP(B63,PrescheduledGames!N:O,2,FALSE),"")</f>
        <v/>
      </c>
      <c r="G63" s="11">
        <v>43909.833333333336</v>
      </c>
      <c r="H63">
        <v>120</v>
      </c>
      <c r="I63">
        <f>WEEKDAY(G63)</f>
        <v>5</v>
      </c>
      <c r="J63" t="str">
        <f>TEXT(G63,"mm-dd")</f>
        <v>03-19</v>
      </c>
    </row>
    <row r="64" spans="1:10" x14ac:dyDescent="0.55000000000000004">
      <c r="A64" t="str">
        <f>_xlfn.CONCAT(C64,"-",D64,"-",TEXT(G64,"mm:dd:hh:mm"))</f>
        <v>3-2-03:19:20:00</v>
      </c>
      <c r="B64">
        <v>354</v>
      </c>
      <c r="C64" t="s">
        <v>811</v>
      </c>
      <c r="D64">
        <v>2</v>
      </c>
      <c r="E64" t="s">
        <v>854</v>
      </c>
      <c r="F64" t="str">
        <f>IFERROR(VLOOKUP(B64,PrescheduledGames!N:O,2,FALSE),"")</f>
        <v/>
      </c>
      <c r="G64" s="11">
        <v>43909.833333333336</v>
      </c>
      <c r="H64">
        <v>120</v>
      </c>
      <c r="I64">
        <f>WEEKDAY(G64)</f>
        <v>5</v>
      </c>
      <c r="J64" t="str">
        <f>TEXT(G64,"mm-dd")</f>
        <v>03-19</v>
      </c>
    </row>
    <row r="65" spans="1:10" x14ac:dyDescent="0.55000000000000004">
      <c r="A65" t="str">
        <f>_xlfn.CONCAT(C65,"-",D65,"-",TEXT(G65,"mm:dd:hh:mm"))</f>
        <v>7-2-03:19:20:00</v>
      </c>
      <c r="B65">
        <v>355</v>
      </c>
      <c r="C65" t="s">
        <v>801</v>
      </c>
      <c r="D65">
        <v>2</v>
      </c>
      <c r="E65" t="s">
        <v>800</v>
      </c>
      <c r="F65" t="str">
        <f>IFERROR(VLOOKUP(B65,PrescheduledGames!N:O,2,FALSE),"")</f>
        <v/>
      </c>
      <c r="G65" s="11">
        <v>43909.833333333336</v>
      </c>
      <c r="H65">
        <v>120</v>
      </c>
      <c r="I65">
        <f>WEEKDAY(G65)</f>
        <v>5</v>
      </c>
      <c r="J65" t="str">
        <f>TEXT(G65,"mm-dd")</f>
        <v>03-19</v>
      </c>
    </row>
    <row r="66" spans="1:10" x14ac:dyDescent="0.55000000000000004">
      <c r="A66" t="str">
        <f>_xlfn.CONCAT(C66,"-",D66,"-",TEXT(G66,"mm:dd:hh:mm"))</f>
        <v>2-6-03:21:11:00</v>
      </c>
      <c r="B66">
        <v>1</v>
      </c>
      <c r="C66" t="s">
        <v>813</v>
      </c>
      <c r="D66">
        <v>6</v>
      </c>
      <c r="E66" t="s">
        <v>850</v>
      </c>
      <c r="F66" t="str">
        <f>IFERROR(VLOOKUP(B66,PrescheduledGames!N:O,2,FALSE),"")</f>
        <v/>
      </c>
      <c r="G66" s="11">
        <v>43911.458333333336</v>
      </c>
      <c r="H66">
        <v>60</v>
      </c>
      <c r="I66">
        <f>WEEKDAY(G66)</f>
        <v>7</v>
      </c>
      <c r="J66" t="str">
        <f>TEXT(G66,"mm-dd")</f>
        <v>03-21</v>
      </c>
    </row>
    <row r="67" spans="1:10" x14ac:dyDescent="0.55000000000000004">
      <c r="A67" t="str">
        <f>_xlfn.CONCAT(C67,"-",D67,"-",TEXT(G67,"mm:dd:hh:mm"))</f>
        <v>1-7-03:21:11:00</v>
      </c>
      <c r="B67">
        <v>2</v>
      </c>
      <c r="C67" t="s">
        <v>99</v>
      </c>
      <c r="D67">
        <v>7</v>
      </c>
      <c r="E67" t="s">
        <v>851</v>
      </c>
      <c r="F67" t="str">
        <f>IFERROR(VLOOKUP(B67,PrescheduledGames!N:O,2,FALSE),"")</f>
        <v/>
      </c>
      <c r="G67" s="11">
        <v>43911.458333333336</v>
      </c>
      <c r="H67">
        <v>60</v>
      </c>
      <c r="I67">
        <f>WEEKDAY(G67)</f>
        <v>7</v>
      </c>
      <c r="J67" t="str">
        <f>TEXT(G67,"mm-dd")</f>
        <v>03-21</v>
      </c>
    </row>
    <row r="68" spans="1:10" x14ac:dyDescent="0.55000000000000004">
      <c r="A68" t="str">
        <f>_xlfn.CONCAT(C68,"-",D68,"-",TEXT(G68,"mm:dd:hh:mm"))</f>
        <v>5-6-03:21:11:00</v>
      </c>
      <c r="B68">
        <v>3</v>
      </c>
      <c r="C68" t="s">
        <v>806</v>
      </c>
      <c r="D68">
        <v>6</v>
      </c>
      <c r="E68">
        <v>5</v>
      </c>
      <c r="F68" t="str">
        <f>IFERROR(VLOOKUP(B68,PrescheduledGames!N:O,2,FALSE),"")</f>
        <v/>
      </c>
      <c r="G68" s="11">
        <v>43911.458333333336</v>
      </c>
      <c r="H68">
        <v>60</v>
      </c>
      <c r="I68">
        <f>WEEKDAY(G68)</f>
        <v>7</v>
      </c>
      <c r="J68" t="str">
        <f>TEXT(G68,"mm-dd")</f>
        <v>03-21</v>
      </c>
    </row>
    <row r="69" spans="1:10" x14ac:dyDescent="0.55000000000000004">
      <c r="A69" t="str">
        <f>_xlfn.CONCAT(C69,"-",D69,"-",TEXT(G69,"mm:dd:hh:mm"))</f>
        <v>6-6-03:21:11:00</v>
      </c>
      <c r="B69">
        <v>4</v>
      </c>
      <c r="C69" t="s">
        <v>803</v>
      </c>
      <c r="D69">
        <v>6</v>
      </c>
      <c r="E69" t="s">
        <v>852</v>
      </c>
      <c r="F69" t="str">
        <f>IFERROR(VLOOKUP(B69,PrescheduledGames!N:O,2,FALSE),"")</f>
        <v/>
      </c>
      <c r="G69" s="11">
        <v>43911.458333333336</v>
      </c>
      <c r="H69">
        <v>60</v>
      </c>
      <c r="I69">
        <f>WEEKDAY(G69)</f>
        <v>7</v>
      </c>
      <c r="J69" t="str">
        <f>TEXT(G69,"mm-dd")</f>
        <v>03-21</v>
      </c>
    </row>
    <row r="70" spans="1:10" x14ac:dyDescent="0.55000000000000004">
      <c r="A70" t="str">
        <f>_xlfn.CONCAT(C70,"-",D70,"-",TEXT(G70,"mm:dd:hh:mm"))</f>
        <v>8-6-03:21:11:00</v>
      </c>
      <c r="B70">
        <v>5</v>
      </c>
      <c r="C70" t="s">
        <v>798</v>
      </c>
      <c r="D70">
        <v>6</v>
      </c>
      <c r="E70" t="s">
        <v>800</v>
      </c>
      <c r="F70" t="str">
        <f>IFERROR(VLOOKUP(B70,PrescheduledGames!N:O,2,FALSE),"")</f>
        <v/>
      </c>
      <c r="G70" s="11">
        <v>43911.458333333336</v>
      </c>
      <c r="H70">
        <v>60</v>
      </c>
      <c r="I70">
        <f>WEEKDAY(G70)</f>
        <v>7</v>
      </c>
      <c r="J70" t="str">
        <f>TEXT(G70,"mm-dd")</f>
        <v>03-21</v>
      </c>
    </row>
    <row r="71" spans="1:10" x14ac:dyDescent="0.55000000000000004">
      <c r="A71" t="str">
        <f>_xlfn.CONCAT(C71,"-",D71,"-",TEXT(G71,"mm:dd:hh:mm"))</f>
        <v>2-4-03:21:12:00</v>
      </c>
      <c r="B71">
        <v>6</v>
      </c>
      <c r="C71" t="s">
        <v>813</v>
      </c>
      <c r="D71">
        <v>4</v>
      </c>
      <c r="E71" t="s">
        <v>850</v>
      </c>
      <c r="F71">
        <f>IFERROR(VLOOKUP(B71,PrescheduledGames!N:O,2,FALSE),"")</f>
        <v>354</v>
      </c>
      <c r="G71" s="11">
        <v>43911.5</v>
      </c>
      <c r="H71">
        <v>105</v>
      </c>
      <c r="I71">
        <f>WEEKDAY(G71)</f>
        <v>7</v>
      </c>
      <c r="J71" t="str">
        <f>TEXT(G71,"mm-dd")</f>
        <v>03-21</v>
      </c>
    </row>
    <row r="72" spans="1:10" x14ac:dyDescent="0.55000000000000004">
      <c r="A72" t="str">
        <f>_xlfn.CONCAT(C72,"-",D72,"-",TEXT(G72,"mm:dd:hh:mm"))</f>
        <v>1-5-03:21:12:00</v>
      </c>
      <c r="B72">
        <v>7</v>
      </c>
      <c r="C72" t="s">
        <v>99</v>
      </c>
      <c r="D72">
        <v>5</v>
      </c>
      <c r="E72" t="s">
        <v>851</v>
      </c>
      <c r="F72">
        <f>IFERROR(VLOOKUP(B72,PrescheduledGames!N:O,2,FALSE),"")</f>
        <v>607</v>
      </c>
      <c r="G72" s="11">
        <v>43911.5</v>
      </c>
      <c r="H72">
        <v>90</v>
      </c>
      <c r="I72">
        <f>WEEKDAY(G72)</f>
        <v>7</v>
      </c>
      <c r="J72" t="str">
        <f>TEXT(G72,"mm-dd")</f>
        <v>03-21</v>
      </c>
    </row>
    <row r="73" spans="1:10" x14ac:dyDescent="0.55000000000000004">
      <c r="A73" t="str">
        <f>_xlfn.CONCAT(C73,"-",D73,"-",TEXT(G73,"mm:dd:hh:mm"))</f>
        <v>5-4-03:21:12:00</v>
      </c>
      <c r="B73">
        <v>8</v>
      </c>
      <c r="C73" t="s">
        <v>806</v>
      </c>
      <c r="D73">
        <v>4</v>
      </c>
      <c r="E73">
        <v>5</v>
      </c>
      <c r="F73">
        <f>IFERROR(VLOOKUP(B73,PrescheduledGames!N:O,2,FALSE),"")</f>
        <v>344</v>
      </c>
      <c r="G73" s="11">
        <v>43911.5</v>
      </c>
      <c r="H73">
        <v>105</v>
      </c>
      <c r="I73">
        <f>WEEKDAY(G73)</f>
        <v>7</v>
      </c>
      <c r="J73" t="str">
        <f>TEXT(G73,"mm-dd")</f>
        <v>03-21</v>
      </c>
    </row>
    <row r="74" spans="1:10" x14ac:dyDescent="0.55000000000000004">
      <c r="A74" t="str">
        <f>_xlfn.CONCAT(C74,"-",D74,"-",TEXT(G74,"mm:dd:hh:mm"))</f>
        <v>6-5-03:21:12:00</v>
      </c>
      <c r="B74">
        <v>9</v>
      </c>
      <c r="C74" t="s">
        <v>803</v>
      </c>
      <c r="D74">
        <v>5</v>
      </c>
      <c r="E74" t="s">
        <v>852</v>
      </c>
      <c r="F74">
        <f>IFERROR(VLOOKUP(B74,PrescheduledGames!N:O,2,FALSE),"")</f>
        <v>491</v>
      </c>
      <c r="G74" s="11">
        <v>43911.5</v>
      </c>
      <c r="H74">
        <v>90</v>
      </c>
      <c r="I74">
        <f>WEEKDAY(G74)</f>
        <v>7</v>
      </c>
      <c r="J74" t="str">
        <f>TEXT(G74,"mm-dd")</f>
        <v>03-21</v>
      </c>
    </row>
    <row r="75" spans="1:10" x14ac:dyDescent="0.55000000000000004">
      <c r="A75" t="str">
        <f>_xlfn.CONCAT(C75,"-",D75,"-",TEXT(G75,"mm:dd:hh:mm"))</f>
        <v>8-5-03:21:12:00</v>
      </c>
      <c r="B75">
        <v>10</v>
      </c>
      <c r="C75" t="s">
        <v>798</v>
      </c>
      <c r="D75">
        <v>5</v>
      </c>
      <c r="E75" t="s">
        <v>800</v>
      </c>
      <c r="F75">
        <f>IFERROR(VLOOKUP(B75,PrescheduledGames!N:O,2,FALSE),"")</f>
        <v>520</v>
      </c>
      <c r="G75" s="11">
        <v>43911.5</v>
      </c>
      <c r="H75">
        <v>90</v>
      </c>
      <c r="I75">
        <f>WEEKDAY(G75)</f>
        <v>7</v>
      </c>
      <c r="J75" t="str">
        <f>TEXT(G75,"mm-dd")</f>
        <v>03-21</v>
      </c>
    </row>
    <row r="76" spans="1:10" x14ac:dyDescent="0.55000000000000004">
      <c r="A76" t="str">
        <f>_xlfn.CONCAT(C76,"-",D76,"-",TEXT(G76,"mm:dd:hh:mm"))</f>
        <v>1-5-03:21:13:30</v>
      </c>
      <c r="B76">
        <v>11</v>
      </c>
      <c r="C76" t="s">
        <v>99</v>
      </c>
      <c r="D76">
        <v>5</v>
      </c>
      <c r="E76" t="s">
        <v>851</v>
      </c>
      <c r="F76">
        <f>IFERROR(VLOOKUP(B76,PrescheduledGames!N:O,2,FALSE),"")</f>
        <v>593</v>
      </c>
      <c r="G76" s="11">
        <v>43911.5625</v>
      </c>
      <c r="H76">
        <v>90</v>
      </c>
      <c r="I76">
        <f>WEEKDAY(G76)</f>
        <v>7</v>
      </c>
      <c r="J76" t="str">
        <f>TEXT(G76,"mm-dd")</f>
        <v>03-21</v>
      </c>
    </row>
    <row r="77" spans="1:10" x14ac:dyDescent="0.55000000000000004">
      <c r="A77" t="str">
        <f>_xlfn.CONCAT(C77,"-",D77,"-",TEXT(G77,"mm:dd:hh:mm"))</f>
        <v>6-5-03:21:13:30</v>
      </c>
      <c r="B77">
        <v>12</v>
      </c>
      <c r="C77" t="s">
        <v>803</v>
      </c>
      <c r="D77">
        <v>5</v>
      </c>
      <c r="E77" t="s">
        <v>852</v>
      </c>
      <c r="F77">
        <f>IFERROR(VLOOKUP(B77,PrescheduledGames!N:O,2,FALSE),"")</f>
        <v>533</v>
      </c>
      <c r="G77" s="11">
        <v>43911.5625</v>
      </c>
      <c r="H77">
        <v>90</v>
      </c>
      <c r="I77">
        <f>WEEKDAY(G77)</f>
        <v>7</v>
      </c>
      <c r="J77" t="str">
        <f>TEXT(G77,"mm-dd")</f>
        <v>03-21</v>
      </c>
    </row>
    <row r="78" spans="1:10" x14ac:dyDescent="0.55000000000000004">
      <c r="A78" t="str">
        <f>_xlfn.CONCAT(C78,"-",D78,"-",TEXT(G78,"mm:dd:hh:mm"))</f>
        <v>8-5-03:21:13:30</v>
      </c>
      <c r="B78">
        <v>13</v>
      </c>
      <c r="C78" t="s">
        <v>798</v>
      </c>
      <c r="D78">
        <v>5</v>
      </c>
      <c r="E78" t="s">
        <v>800</v>
      </c>
      <c r="F78">
        <f>IFERROR(VLOOKUP(B78,PrescheduledGames!N:O,2,FALSE),"")</f>
        <v>506</v>
      </c>
      <c r="G78" s="11">
        <v>43911.5625</v>
      </c>
      <c r="H78">
        <v>90</v>
      </c>
      <c r="I78">
        <f>WEEKDAY(G78)</f>
        <v>7</v>
      </c>
      <c r="J78" t="str">
        <f>TEXT(G78,"mm-dd")</f>
        <v>03-21</v>
      </c>
    </row>
    <row r="79" spans="1:10" x14ac:dyDescent="0.55000000000000004">
      <c r="A79" t="str">
        <f>_xlfn.CONCAT(C79,"-",D79,"-",TEXT(G79,"mm:dd:hh:mm"))</f>
        <v>2-4-03:21:13:45</v>
      </c>
      <c r="B79">
        <v>14</v>
      </c>
      <c r="C79" t="s">
        <v>813</v>
      </c>
      <c r="D79">
        <v>4</v>
      </c>
      <c r="E79" t="s">
        <v>850</v>
      </c>
      <c r="F79">
        <f>IFERROR(VLOOKUP(B79,PrescheduledGames!N:O,2,FALSE),"")</f>
        <v>428</v>
      </c>
      <c r="G79" s="11">
        <v>43911.572916666664</v>
      </c>
      <c r="H79">
        <v>105</v>
      </c>
      <c r="I79">
        <f>WEEKDAY(G79)</f>
        <v>7</v>
      </c>
      <c r="J79" t="str">
        <f>TEXT(G79,"mm-dd")</f>
        <v>03-21</v>
      </c>
    </row>
    <row r="80" spans="1:10" x14ac:dyDescent="0.55000000000000004">
      <c r="A80" t="str">
        <f>_xlfn.CONCAT(C80,"-",D80,"-",TEXT(G80,"mm:dd:hh:mm"))</f>
        <v>5-4-03:21:13:45</v>
      </c>
      <c r="B80">
        <v>15</v>
      </c>
      <c r="C80" t="s">
        <v>806</v>
      </c>
      <c r="D80">
        <v>4</v>
      </c>
      <c r="E80">
        <v>5</v>
      </c>
      <c r="F80">
        <f>IFERROR(VLOOKUP(B80,PrescheduledGames!N:O,2,FALSE),"")</f>
        <v>368</v>
      </c>
      <c r="G80" s="11">
        <v>43911.572916666664</v>
      </c>
      <c r="H80">
        <v>105</v>
      </c>
      <c r="I80">
        <f>WEEKDAY(G80)</f>
        <v>7</v>
      </c>
      <c r="J80" t="str">
        <f>TEXT(G80,"mm-dd")</f>
        <v>03-21</v>
      </c>
    </row>
    <row r="81" spans="1:10" x14ac:dyDescent="0.55000000000000004">
      <c r="A81" t="str">
        <f>_xlfn.CONCAT(C81,"-",D81,"-",TEXT(G81,"mm:dd:hh:mm"))</f>
        <v>1-5-03:21:15:00</v>
      </c>
      <c r="B81">
        <v>16</v>
      </c>
      <c r="C81" t="s">
        <v>99</v>
      </c>
      <c r="D81">
        <v>5</v>
      </c>
      <c r="E81" t="s">
        <v>851</v>
      </c>
      <c r="F81">
        <f>IFERROR(VLOOKUP(B81,PrescheduledGames!N:O,2,FALSE),"")</f>
        <v>602</v>
      </c>
      <c r="G81" s="11">
        <v>43911.625</v>
      </c>
      <c r="H81">
        <v>90</v>
      </c>
      <c r="I81">
        <f>WEEKDAY(G81)</f>
        <v>7</v>
      </c>
      <c r="J81" t="str">
        <f>TEXT(G81,"mm-dd")</f>
        <v>03-21</v>
      </c>
    </row>
    <row r="82" spans="1:10" x14ac:dyDescent="0.55000000000000004">
      <c r="A82" t="str">
        <f>_xlfn.CONCAT(C82,"-",D82,"-",TEXT(G82,"mm:dd:hh:mm"))</f>
        <v>6-4-03:21:15:00</v>
      </c>
      <c r="B82">
        <v>17</v>
      </c>
      <c r="C82" t="s">
        <v>803</v>
      </c>
      <c r="D82">
        <v>4</v>
      </c>
      <c r="E82" t="s">
        <v>852</v>
      </c>
      <c r="F82">
        <f>IFERROR(VLOOKUP(B82,PrescheduledGames!N:O,2,FALSE),"")</f>
        <v>390</v>
      </c>
      <c r="G82" s="11">
        <v>43911.625</v>
      </c>
      <c r="H82">
        <v>105</v>
      </c>
      <c r="I82">
        <f>WEEKDAY(G82)</f>
        <v>7</v>
      </c>
      <c r="J82" t="str">
        <f>TEXT(G82,"mm-dd")</f>
        <v>03-21</v>
      </c>
    </row>
    <row r="83" spans="1:10" x14ac:dyDescent="0.55000000000000004">
      <c r="A83" t="str">
        <f>_xlfn.CONCAT(C83,"-",D83,"-",TEXT(G83,"mm:dd:hh:mm"))</f>
        <v>8-4-03:21:15:00</v>
      </c>
      <c r="B83">
        <v>18</v>
      </c>
      <c r="C83" t="s">
        <v>798</v>
      </c>
      <c r="D83">
        <v>4</v>
      </c>
      <c r="E83" t="s">
        <v>800</v>
      </c>
      <c r="F83">
        <f>IFERROR(VLOOKUP(B83,PrescheduledGames!N:O,2,FALSE),"")</f>
        <v>449</v>
      </c>
      <c r="G83" s="11">
        <v>43911.625</v>
      </c>
      <c r="H83">
        <v>105</v>
      </c>
      <c r="I83">
        <f>WEEKDAY(G83)</f>
        <v>7</v>
      </c>
      <c r="J83" t="str">
        <f>TEXT(G83,"mm-dd")</f>
        <v>03-21</v>
      </c>
    </row>
    <row r="84" spans="1:10" x14ac:dyDescent="0.55000000000000004">
      <c r="A84" t="str">
        <f>_xlfn.CONCAT(C84,"-",D84,"-",TEXT(G84,"mm:dd:hh:mm"))</f>
        <v>2-4-03:21:15:30</v>
      </c>
      <c r="B84">
        <v>19</v>
      </c>
      <c r="C84" t="s">
        <v>813</v>
      </c>
      <c r="D84">
        <v>4</v>
      </c>
      <c r="E84" t="s">
        <v>850</v>
      </c>
      <c r="F84">
        <f>IFERROR(VLOOKUP(B84,PrescheduledGames!N:O,2,FALSE),"")</f>
        <v>398</v>
      </c>
      <c r="G84" s="11">
        <v>43911.645833333336</v>
      </c>
      <c r="H84">
        <v>105</v>
      </c>
      <c r="I84">
        <f>WEEKDAY(G84)</f>
        <v>7</v>
      </c>
      <c r="J84" t="str">
        <f>TEXT(G84,"mm-dd")</f>
        <v>03-21</v>
      </c>
    </row>
    <row r="85" spans="1:10" x14ac:dyDescent="0.55000000000000004">
      <c r="A85" t="str">
        <f>_xlfn.CONCAT(C85,"-",D85,"-",TEXT(G85,"mm:dd:hh:mm"))</f>
        <v>5-4-03:21:15:30</v>
      </c>
      <c r="B85">
        <v>20</v>
      </c>
      <c r="C85" t="s">
        <v>806</v>
      </c>
      <c r="D85">
        <v>4</v>
      </c>
      <c r="E85">
        <v>5</v>
      </c>
      <c r="F85">
        <f>IFERROR(VLOOKUP(B85,PrescheduledGames!N:O,2,FALSE),"")</f>
        <v>455</v>
      </c>
      <c r="G85" s="11">
        <v>43911.645833333336</v>
      </c>
      <c r="H85">
        <v>105</v>
      </c>
      <c r="I85">
        <f>WEEKDAY(G85)</f>
        <v>7</v>
      </c>
      <c r="J85" t="str">
        <f>TEXT(G85,"mm-dd")</f>
        <v>03-21</v>
      </c>
    </row>
    <row r="86" spans="1:10" x14ac:dyDescent="0.55000000000000004">
      <c r="A86" t="str">
        <f>_xlfn.CONCAT(C86,"-",D86,"-",TEXT(G86,"mm:dd:hh:mm"))</f>
        <v>1-5-03:21:16:30</v>
      </c>
      <c r="B86">
        <v>21</v>
      </c>
      <c r="C86" t="s">
        <v>99</v>
      </c>
      <c r="D86">
        <v>5</v>
      </c>
      <c r="E86" t="s">
        <v>851</v>
      </c>
      <c r="F86" t="str">
        <f>IFERROR(VLOOKUP(B86,PrescheduledGames!N:O,2,FALSE),"")</f>
        <v/>
      </c>
      <c r="G86" s="11">
        <v>43911.6875</v>
      </c>
      <c r="H86">
        <v>90</v>
      </c>
      <c r="I86">
        <f>WEEKDAY(G86)</f>
        <v>7</v>
      </c>
      <c r="J86" t="str">
        <f>TEXT(G86,"mm-dd")</f>
        <v>03-21</v>
      </c>
    </row>
    <row r="87" spans="1:10" x14ac:dyDescent="0.55000000000000004">
      <c r="A87" t="str">
        <f>_xlfn.CONCAT(C87,"-",D87,"-",TEXT(G87,"mm:dd:hh:mm"))</f>
        <v>4-1-03:23:18:00</v>
      </c>
      <c r="B87">
        <v>615</v>
      </c>
      <c r="C87" t="s">
        <v>809</v>
      </c>
      <c r="D87">
        <v>1</v>
      </c>
      <c r="E87" t="s">
        <v>853</v>
      </c>
      <c r="F87" t="str">
        <f>IFERROR(VLOOKUP(B87,PrescheduledGames!N:O,2,FALSE),"")</f>
        <v/>
      </c>
      <c r="G87" s="11">
        <v>43913.75</v>
      </c>
      <c r="H87">
        <v>120</v>
      </c>
      <c r="I87">
        <f>WEEKDAY(G87)</f>
        <v>2</v>
      </c>
      <c r="J87" t="str">
        <f>TEXT(G87,"mm-dd")</f>
        <v>03-23</v>
      </c>
    </row>
    <row r="88" spans="1:10" x14ac:dyDescent="0.55000000000000004">
      <c r="A88" t="str">
        <f>_xlfn.CONCAT(C88,"-",D88,"-",TEXT(G88,"mm:dd:hh:mm"))</f>
        <v>3-2-03:23:18:00</v>
      </c>
      <c r="B88">
        <v>616</v>
      </c>
      <c r="C88" t="s">
        <v>811</v>
      </c>
      <c r="D88">
        <v>2</v>
      </c>
      <c r="E88" t="s">
        <v>854</v>
      </c>
      <c r="F88" t="str">
        <f>IFERROR(VLOOKUP(B88,PrescheduledGames!N:O,2,FALSE),"")</f>
        <v/>
      </c>
      <c r="G88" s="11">
        <v>43913.75</v>
      </c>
      <c r="H88">
        <v>120</v>
      </c>
      <c r="I88">
        <f>WEEKDAY(G88)</f>
        <v>2</v>
      </c>
      <c r="J88" t="str">
        <f>TEXT(G88,"mm-dd")</f>
        <v>03-23</v>
      </c>
    </row>
    <row r="89" spans="1:10" x14ac:dyDescent="0.55000000000000004">
      <c r="A89" t="str">
        <f>_xlfn.CONCAT(C89,"-",D89,"-",TEXT(G89,"mm:dd:hh:mm"))</f>
        <v>2-4-03:23:18:00</v>
      </c>
      <c r="B89">
        <v>617</v>
      </c>
      <c r="C89" t="s">
        <v>813</v>
      </c>
      <c r="D89">
        <v>4</v>
      </c>
      <c r="E89" t="s">
        <v>850</v>
      </c>
      <c r="F89" t="str">
        <f>IFERROR(VLOOKUP(B89,PrescheduledGames!N:O,2,FALSE),"")</f>
        <v/>
      </c>
      <c r="G89" s="11">
        <v>43913.75</v>
      </c>
      <c r="H89">
        <v>105</v>
      </c>
      <c r="I89">
        <f>WEEKDAY(G89)</f>
        <v>2</v>
      </c>
      <c r="J89" t="str">
        <f>TEXT(G89,"mm-dd")</f>
        <v>03-23</v>
      </c>
    </row>
    <row r="90" spans="1:10" x14ac:dyDescent="0.55000000000000004">
      <c r="A90" t="str">
        <f>_xlfn.CONCAT(C90,"-",D90,"-",TEXT(G90,"mm:dd:hh:mm"))</f>
        <v>1-5-03:23:18:00</v>
      </c>
      <c r="B90">
        <v>618</v>
      </c>
      <c r="C90" t="s">
        <v>99</v>
      </c>
      <c r="D90">
        <v>5</v>
      </c>
      <c r="E90" t="s">
        <v>851</v>
      </c>
      <c r="F90" t="str">
        <f>IFERROR(VLOOKUP(B90,PrescheduledGames!N:O,2,FALSE),"")</f>
        <v/>
      </c>
      <c r="G90" s="11">
        <v>43913.75</v>
      </c>
      <c r="H90">
        <v>90</v>
      </c>
      <c r="I90">
        <f>WEEKDAY(G90)</f>
        <v>2</v>
      </c>
      <c r="J90" t="str">
        <f>TEXT(G90,"mm-dd")</f>
        <v>03-23</v>
      </c>
    </row>
    <row r="91" spans="1:10" x14ac:dyDescent="0.55000000000000004">
      <c r="A91" t="str">
        <f>_xlfn.CONCAT(C91,"-",D91,"-",TEXT(G91,"mm:dd:hh:mm"))</f>
        <v>6-3-03:23:18:00</v>
      </c>
      <c r="B91">
        <v>619</v>
      </c>
      <c r="C91" t="s">
        <v>803</v>
      </c>
      <c r="D91">
        <v>3</v>
      </c>
      <c r="E91" t="s">
        <v>852</v>
      </c>
      <c r="F91" t="str">
        <f>IFERROR(VLOOKUP(B91,PrescheduledGames!N:O,2,FALSE),"")</f>
        <v/>
      </c>
      <c r="G91" s="11">
        <v>43913.75</v>
      </c>
      <c r="H91">
        <v>105</v>
      </c>
      <c r="I91">
        <f>WEEKDAY(G91)</f>
        <v>2</v>
      </c>
      <c r="J91" t="str">
        <f>TEXT(G91,"mm-dd")</f>
        <v>03-23</v>
      </c>
    </row>
    <row r="92" spans="1:10" x14ac:dyDescent="0.55000000000000004">
      <c r="A92" t="str">
        <f>_xlfn.CONCAT(C92,"-",D92,"-",TEXT(G92,"mm:dd:hh:mm"))</f>
        <v>7-2-03:23:18:00</v>
      </c>
      <c r="B92">
        <v>620</v>
      </c>
      <c r="C92" t="s">
        <v>801</v>
      </c>
      <c r="D92">
        <v>2</v>
      </c>
      <c r="E92" t="s">
        <v>800</v>
      </c>
      <c r="F92" t="str">
        <f>IFERROR(VLOOKUP(B92,PrescheduledGames!N:O,2,FALSE),"")</f>
        <v/>
      </c>
      <c r="G92" s="11">
        <v>43913.75</v>
      </c>
      <c r="H92">
        <v>120</v>
      </c>
      <c r="I92">
        <f>WEEKDAY(G92)</f>
        <v>2</v>
      </c>
      <c r="J92" t="str">
        <f>TEXT(G92,"mm-dd")</f>
        <v>03-23</v>
      </c>
    </row>
    <row r="93" spans="1:10" x14ac:dyDescent="0.55000000000000004">
      <c r="A93" t="str">
        <f>_xlfn.CONCAT(C93,"-",D93,"-",TEXT(G93,"mm:dd:hh:mm"))</f>
        <v>8-3-03:23:18:00</v>
      </c>
      <c r="B93">
        <v>621</v>
      </c>
      <c r="C93" t="s">
        <v>798</v>
      </c>
      <c r="D93">
        <v>3</v>
      </c>
      <c r="E93" t="s">
        <v>800</v>
      </c>
      <c r="F93" t="str">
        <f>IFERROR(VLOOKUP(B93,PrescheduledGames!N:O,2,FALSE),"")</f>
        <v/>
      </c>
      <c r="G93" s="11">
        <v>43913.75</v>
      </c>
      <c r="H93">
        <v>105</v>
      </c>
      <c r="I93">
        <f>WEEKDAY(G93)</f>
        <v>2</v>
      </c>
      <c r="J93" t="str">
        <f>TEXT(G93,"mm-dd")</f>
        <v>03-23</v>
      </c>
    </row>
    <row r="94" spans="1:10" x14ac:dyDescent="0.55000000000000004">
      <c r="A94" t="str">
        <f>_xlfn.CONCAT(C94,"-",D94,"-",TEXT(G94,"mm:dd:hh:mm"))</f>
        <v>1-5-03:23:19:30</v>
      </c>
      <c r="B94">
        <v>622</v>
      </c>
      <c r="C94" t="s">
        <v>99</v>
      </c>
      <c r="D94">
        <v>5</v>
      </c>
      <c r="E94" t="s">
        <v>851</v>
      </c>
      <c r="F94" t="str">
        <f>IFERROR(VLOOKUP(B94,PrescheduledGames!N:O,2,FALSE),"")</f>
        <v/>
      </c>
      <c r="G94" s="11">
        <v>43913.8125</v>
      </c>
      <c r="H94">
        <v>90</v>
      </c>
      <c r="I94">
        <f>WEEKDAY(G94)</f>
        <v>2</v>
      </c>
      <c r="J94" t="str">
        <f>TEXT(G94,"mm-dd")</f>
        <v>03-23</v>
      </c>
    </row>
    <row r="95" spans="1:10" x14ac:dyDescent="0.55000000000000004">
      <c r="A95" t="str">
        <f>_xlfn.CONCAT(C95,"-",D95,"-",TEXT(G95,"mm:dd:hh:mm"))</f>
        <v>2-4-03:23:19:45</v>
      </c>
      <c r="B95">
        <v>623</v>
      </c>
      <c r="C95" t="s">
        <v>813</v>
      </c>
      <c r="D95">
        <v>4</v>
      </c>
      <c r="E95" t="s">
        <v>850</v>
      </c>
      <c r="F95" t="str">
        <f>IFERROR(VLOOKUP(B95,PrescheduledGames!N:O,2,FALSE),"")</f>
        <v/>
      </c>
      <c r="G95" s="11">
        <v>43913.822916666664</v>
      </c>
      <c r="H95">
        <v>105</v>
      </c>
      <c r="I95">
        <f>WEEKDAY(G95)</f>
        <v>2</v>
      </c>
      <c r="J95" t="str">
        <f>TEXT(G95,"mm-dd")</f>
        <v>03-23</v>
      </c>
    </row>
    <row r="96" spans="1:10" x14ac:dyDescent="0.55000000000000004">
      <c r="A96" t="str">
        <f>_xlfn.CONCAT(C96,"-",D96,"-",TEXT(G96,"mm:dd:hh:mm"))</f>
        <v>6-3-03:23:19:45</v>
      </c>
      <c r="B96">
        <v>624</v>
      </c>
      <c r="C96" t="s">
        <v>803</v>
      </c>
      <c r="D96">
        <v>3</v>
      </c>
      <c r="E96" t="s">
        <v>852</v>
      </c>
      <c r="F96" t="str">
        <f>IFERROR(VLOOKUP(B96,PrescheduledGames!N:O,2,FALSE),"")</f>
        <v/>
      </c>
      <c r="G96" s="11">
        <v>43913.822916666664</v>
      </c>
      <c r="H96">
        <v>105</v>
      </c>
      <c r="I96">
        <f>WEEKDAY(G96)</f>
        <v>2</v>
      </c>
      <c r="J96" t="str">
        <f>TEXT(G96,"mm-dd")</f>
        <v>03-23</v>
      </c>
    </row>
    <row r="97" spans="1:10" x14ac:dyDescent="0.55000000000000004">
      <c r="A97" t="str">
        <f>_xlfn.CONCAT(C97,"-",D97,"-",TEXT(G97,"mm:dd:hh:mm"))</f>
        <v>8-3-03:23:19:45</v>
      </c>
      <c r="B97">
        <v>625</v>
      </c>
      <c r="C97" t="s">
        <v>798</v>
      </c>
      <c r="D97">
        <v>3</v>
      </c>
      <c r="E97" t="s">
        <v>800</v>
      </c>
      <c r="F97" t="str">
        <f>IFERROR(VLOOKUP(B97,PrescheduledGames!N:O,2,FALSE),"")</f>
        <v/>
      </c>
      <c r="G97" s="11">
        <v>43913.822916666664</v>
      </c>
      <c r="H97">
        <v>105</v>
      </c>
      <c r="I97">
        <f>WEEKDAY(G97)</f>
        <v>2</v>
      </c>
      <c r="J97" t="str">
        <f>TEXT(G97,"mm-dd")</f>
        <v>03-23</v>
      </c>
    </row>
    <row r="98" spans="1:10" x14ac:dyDescent="0.55000000000000004">
      <c r="A98" t="str">
        <f>_xlfn.CONCAT(C98,"-",D98,"-",TEXT(G98,"mm:dd:hh:mm"))</f>
        <v>4-1-03:23:20:00</v>
      </c>
      <c r="B98">
        <v>626</v>
      </c>
      <c r="C98" t="s">
        <v>809</v>
      </c>
      <c r="D98">
        <v>1</v>
      </c>
      <c r="E98" t="s">
        <v>853</v>
      </c>
      <c r="F98" t="str">
        <f>IFERROR(VLOOKUP(B98,PrescheduledGames!N:O,2,FALSE),"")</f>
        <v/>
      </c>
      <c r="G98" s="11">
        <v>43913.833333333336</v>
      </c>
      <c r="H98">
        <v>120</v>
      </c>
      <c r="I98">
        <f>WEEKDAY(G98)</f>
        <v>2</v>
      </c>
      <c r="J98" t="str">
        <f>TEXT(G98,"mm-dd")</f>
        <v>03-23</v>
      </c>
    </row>
    <row r="99" spans="1:10" x14ac:dyDescent="0.55000000000000004">
      <c r="A99" t="str">
        <f>_xlfn.CONCAT(C99,"-",D99,"-",TEXT(G99,"mm:dd:hh:mm"))</f>
        <v>3-2-03:23:20:00</v>
      </c>
      <c r="B99">
        <v>627</v>
      </c>
      <c r="C99" t="s">
        <v>811</v>
      </c>
      <c r="D99">
        <v>2</v>
      </c>
      <c r="E99" t="s">
        <v>854</v>
      </c>
      <c r="F99" t="str">
        <f>IFERROR(VLOOKUP(B99,PrescheduledGames!N:O,2,FALSE),"")</f>
        <v/>
      </c>
      <c r="G99" s="11">
        <v>43913.833333333336</v>
      </c>
      <c r="H99">
        <v>120</v>
      </c>
      <c r="I99">
        <f>WEEKDAY(G99)</f>
        <v>2</v>
      </c>
      <c r="J99" t="str">
        <f>TEXT(G99,"mm-dd")</f>
        <v>03-23</v>
      </c>
    </row>
    <row r="100" spans="1:10" x14ac:dyDescent="0.55000000000000004">
      <c r="A100" t="str">
        <f>_xlfn.CONCAT(C100,"-",D100,"-",TEXT(G100,"mm:dd:hh:mm"))</f>
        <v>7-2-03:23:20:00</v>
      </c>
      <c r="B100">
        <v>628</v>
      </c>
      <c r="C100" t="s">
        <v>801</v>
      </c>
      <c r="D100">
        <v>2</v>
      </c>
      <c r="E100" t="s">
        <v>800</v>
      </c>
      <c r="F100" t="str">
        <f>IFERROR(VLOOKUP(B100,PrescheduledGames!N:O,2,FALSE),"")</f>
        <v/>
      </c>
      <c r="G100" s="11">
        <v>43913.833333333336</v>
      </c>
      <c r="H100">
        <v>120</v>
      </c>
      <c r="I100">
        <f>WEEKDAY(G100)</f>
        <v>2</v>
      </c>
      <c r="J100" t="str">
        <f>TEXT(G100,"mm-dd")</f>
        <v>03-23</v>
      </c>
    </row>
    <row r="101" spans="1:10" x14ac:dyDescent="0.55000000000000004">
      <c r="A101" t="str">
        <f>_xlfn.CONCAT(C101,"-",D101,"-",TEXT(G101,"mm:dd:hh:mm"))</f>
        <v>4-1-03:24:18:00</v>
      </c>
      <c r="B101">
        <v>525</v>
      </c>
      <c r="C101" t="s">
        <v>809</v>
      </c>
      <c r="D101">
        <v>1</v>
      </c>
      <c r="E101" t="s">
        <v>853</v>
      </c>
      <c r="F101" t="str">
        <f>IFERROR(VLOOKUP(B101,PrescheduledGames!N:O,2,FALSE),"")</f>
        <v/>
      </c>
      <c r="G101" s="11">
        <v>43914.75</v>
      </c>
      <c r="H101">
        <v>120</v>
      </c>
      <c r="I101">
        <f>WEEKDAY(G101)</f>
        <v>3</v>
      </c>
      <c r="J101" t="str">
        <f>TEXT(G101,"mm-dd")</f>
        <v>03-24</v>
      </c>
    </row>
    <row r="102" spans="1:10" x14ac:dyDescent="0.55000000000000004">
      <c r="A102" t="str">
        <f>_xlfn.CONCAT(C102,"-",D102,"-",TEXT(G102,"mm:dd:hh:mm"))</f>
        <v>3-2-03:24:18:00</v>
      </c>
      <c r="B102">
        <v>526</v>
      </c>
      <c r="C102" t="s">
        <v>811</v>
      </c>
      <c r="D102">
        <v>2</v>
      </c>
      <c r="E102" t="s">
        <v>854</v>
      </c>
      <c r="F102" t="str">
        <f>IFERROR(VLOOKUP(B102,PrescheduledGames!N:O,2,FALSE),"")</f>
        <v/>
      </c>
      <c r="G102" s="11">
        <v>43914.75</v>
      </c>
      <c r="H102">
        <v>120</v>
      </c>
      <c r="I102">
        <f>WEEKDAY(G102)</f>
        <v>3</v>
      </c>
      <c r="J102" t="str">
        <f>TEXT(G102,"mm-dd")</f>
        <v>03-24</v>
      </c>
    </row>
    <row r="103" spans="1:10" x14ac:dyDescent="0.55000000000000004">
      <c r="A103" t="str">
        <f>_xlfn.CONCAT(C103,"-",D103,"-",TEXT(G103,"mm:dd:hh:mm"))</f>
        <v>2-4-03:24:18:00</v>
      </c>
      <c r="B103">
        <v>527</v>
      </c>
      <c r="C103" t="s">
        <v>813</v>
      </c>
      <c r="D103">
        <v>4</v>
      </c>
      <c r="E103" t="s">
        <v>850</v>
      </c>
      <c r="F103" t="str">
        <f>IFERROR(VLOOKUP(B103,PrescheduledGames!N:O,2,FALSE),"")</f>
        <v/>
      </c>
      <c r="G103" s="11">
        <v>43914.75</v>
      </c>
      <c r="H103">
        <v>105</v>
      </c>
      <c r="I103">
        <f>WEEKDAY(G103)</f>
        <v>3</v>
      </c>
      <c r="J103" t="str">
        <f>TEXT(G103,"mm-dd")</f>
        <v>03-24</v>
      </c>
    </row>
    <row r="104" spans="1:10" x14ac:dyDescent="0.55000000000000004">
      <c r="A104" t="str">
        <f>_xlfn.CONCAT(C104,"-",D104,"-",TEXT(G104,"mm:dd:hh:mm"))</f>
        <v>1-5-03:24:18:00</v>
      </c>
      <c r="B104">
        <v>528</v>
      </c>
      <c r="C104" t="s">
        <v>99</v>
      </c>
      <c r="D104">
        <v>5</v>
      </c>
      <c r="E104" t="s">
        <v>851</v>
      </c>
      <c r="F104" t="str">
        <f>IFERROR(VLOOKUP(B104,PrescheduledGames!N:O,2,FALSE),"")</f>
        <v/>
      </c>
      <c r="G104" s="11">
        <v>43914.75</v>
      </c>
      <c r="H104">
        <v>90</v>
      </c>
      <c r="I104">
        <f>WEEKDAY(G104)</f>
        <v>3</v>
      </c>
      <c r="J104" t="str">
        <f>TEXT(G104,"mm-dd")</f>
        <v>03-24</v>
      </c>
    </row>
    <row r="105" spans="1:10" x14ac:dyDescent="0.55000000000000004">
      <c r="A105" t="str">
        <f>_xlfn.CONCAT(C105,"-",D105,"-",TEXT(G105,"mm:dd:hh:mm"))</f>
        <v>6-3-03:24:18:00</v>
      </c>
      <c r="B105">
        <v>529</v>
      </c>
      <c r="C105" t="s">
        <v>803</v>
      </c>
      <c r="D105">
        <v>3</v>
      </c>
      <c r="E105" t="s">
        <v>852</v>
      </c>
      <c r="F105" t="str">
        <f>IFERROR(VLOOKUP(B105,PrescheduledGames!N:O,2,FALSE),"")</f>
        <v/>
      </c>
      <c r="G105" s="11">
        <v>43914.75</v>
      </c>
      <c r="H105">
        <v>105</v>
      </c>
      <c r="I105">
        <f>WEEKDAY(G105)</f>
        <v>3</v>
      </c>
      <c r="J105" t="str">
        <f>TEXT(G105,"mm-dd")</f>
        <v>03-24</v>
      </c>
    </row>
    <row r="106" spans="1:10" x14ac:dyDescent="0.55000000000000004">
      <c r="A106" t="str">
        <f>_xlfn.CONCAT(C106,"-",D106,"-",TEXT(G106,"mm:dd:hh:mm"))</f>
        <v>7-2-03:24:18:00</v>
      </c>
      <c r="B106">
        <v>530</v>
      </c>
      <c r="C106" t="s">
        <v>801</v>
      </c>
      <c r="D106">
        <v>2</v>
      </c>
      <c r="E106" t="s">
        <v>800</v>
      </c>
      <c r="F106" t="str">
        <f>IFERROR(VLOOKUP(B106,PrescheduledGames!N:O,2,FALSE),"")</f>
        <v/>
      </c>
      <c r="G106" s="11">
        <v>43914.75</v>
      </c>
      <c r="H106">
        <v>120</v>
      </c>
      <c r="I106">
        <f>WEEKDAY(G106)</f>
        <v>3</v>
      </c>
      <c r="J106" t="str">
        <f>TEXT(G106,"mm-dd")</f>
        <v>03-24</v>
      </c>
    </row>
    <row r="107" spans="1:10" x14ac:dyDescent="0.55000000000000004">
      <c r="A107" t="str">
        <f>_xlfn.CONCAT(C107,"-",D107,"-",TEXT(G107,"mm:dd:hh:mm"))</f>
        <v>8-3-03:24:18:00</v>
      </c>
      <c r="B107">
        <v>531</v>
      </c>
      <c r="C107" t="s">
        <v>798</v>
      </c>
      <c r="D107">
        <v>3</v>
      </c>
      <c r="E107" t="s">
        <v>800</v>
      </c>
      <c r="F107" t="str">
        <f>IFERROR(VLOOKUP(B107,PrescheduledGames!N:O,2,FALSE),"")</f>
        <v/>
      </c>
      <c r="G107" s="11">
        <v>43914.75</v>
      </c>
      <c r="H107">
        <v>105</v>
      </c>
      <c r="I107">
        <f>WEEKDAY(G107)</f>
        <v>3</v>
      </c>
      <c r="J107" t="str">
        <f>TEXT(G107,"mm-dd")</f>
        <v>03-24</v>
      </c>
    </row>
    <row r="108" spans="1:10" x14ac:dyDescent="0.55000000000000004">
      <c r="A108" t="str">
        <f>_xlfn.CONCAT(C108,"-",D108,"-",TEXT(G108,"mm:dd:hh:mm"))</f>
        <v>1-5-03:24:19:30</v>
      </c>
      <c r="B108">
        <v>532</v>
      </c>
      <c r="C108" t="s">
        <v>99</v>
      </c>
      <c r="D108">
        <v>5</v>
      </c>
      <c r="E108" t="s">
        <v>851</v>
      </c>
      <c r="F108" t="str">
        <f>IFERROR(VLOOKUP(B108,PrescheduledGames!N:O,2,FALSE),"")</f>
        <v/>
      </c>
      <c r="G108" s="11">
        <v>43914.8125</v>
      </c>
      <c r="H108">
        <v>90</v>
      </c>
      <c r="I108">
        <f>WEEKDAY(G108)</f>
        <v>3</v>
      </c>
      <c r="J108" t="str">
        <f>TEXT(G108,"mm-dd")</f>
        <v>03-24</v>
      </c>
    </row>
    <row r="109" spans="1:10" x14ac:dyDescent="0.55000000000000004">
      <c r="A109" t="str">
        <f>_xlfn.CONCAT(C109,"-",D109,"-",TEXT(G109,"mm:dd:hh:mm"))</f>
        <v>2-4-03:24:19:45</v>
      </c>
      <c r="B109">
        <v>533</v>
      </c>
      <c r="C109" t="s">
        <v>813</v>
      </c>
      <c r="D109">
        <v>4</v>
      </c>
      <c r="E109" t="s">
        <v>850</v>
      </c>
      <c r="F109" t="str">
        <f>IFERROR(VLOOKUP(B109,PrescheduledGames!N:O,2,FALSE),"")</f>
        <v/>
      </c>
      <c r="G109" s="11">
        <v>43914.822916666664</v>
      </c>
      <c r="H109">
        <v>105</v>
      </c>
      <c r="I109">
        <f>WEEKDAY(G109)</f>
        <v>3</v>
      </c>
      <c r="J109" t="str">
        <f>TEXT(G109,"mm-dd")</f>
        <v>03-24</v>
      </c>
    </row>
    <row r="110" spans="1:10" x14ac:dyDescent="0.55000000000000004">
      <c r="A110" t="str">
        <f>_xlfn.CONCAT(C110,"-",D110,"-",TEXT(G110,"mm:dd:hh:mm"))</f>
        <v>6-3-03:24:19:45</v>
      </c>
      <c r="B110">
        <v>534</v>
      </c>
      <c r="C110" t="s">
        <v>803</v>
      </c>
      <c r="D110">
        <v>3</v>
      </c>
      <c r="E110" t="s">
        <v>852</v>
      </c>
      <c r="F110" t="str">
        <f>IFERROR(VLOOKUP(B110,PrescheduledGames!N:O,2,FALSE),"")</f>
        <v/>
      </c>
      <c r="G110" s="11">
        <v>43914.822916666664</v>
      </c>
      <c r="H110">
        <v>105</v>
      </c>
      <c r="I110">
        <f>WEEKDAY(G110)</f>
        <v>3</v>
      </c>
      <c r="J110" t="str">
        <f>TEXT(G110,"mm-dd")</f>
        <v>03-24</v>
      </c>
    </row>
    <row r="111" spans="1:10" x14ac:dyDescent="0.55000000000000004">
      <c r="A111" t="str">
        <f>_xlfn.CONCAT(C111,"-",D111,"-",TEXT(G111,"mm:dd:hh:mm"))</f>
        <v>8-3-03:24:19:45</v>
      </c>
      <c r="B111">
        <v>535</v>
      </c>
      <c r="C111" t="s">
        <v>798</v>
      </c>
      <c r="D111">
        <v>3</v>
      </c>
      <c r="E111" t="s">
        <v>800</v>
      </c>
      <c r="F111" t="str">
        <f>IFERROR(VLOOKUP(B111,PrescheduledGames!N:O,2,FALSE),"")</f>
        <v/>
      </c>
      <c r="G111" s="11">
        <v>43914.822916666664</v>
      </c>
      <c r="H111">
        <v>105</v>
      </c>
      <c r="I111">
        <f>WEEKDAY(G111)</f>
        <v>3</v>
      </c>
      <c r="J111" t="str">
        <f>TEXT(G111,"mm-dd")</f>
        <v>03-24</v>
      </c>
    </row>
    <row r="112" spans="1:10" x14ac:dyDescent="0.55000000000000004">
      <c r="A112" t="str">
        <f>_xlfn.CONCAT(C112,"-",D112,"-",TEXT(G112,"mm:dd:hh:mm"))</f>
        <v>4-1-03:24:20:00</v>
      </c>
      <c r="B112">
        <v>536</v>
      </c>
      <c r="C112" t="s">
        <v>809</v>
      </c>
      <c r="D112">
        <v>1</v>
      </c>
      <c r="E112" t="s">
        <v>853</v>
      </c>
      <c r="F112" t="str">
        <f>IFERROR(VLOOKUP(B112,PrescheduledGames!N:O,2,FALSE),"")</f>
        <v/>
      </c>
      <c r="G112" s="11">
        <v>43914.833333333336</v>
      </c>
      <c r="H112">
        <v>120</v>
      </c>
      <c r="I112">
        <f>WEEKDAY(G112)</f>
        <v>3</v>
      </c>
      <c r="J112" t="str">
        <f>TEXT(G112,"mm-dd")</f>
        <v>03-24</v>
      </c>
    </row>
    <row r="113" spans="1:10" x14ac:dyDescent="0.55000000000000004">
      <c r="A113" t="str">
        <f>_xlfn.CONCAT(C113,"-",D113,"-",TEXT(G113,"mm:dd:hh:mm"))</f>
        <v>3-2-03:24:20:00</v>
      </c>
      <c r="B113">
        <v>537</v>
      </c>
      <c r="C113" t="s">
        <v>811</v>
      </c>
      <c r="D113">
        <v>2</v>
      </c>
      <c r="E113" t="s">
        <v>854</v>
      </c>
      <c r="F113" t="str">
        <f>IFERROR(VLOOKUP(B113,PrescheduledGames!N:O,2,FALSE),"")</f>
        <v/>
      </c>
      <c r="G113" s="11">
        <v>43914.833333333336</v>
      </c>
      <c r="H113">
        <v>120</v>
      </c>
      <c r="I113">
        <f>WEEKDAY(G113)</f>
        <v>3</v>
      </c>
      <c r="J113" t="str">
        <f>TEXT(G113,"mm-dd")</f>
        <v>03-24</v>
      </c>
    </row>
    <row r="114" spans="1:10" x14ac:dyDescent="0.55000000000000004">
      <c r="A114" t="str">
        <f>_xlfn.CONCAT(C114,"-",D114,"-",TEXT(G114,"mm:dd:hh:mm"))</f>
        <v>7-2-03:24:20:00</v>
      </c>
      <c r="B114">
        <v>538</v>
      </c>
      <c r="C114" t="s">
        <v>801</v>
      </c>
      <c r="D114">
        <v>2</v>
      </c>
      <c r="E114" t="s">
        <v>800</v>
      </c>
      <c r="F114" t="str">
        <f>IFERROR(VLOOKUP(B114,PrescheduledGames!N:O,2,FALSE),"")</f>
        <v/>
      </c>
      <c r="G114" s="11">
        <v>43914.833333333336</v>
      </c>
      <c r="H114">
        <v>120</v>
      </c>
      <c r="I114">
        <f>WEEKDAY(G114)</f>
        <v>3</v>
      </c>
      <c r="J114" t="str">
        <f>TEXT(G114,"mm-dd")</f>
        <v>03-24</v>
      </c>
    </row>
    <row r="115" spans="1:10" x14ac:dyDescent="0.55000000000000004">
      <c r="A115" t="str">
        <f>_xlfn.CONCAT(C115,"-",D115,"-",TEXT(G115,"mm:dd:hh:mm"))</f>
        <v>4-1-03:25:18:00</v>
      </c>
      <c r="B115">
        <v>406</v>
      </c>
      <c r="C115" t="s">
        <v>809</v>
      </c>
      <c r="D115">
        <v>1</v>
      </c>
      <c r="E115" t="s">
        <v>853</v>
      </c>
      <c r="F115" t="str">
        <f>IFERROR(VLOOKUP(B115,PrescheduledGames!N:O,2,FALSE),"")</f>
        <v/>
      </c>
      <c r="G115" s="11">
        <v>43915.75</v>
      </c>
      <c r="H115">
        <v>120</v>
      </c>
      <c r="I115">
        <f>WEEKDAY(G115)</f>
        <v>4</v>
      </c>
      <c r="J115" t="str">
        <f>TEXT(G115,"mm-dd")</f>
        <v>03-25</v>
      </c>
    </row>
    <row r="116" spans="1:10" x14ac:dyDescent="0.55000000000000004">
      <c r="A116" t="str">
        <f>_xlfn.CONCAT(C116,"-",D116,"-",TEXT(G116,"mm:dd:hh:mm"))</f>
        <v>3-2-03:25:18:00</v>
      </c>
      <c r="B116">
        <v>407</v>
      </c>
      <c r="C116" t="s">
        <v>811</v>
      </c>
      <c r="D116">
        <v>2</v>
      </c>
      <c r="E116" t="s">
        <v>854</v>
      </c>
      <c r="F116" t="str">
        <f>IFERROR(VLOOKUP(B116,PrescheduledGames!N:O,2,FALSE),"")</f>
        <v/>
      </c>
      <c r="G116" s="11">
        <v>43915.75</v>
      </c>
      <c r="H116">
        <v>120</v>
      </c>
      <c r="I116">
        <f>WEEKDAY(G116)</f>
        <v>4</v>
      </c>
      <c r="J116" t="str">
        <f>TEXT(G116,"mm-dd")</f>
        <v>03-25</v>
      </c>
    </row>
    <row r="117" spans="1:10" x14ac:dyDescent="0.55000000000000004">
      <c r="A117" t="str">
        <f>_xlfn.CONCAT(C117,"-",D117,"-",TEXT(G117,"mm:dd:hh:mm"))</f>
        <v>2-4-03:25:18:00</v>
      </c>
      <c r="B117">
        <v>408</v>
      </c>
      <c r="C117" t="s">
        <v>813</v>
      </c>
      <c r="D117">
        <v>4</v>
      </c>
      <c r="E117" t="s">
        <v>850</v>
      </c>
      <c r="F117" t="str">
        <f>IFERROR(VLOOKUP(B117,PrescheduledGames!N:O,2,FALSE),"")</f>
        <v/>
      </c>
      <c r="G117" s="11">
        <v>43915.75</v>
      </c>
      <c r="H117">
        <v>105</v>
      </c>
      <c r="I117">
        <f>WEEKDAY(G117)</f>
        <v>4</v>
      </c>
      <c r="J117" t="str">
        <f>TEXT(G117,"mm-dd")</f>
        <v>03-25</v>
      </c>
    </row>
    <row r="118" spans="1:10" x14ac:dyDescent="0.55000000000000004">
      <c r="A118" t="str">
        <f>_xlfn.CONCAT(C118,"-",D118,"-",TEXT(G118,"mm:dd:hh:mm"))</f>
        <v>1-5-03:25:18:00</v>
      </c>
      <c r="B118">
        <v>409</v>
      </c>
      <c r="C118" t="s">
        <v>99</v>
      </c>
      <c r="D118">
        <v>5</v>
      </c>
      <c r="E118" t="s">
        <v>851</v>
      </c>
      <c r="F118" t="str">
        <f>IFERROR(VLOOKUP(B118,PrescheduledGames!N:O,2,FALSE),"")</f>
        <v/>
      </c>
      <c r="G118" s="11">
        <v>43915.75</v>
      </c>
      <c r="H118">
        <v>90</v>
      </c>
      <c r="I118">
        <f>WEEKDAY(G118)</f>
        <v>4</v>
      </c>
      <c r="J118" t="str">
        <f>TEXT(G118,"mm-dd")</f>
        <v>03-25</v>
      </c>
    </row>
    <row r="119" spans="1:10" x14ac:dyDescent="0.55000000000000004">
      <c r="A119" t="str">
        <f>_xlfn.CONCAT(C119,"-",D119,"-",TEXT(G119,"mm:dd:hh:mm"))</f>
        <v>5-5-03:25:18:00</v>
      </c>
      <c r="B119">
        <v>410</v>
      </c>
      <c r="C119" t="s">
        <v>806</v>
      </c>
      <c r="D119">
        <v>5</v>
      </c>
      <c r="E119">
        <v>5</v>
      </c>
      <c r="F119" t="str">
        <f>IFERROR(VLOOKUP(B119,PrescheduledGames!N:O,2,FALSE),"")</f>
        <v/>
      </c>
      <c r="G119" s="11">
        <v>43915.75</v>
      </c>
      <c r="H119">
        <v>90</v>
      </c>
      <c r="I119">
        <f>WEEKDAY(G119)</f>
        <v>4</v>
      </c>
      <c r="J119" t="str">
        <f>TEXT(G119,"mm-dd")</f>
        <v>03-25</v>
      </c>
    </row>
    <row r="120" spans="1:10" x14ac:dyDescent="0.55000000000000004">
      <c r="A120" t="str">
        <f>_xlfn.CONCAT(C120,"-",D120,"-",TEXT(G120,"mm:dd:hh:mm"))</f>
        <v>6-3-03:25:18:00</v>
      </c>
      <c r="B120">
        <v>411</v>
      </c>
      <c r="C120" t="s">
        <v>803</v>
      </c>
      <c r="D120">
        <v>3</v>
      </c>
      <c r="E120" t="s">
        <v>852</v>
      </c>
      <c r="F120">
        <f>IFERROR(VLOOKUP(B120,PrescheduledGames!N:O,2,FALSE),"")</f>
        <v>313</v>
      </c>
      <c r="G120" s="11">
        <v>43915.75</v>
      </c>
      <c r="H120">
        <v>105</v>
      </c>
      <c r="I120">
        <f>WEEKDAY(G120)</f>
        <v>4</v>
      </c>
      <c r="J120" t="str">
        <f>TEXT(G120,"mm-dd")</f>
        <v>03-25</v>
      </c>
    </row>
    <row r="121" spans="1:10" x14ac:dyDescent="0.55000000000000004">
      <c r="A121" t="str">
        <f>_xlfn.CONCAT(C121,"-",D121,"-",TEXT(G121,"mm:dd:hh:mm"))</f>
        <v>7-1-03:25:18:00</v>
      </c>
      <c r="B121">
        <v>412</v>
      </c>
      <c r="C121" t="s">
        <v>801</v>
      </c>
      <c r="D121">
        <v>1</v>
      </c>
      <c r="E121" t="s">
        <v>800</v>
      </c>
      <c r="F121" t="str">
        <f>IFERROR(VLOOKUP(B121,PrescheduledGames!N:O,2,FALSE),"")</f>
        <v/>
      </c>
      <c r="G121" s="11">
        <v>43915.75</v>
      </c>
      <c r="H121">
        <v>120</v>
      </c>
      <c r="I121">
        <f>WEEKDAY(G121)</f>
        <v>4</v>
      </c>
      <c r="J121" t="str">
        <f>TEXT(G121,"mm-dd")</f>
        <v>03-25</v>
      </c>
    </row>
    <row r="122" spans="1:10" x14ac:dyDescent="0.55000000000000004">
      <c r="A122" t="str">
        <f>_xlfn.CONCAT(C122,"-",D122,"-",TEXT(G122,"mm:dd:hh:mm"))</f>
        <v>8-2-03:25:18:00</v>
      </c>
      <c r="B122">
        <v>413</v>
      </c>
      <c r="C122" t="s">
        <v>798</v>
      </c>
      <c r="D122">
        <v>2</v>
      </c>
      <c r="E122" t="s">
        <v>800</v>
      </c>
      <c r="F122" t="str">
        <f>IFERROR(VLOOKUP(B122,PrescheduledGames!N:O,2,FALSE),"")</f>
        <v/>
      </c>
      <c r="G122" s="11">
        <v>43915.75</v>
      </c>
      <c r="H122">
        <v>120</v>
      </c>
      <c r="I122">
        <f>WEEKDAY(G122)</f>
        <v>4</v>
      </c>
      <c r="J122" t="str">
        <f>TEXT(G122,"mm-dd")</f>
        <v>03-25</v>
      </c>
    </row>
    <row r="123" spans="1:10" x14ac:dyDescent="0.55000000000000004">
      <c r="A123" t="str">
        <f>_xlfn.CONCAT(C123,"-",D123,"-",TEXT(G123,"mm:dd:hh:mm"))</f>
        <v>2-4-03:25:19:45</v>
      </c>
      <c r="B123">
        <v>414</v>
      </c>
      <c r="C123" t="s">
        <v>813</v>
      </c>
      <c r="D123">
        <v>4</v>
      </c>
      <c r="E123" t="s">
        <v>850</v>
      </c>
      <c r="F123" t="str">
        <f>IFERROR(VLOOKUP(B123,PrescheduledGames!N:O,2,FALSE),"")</f>
        <v/>
      </c>
      <c r="G123" s="11">
        <v>43915.822916666664</v>
      </c>
      <c r="H123">
        <v>105</v>
      </c>
      <c r="I123">
        <f>WEEKDAY(G123)</f>
        <v>4</v>
      </c>
      <c r="J123" t="str">
        <f>TEXT(G123,"mm-dd")</f>
        <v>03-25</v>
      </c>
    </row>
    <row r="124" spans="1:10" x14ac:dyDescent="0.55000000000000004">
      <c r="A124" t="str">
        <f>_xlfn.CONCAT(C124,"-",D124,"-",TEXT(G124,"mm:dd:hh:mm"))</f>
        <v>6-3-03:25:19:45</v>
      </c>
      <c r="B124">
        <v>415</v>
      </c>
      <c r="C124" t="s">
        <v>803</v>
      </c>
      <c r="D124">
        <v>3</v>
      </c>
      <c r="E124" t="s">
        <v>852</v>
      </c>
      <c r="F124" t="str">
        <f>IFERROR(VLOOKUP(B124,PrescheduledGames!N:O,2,FALSE),"")</f>
        <v/>
      </c>
      <c r="G124" s="11">
        <v>43915.822916666664</v>
      </c>
      <c r="H124">
        <v>105</v>
      </c>
      <c r="I124">
        <f>WEEKDAY(G124)</f>
        <v>4</v>
      </c>
      <c r="J124" t="str">
        <f>TEXT(G124,"mm-dd")</f>
        <v>03-25</v>
      </c>
    </row>
    <row r="125" spans="1:10" x14ac:dyDescent="0.55000000000000004">
      <c r="A125" t="str">
        <f>_xlfn.CONCAT(C125,"-",D125,"-",TEXT(G125,"mm:dd:hh:mm"))</f>
        <v>4-1-03:25:20:00</v>
      </c>
      <c r="B125">
        <v>416</v>
      </c>
      <c r="C125" t="s">
        <v>809</v>
      </c>
      <c r="D125">
        <v>1</v>
      </c>
      <c r="E125" t="s">
        <v>853</v>
      </c>
      <c r="F125" t="str">
        <f>IFERROR(VLOOKUP(B125,PrescheduledGames!N:O,2,FALSE),"")</f>
        <v/>
      </c>
      <c r="G125" s="11">
        <v>43915.833333333336</v>
      </c>
      <c r="H125">
        <v>120</v>
      </c>
      <c r="I125">
        <f>WEEKDAY(G125)</f>
        <v>4</v>
      </c>
      <c r="J125" t="str">
        <f>TEXT(G125,"mm-dd")</f>
        <v>03-25</v>
      </c>
    </row>
    <row r="126" spans="1:10" x14ac:dyDescent="0.55000000000000004">
      <c r="A126" t="str">
        <f>_xlfn.CONCAT(C126,"-",D126,"-",TEXT(G126,"mm:dd:hh:mm"))</f>
        <v>3-2-03:25:20:00</v>
      </c>
      <c r="B126">
        <v>417</v>
      </c>
      <c r="C126" t="s">
        <v>811</v>
      </c>
      <c r="D126">
        <v>2</v>
      </c>
      <c r="E126" t="s">
        <v>854</v>
      </c>
      <c r="F126" t="str">
        <f>IFERROR(VLOOKUP(B126,PrescheduledGames!N:O,2,FALSE),"")</f>
        <v/>
      </c>
      <c r="G126" s="11">
        <v>43915.833333333336</v>
      </c>
      <c r="H126">
        <v>120</v>
      </c>
      <c r="I126">
        <f>WEEKDAY(G126)</f>
        <v>4</v>
      </c>
      <c r="J126" t="str">
        <f>TEXT(G126,"mm-dd")</f>
        <v>03-25</v>
      </c>
    </row>
    <row r="127" spans="1:10" x14ac:dyDescent="0.55000000000000004">
      <c r="A127" t="str">
        <f>_xlfn.CONCAT(C127,"-",D127,"-",TEXT(G127,"mm:dd:hh:mm"))</f>
        <v>7-1-03:25:20:00</v>
      </c>
      <c r="B127">
        <v>418</v>
      </c>
      <c r="C127" t="s">
        <v>801</v>
      </c>
      <c r="D127">
        <v>1</v>
      </c>
      <c r="E127" t="s">
        <v>800</v>
      </c>
      <c r="F127" t="str">
        <f>IFERROR(VLOOKUP(B127,PrescheduledGames!N:O,2,FALSE),"")</f>
        <v/>
      </c>
      <c r="G127" s="11">
        <v>43915.833333333336</v>
      </c>
      <c r="H127">
        <v>120</v>
      </c>
      <c r="I127">
        <f>WEEKDAY(G127)</f>
        <v>4</v>
      </c>
      <c r="J127" t="str">
        <f>TEXT(G127,"mm-dd")</f>
        <v>03-25</v>
      </c>
    </row>
    <row r="128" spans="1:10" x14ac:dyDescent="0.55000000000000004">
      <c r="A128" t="str">
        <f>_xlfn.CONCAT(C128,"-",D128,"-",TEXT(G128,"mm:dd:hh:mm"))</f>
        <v>8-2-03:25:20:00</v>
      </c>
      <c r="B128">
        <v>419</v>
      </c>
      <c r="C128" t="s">
        <v>798</v>
      </c>
      <c r="D128">
        <v>2</v>
      </c>
      <c r="E128" t="s">
        <v>800</v>
      </c>
      <c r="F128" t="str">
        <f>IFERROR(VLOOKUP(B128,PrescheduledGames!N:O,2,FALSE),"")</f>
        <v/>
      </c>
      <c r="G128" s="11">
        <v>43915.833333333336</v>
      </c>
      <c r="H128">
        <v>120</v>
      </c>
      <c r="I128">
        <f>WEEKDAY(G128)</f>
        <v>4</v>
      </c>
      <c r="J128" t="str">
        <f>TEXT(G128,"mm-dd")</f>
        <v>03-25</v>
      </c>
    </row>
    <row r="129" spans="1:10" x14ac:dyDescent="0.55000000000000004">
      <c r="A129" t="str">
        <f>_xlfn.CONCAT(C129,"-",D129,"-",TEXT(G129,"mm:dd:hh:mm"))</f>
        <v>4-1-03:27:18:00</v>
      </c>
      <c r="B129">
        <v>256</v>
      </c>
      <c r="C129" t="s">
        <v>809</v>
      </c>
      <c r="D129">
        <v>1</v>
      </c>
      <c r="E129" t="s">
        <v>853</v>
      </c>
      <c r="F129" t="str">
        <f>IFERROR(VLOOKUP(B129,PrescheduledGames!N:O,2,FALSE),"")</f>
        <v/>
      </c>
      <c r="G129" s="11">
        <v>43917.75</v>
      </c>
      <c r="H129">
        <v>120</v>
      </c>
      <c r="I129">
        <f>WEEKDAY(G129)</f>
        <v>6</v>
      </c>
      <c r="J129" t="str">
        <f>TEXT(G129,"mm-dd")</f>
        <v>03-27</v>
      </c>
    </row>
    <row r="130" spans="1:10" x14ac:dyDescent="0.55000000000000004">
      <c r="A130" t="str">
        <f>_xlfn.CONCAT(C130,"-",D130,"-",TEXT(G130,"mm:dd:hh:mm"))</f>
        <v>3-2-03:27:18:00</v>
      </c>
      <c r="B130">
        <v>257</v>
      </c>
      <c r="C130" t="s">
        <v>811</v>
      </c>
      <c r="D130">
        <v>2</v>
      </c>
      <c r="E130" t="s">
        <v>854</v>
      </c>
      <c r="F130" t="str">
        <f>IFERROR(VLOOKUP(B130,PrescheduledGames!N:O,2,FALSE),"")</f>
        <v/>
      </c>
      <c r="G130" s="11">
        <v>43917.75</v>
      </c>
      <c r="H130">
        <v>120</v>
      </c>
      <c r="I130">
        <f>WEEKDAY(G130)</f>
        <v>6</v>
      </c>
      <c r="J130" t="str">
        <f>TEXT(G130,"mm-dd")</f>
        <v>03-27</v>
      </c>
    </row>
    <row r="131" spans="1:10" x14ac:dyDescent="0.55000000000000004">
      <c r="A131" t="str">
        <f>_xlfn.CONCAT(C131,"-",D131,"-",TEXT(G131,"mm:dd:hh:mm"))</f>
        <v>2-4-03:27:18:00</v>
      </c>
      <c r="B131">
        <v>258</v>
      </c>
      <c r="C131" t="s">
        <v>813</v>
      </c>
      <c r="D131">
        <v>4</v>
      </c>
      <c r="E131" t="s">
        <v>850</v>
      </c>
      <c r="F131" t="str">
        <f>IFERROR(VLOOKUP(B131,PrescheduledGames!N:O,2,FALSE),"")</f>
        <v/>
      </c>
      <c r="G131" s="11">
        <v>43917.75</v>
      </c>
      <c r="H131">
        <v>105</v>
      </c>
      <c r="I131">
        <f>WEEKDAY(G131)</f>
        <v>6</v>
      </c>
      <c r="J131" t="str">
        <f>TEXT(G131,"mm-dd")</f>
        <v>03-27</v>
      </c>
    </row>
    <row r="132" spans="1:10" x14ac:dyDescent="0.55000000000000004">
      <c r="A132" t="str">
        <f>_xlfn.CONCAT(C132,"-",D132,"-",TEXT(G132,"mm:dd:hh:mm"))</f>
        <v>1-5-03:27:18:00</v>
      </c>
      <c r="B132">
        <v>259</v>
      </c>
      <c r="C132" t="s">
        <v>99</v>
      </c>
      <c r="D132">
        <v>5</v>
      </c>
      <c r="E132" t="s">
        <v>851</v>
      </c>
      <c r="F132" t="str">
        <f>IFERROR(VLOOKUP(B132,PrescheduledGames!N:O,2,FALSE),"")</f>
        <v/>
      </c>
      <c r="G132" s="11">
        <v>43917.75</v>
      </c>
      <c r="H132">
        <v>90</v>
      </c>
      <c r="I132">
        <f>WEEKDAY(G132)</f>
        <v>6</v>
      </c>
      <c r="J132" t="str">
        <f>TEXT(G132,"mm-dd")</f>
        <v>03-27</v>
      </c>
    </row>
    <row r="133" spans="1:10" x14ac:dyDescent="0.55000000000000004">
      <c r="A133" t="str">
        <f>_xlfn.CONCAT(C133,"-",D133,"-",TEXT(G133,"mm:dd:hh:mm"))</f>
        <v>5-5-03:27:18:00</v>
      </c>
      <c r="B133">
        <v>260</v>
      </c>
      <c r="C133" t="s">
        <v>806</v>
      </c>
      <c r="D133">
        <v>5</v>
      </c>
      <c r="E133">
        <v>5</v>
      </c>
      <c r="F133" t="str">
        <f>IFERROR(VLOOKUP(B133,PrescheduledGames!N:O,2,FALSE),"")</f>
        <v/>
      </c>
      <c r="G133" s="11">
        <v>43917.75</v>
      </c>
      <c r="H133">
        <v>90</v>
      </c>
      <c r="I133">
        <f>WEEKDAY(G133)</f>
        <v>6</v>
      </c>
      <c r="J133" t="str">
        <f>TEXT(G133,"mm-dd")</f>
        <v>03-27</v>
      </c>
    </row>
    <row r="134" spans="1:10" x14ac:dyDescent="0.55000000000000004">
      <c r="A134" t="str">
        <f>_xlfn.CONCAT(C134,"-",D134,"-",TEXT(G134,"mm:dd:hh:mm"))</f>
        <v>6-3-03:27:18:00</v>
      </c>
      <c r="B134">
        <v>261</v>
      </c>
      <c r="C134" t="s">
        <v>803</v>
      </c>
      <c r="D134">
        <v>3</v>
      </c>
      <c r="E134" t="s">
        <v>852</v>
      </c>
      <c r="F134" t="str">
        <f>IFERROR(VLOOKUP(B134,PrescheduledGames!N:O,2,FALSE),"")</f>
        <v/>
      </c>
      <c r="G134" s="11">
        <v>43917.75</v>
      </c>
      <c r="H134">
        <v>105</v>
      </c>
      <c r="I134">
        <f>WEEKDAY(G134)</f>
        <v>6</v>
      </c>
      <c r="J134" t="str">
        <f>TEXT(G134,"mm-dd")</f>
        <v>03-27</v>
      </c>
    </row>
    <row r="135" spans="1:10" x14ac:dyDescent="0.55000000000000004">
      <c r="A135" t="str">
        <f>_xlfn.CONCAT(C135,"-",D135,"-",TEXT(G135,"mm:dd:hh:mm"))</f>
        <v>7-1-03:27:18:00</v>
      </c>
      <c r="B135">
        <v>262</v>
      </c>
      <c r="C135" t="s">
        <v>801</v>
      </c>
      <c r="D135">
        <v>1</v>
      </c>
      <c r="E135" t="s">
        <v>800</v>
      </c>
      <c r="F135" t="str">
        <f>IFERROR(VLOOKUP(B135,PrescheduledGames!N:O,2,FALSE),"")</f>
        <v/>
      </c>
      <c r="G135" s="11">
        <v>43917.75</v>
      </c>
      <c r="H135">
        <v>120</v>
      </c>
      <c r="I135">
        <f>WEEKDAY(G135)</f>
        <v>6</v>
      </c>
      <c r="J135" t="str">
        <f>TEXT(G135,"mm-dd")</f>
        <v>03-27</v>
      </c>
    </row>
    <row r="136" spans="1:10" x14ac:dyDescent="0.55000000000000004">
      <c r="A136" t="str">
        <f>_xlfn.CONCAT(C136,"-",D136,"-",TEXT(G136,"mm:dd:hh:mm"))</f>
        <v>8-2-03:27:18:00</v>
      </c>
      <c r="B136">
        <v>263</v>
      </c>
      <c r="C136" t="s">
        <v>798</v>
      </c>
      <c r="D136">
        <v>2</v>
      </c>
      <c r="E136" t="s">
        <v>800</v>
      </c>
      <c r="F136" t="str">
        <f>IFERROR(VLOOKUP(B136,PrescheduledGames!N:O,2,FALSE),"")</f>
        <v/>
      </c>
      <c r="G136" s="11">
        <v>43917.75</v>
      </c>
      <c r="H136">
        <v>120</v>
      </c>
      <c r="I136">
        <f>WEEKDAY(G136)</f>
        <v>6</v>
      </c>
      <c r="J136" t="str">
        <f>TEXT(G136,"mm-dd")</f>
        <v>03-27</v>
      </c>
    </row>
    <row r="137" spans="1:10" x14ac:dyDescent="0.55000000000000004">
      <c r="A137" t="str">
        <f>_xlfn.CONCAT(C137,"-",D137,"-",TEXT(G137,"mm:dd:hh:mm"))</f>
        <v>1-5-03:27:19:30</v>
      </c>
      <c r="B137">
        <v>264</v>
      </c>
      <c r="C137" t="s">
        <v>99</v>
      </c>
      <c r="D137">
        <v>5</v>
      </c>
      <c r="E137" t="s">
        <v>851</v>
      </c>
      <c r="F137" t="str">
        <f>IFERROR(VLOOKUP(B137,PrescheduledGames!N:O,2,FALSE),"")</f>
        <v/>
      </c>
      <c r="G137" s="11">
        <v>43917.8125</v>
      </c>
      <c r="H137">
        <v>90</v>
      </c>
      <c r="I137">
        <f>WEEKDAY(G137)</f>
        <v>6</v>
      </c>
      <c r="J137" t="str">
        <f>TEXT(G137,"mm-dd")</f>
        <v>03-27</v>
      </c>
    </row>
    <row r="138" spans="1:10" x14ac:dyDescent="0.55000000000000004">
      <c r="A138" t="str">
        <f>_xlfn.CONCAT(C138,"-",D138,"-",TEXT(G138,"mm:dd:hh:mm"))</f>
        <v>5-5-03:27:19:30</v>
      </c>
      <c r="B138">
        <v>265</v>
      </c>
      <c r="C138" t="s">
        <v>806</v>
      </c>
      <c r="D138">
        <v>5</v>
      </c>
      <c r="E138">
        <v>5</v>
      </c>
      <c r="F138" t="str">
        <f>IFERROR(VLOOKUP(B138,PrescheduledGames!N:O,2,FALSE),"")</f>
        <v/>
      </c>
      <c r="G138" s="11">
        <v>43917.8125</v>
      </c>
      <c r="H138">
        <v>90</v>
      </c>
      <c r="I138">
        <f>WEEKDAY(G138)</f>
        <v>6</v>
      </c>
      <c r="J138" t="str">
        <f>TEXT(G138,"mm-dd")</f>
        <v>03-27</v>
      </c>
    </row>
    <row r="139" spans="1:10" x14ac:dyDescent="0.55000000000000004">
      <c r="A139" t="str">
        <f>_xlfn.CONCAT(C139,"-",D139,"-",TEXT(G139,"mm:dd:hh:mm"))</f>
        <v>2-4-03:27:19:45</v>
      </c>
      <c r="B139">
        <v>266</v>
      </c>
      <c r="C139" t="s">
        <v>813</v>
      </c>
      <c r="D139">
        <v>4</v>
      </c>
      <c r="E139" t="s">
        <v>850</v>
      </c>
      <c r="F139" t="str">
        <f>IFERROR(VLOOKUP(B139,PrescheduledGames!N:O,2,FALSE),"")</f>
        <v/>
      </c>
      <c r="G139" s="11">
        <v>43917.822916666664</v>
      </c>
      <c r="H139">
        <v>105</v>
      </c>
      <c r="I139">
        <f>WEEKDAY(G139)</f>
        <v>6</v>
      </c>
      <c r="J139" t="str">
        <f>TEXT(G139,"mm-dd")</f>
        <v>03-27</v>
      </c>
    </row>
    <row r="140" spans="1:10" x14ac:dyDescent="0.55000000000000004">
      <c r="A140" t="str">
        <f>_xlfn.CONCAT(C140,"-",D140,"-",TEXT(G140,"mm:dd:hh:mm"))</f>
        <v>6-3-03:27:19:45</v>
      </c>
      <c r="B140">
        <v>267</v>
      </c>
      <c r="C140" t="s">
        <v>803</v>
      </c>
      <c r="D140">
        <v>3</v>
      </c>
      <c r="E140" t="s">
        <v>852</v>
      </c>
      <c r="F140" t="str">
        <f>IFERROR(VLOOKUP(B140,PrescheduledGames!N:O,2,FALSE),"")</f>
        <v/>
      </c>
      <c r="G140" s="11">
        <v>43917.822916666664</v>
      </c>
      <c r="H140">
        <v>105</v>
      </c>
      <c r="I140">
        <f>WEEKDAY(G140)</f>
        <v>6</v>
      </c>
      <c r="J140" t="str">
        <f>TEXT(G140,"mm-dd")</f>
        <v>03-27</v>
      </c>
    </row>
    <row r="141" spans="1:10" x14ac:dyDescent="0.55000000000000004">
      <c r="A141" t="str">
        <f>_xlfn.CONCAT(C141,"-",D141,"-",TEXT(G141,"mm:dd:hh:mm"))</f>
        <v>4-1-03:27:20:00</v>
      </c>
      <c r="B141">
        <v>268</v>
      </c>
      <c r="C141" t="s">
        <v>809</v>
      </c>
      <c r="D141">
        <v>1</v>
      </c>
      <c r="E141" t="s">
        <v>853</v>
      </c>
      <c r="F141" t="str">
        <f>IFERROR(VLOOKUP(B141,PrescheduledGames!N:O,2,FALSE),"")</f>
        <v/>
      </c>
      <c r="G141" s="11">
        <v>43917.833333333336</v>
      </c>
      <c r="H141">
        <v>120</v>
      </c>
      <c r="I141">
        <f>WEEKDAY(G141)</f>
        <v>6</v>
      </c>
      <c r="J141" t="str">
        <f>TEXT(G141,"mm-dd")</f>
        <v>03-27</v>
      </c>
    </row>
    <row r="142" spans="1:10" x14ac:dyDescent="0.55000000000000004">
      <c r="A142" t="str">
        <f>_xlfn.CONCAT(C142,"-",D142,"-",TEXT(G142,"mm:dd:hh:mm"))</f>
        <v>3-2-03:27:20:00</v>
      </c>
      <c r="B142">
        <v>269</v>
      </c>
      <c r="C142" t="s">
        <v>811</v>
      </c>
      <c r="D142">
        <v>2</v>
      </c>
      <c r="E142" t="s">
        <v>854</v>
      </c>
      <c r="F142" t="str">
        <f>IFERROR(VLOOKUP(B142,PrescheduledGames!N:O,2,FALSE),"")</f>
        <v/>
      </c>
      <c r="G142" s="11">
        <v>43917.833333333336</v>
      </c>
      <c r="H142">
        <v>120</v>
      </c>
      <c r="I142">
        <f>WEEKDAY(G142)</f>
        <v>6</v>
      </c>
      <c r="J142" t="str">
        <f>TEXT(G142,"mm-dd")</f>
        <v>03-27</v>
      </c>
    </row>
    <row r="143" spans="1:10" x14ac:dyDescent="0.55000000000000004">
      <c r="A143" t="str">
        <f>_xlfn.CONCAT(C143,"-",D143,"-",TEXT(G143,"mm:dd:hh:mm"))</f>
        <v>7-1-03:27:20:00</v>
      </c>
      <c r="B143">
        <v>270</v>
      </c>
      <c r="C143" t="s">
        <v>801</v>
      </c>
      <c r="D143">
        <v>1</v>
      </c>
      <c r="E143" t="s">
        <v>800</v>
      </c>
      <c r="F143" t="str">
        <f>IFERROR(VLOOKUP(B143,PrescheduledGames!N:O,2,FALSE),"")</f>
        <v/>
      </c>
      <c r="G143" s="11">
        <v>43917.833333333336</v>
      </c>
      <c r="H143">
        <v>120</v>
      </c>
      <c r="I143">
        <f>WEEKDAY(G143)</f>
        <v>6</v>
      </c>
      <c r="J143" t="str">
        <f>TEXT(G143,"mm-dd")</f>
        <v>03-27</v>
      </c>
    </row>
    <row r="144" spans="1:10" x14ac:dyDescent="0.55000000000000004">
      <c r="A144" t="str">
        <f>_xlfn.CONCAT(C144,"-",D144,"-",TEXT(G144,"mm:dd:hh:mm"))</f>
        <v>8-2-03:27:20:00</v>
      </c>
      <c r="B144">
        <v>271</v>
      </c>
      <c r="C144" t="s">
        <v>798</v>
      </c>
      <c r="D144">
        <v>2</v>
      </c>
      <c r="E144" t="s">
        <v>800</v>
      </c>
      <c r="F144" t="str">
        <f>IFERROR(VLOOKUP(B144,PrescheduledGames!N:O,2,FALSE),"")</f>
        <v/>
      </c>
      <c r="G144" s="11">
        <v>43917.833333333336</v>
      </c>
      <c r="H144">
        <v>120</v>
      </c>
      <c r="I144">
        <f>WEEKDAY(G144)</f>
        <v>6</v>
      </c>
      <c r="J144" t="str">
        <f>TEXT(G144,"mm-dd")</f>
        <v>03-27</v>
      </c>
    </row>
    <row r="145" spans="1:10" x14ac:dyDescent="0.55000000000000004">
      <c r="A145" t="str">
        <f>_xlfn.CONCAT(C145,"-",D145,"-",TEXT(G145,"mm:dd:hh:mm"))</f>
        <v>4-3-03:28:09:00</v>
      </c>
      <c r="B145">
        <v>22</v>
      </c>
      <c r="C145" t="s">
        <v>809</v>
      </c>
      <c r="D145">
        <v>3</v>
      </c>
      <c r="E145" t="s">
        <v>853</v>
      </c>
      <c r="F145" t="str">
        <f>IFERROR(VLOOKUP(B145,PrescheduledGames!N:O,2,FALSE),"")</f>
        <v/>
      </c>
      <c r="G145" s="11">
        <v>43918.375</v>
      </c>
      <c r="H145">
        <v>105</v>
      </c>
      <c r="I145">
        <f>WEEKDAY(G145)</f>
        <v>7</v>
      </c>
      <c r="J145" t="str">
        <f>TEXT(G145,"mm-dd")</f>
        <v>03-28</v>
      </c>
    </row>
    <row r="146" spans="1:10" x14ac:dyDescent="0.55000000000000004">
      <c r="A146" t="str">
        <f>_xlfn.CONCAT(C146,"-",D146,"-",TEXT(G146,"mm:dd:hh:mm"))</f>
        <v>3-3-03:28:09:00</v>
      </c>
      <c r="B146">
        <v>23</v>
      </c>
      <c r="C146" t="s">
        <v>811</v>
      </c>
      <c r="D146">
        <v>3</v>
      </c>
      <c r="E146" t="s">
        <v>854</v>
      </c>
      <c r="F146" t="str">
        <f>IFERROR(VLOOKUP(B146,PrescheduledGames!N:O,2,FALSE),"")</f>
        <v/>
      </c>
      <c r="G146" s="11">
        <v>43918.375</v>
      </c>
      <c r="H146">
        <v>105</v>
      </c>
      <c r="I146">
        <f>WEEKDAY(G146)</f>
        <v>7</v>
      </c>
      <c r="J146" t="str">
        <f>TEXT(G146,"mm-dd")</f>
        <v>03-28</v>
      </c>
    </row>
    <row r="147" spans="1:10" x14ac:dyDescent="0.55000000000000004">
      <c r="A147" t="str">
        <f>_xlfn.CONCAT(C147,"-",D147,"-",TEXT(G147,"mm:dd:hh:mm"))</f>
        <v>2-4-03:28:09:00</v>
      </c>
      <c r="B147">
        <v>24</v>
      </c>
      <c r="C147" t="s">
        <v>813</v>
      </c>
      <c r="D147">
        <v>4</v>
      </c>
      <c r="E147" t="s">
        <v>850</v>
      </c>
      <c r="F147" t="str">
        <f>IFERROR(VLOOKUP(B147,PrescheduledGames!N:O,2,FALSE),"")</f>
        <v/>
      </c>
      <c r="G147" s="11">
        <v>43918.375</v>
      </c>
      <c r="H147">
        <v>105</v>
      </c>
      <c r="I147">
        <f>WEEKDAY(G147)</f>
        <v>7</v>
      </c>
      <c r="J147" t="str">
        <f>TEXT(G147,"mm-dd")</f>
        <v>03-28</v>
      </c>
    </row>
    <row r="148" spans="1:10" x14ac:dyDescent="0.55000000000000004">
      <c r="A148" t="str">
        <f>_xlfn.CONCAT(C148,"-",D148,"-",TEXT(G148,"mm:dd:hh:mm"))</f>
        <v>1-7-03:28:09:00</v>
      </c>
      <c r="B148">
        <v>25</v>
      </c>
      <c r="C148" t="s">
        <v>99</v>
      </c>
      <c r="D148">
        <v>7</v>
      </c>
      <c r="E148" t="s">
        <v>851</v>
      </c>
      <c r="F148" t="str">
        <f>IFERROR(VLOOKUP(B148,PrescheduledGames!N:O,2,FALSE),"")</f>
        <v/>
      </c>
      <c r="G148" s="11">
        <v>43918.375</v>
      </c>
      <c r="H148">
        <v>60</v>
      </c>
      <c r="I148">
        <f>WEEKDAY(G148)</f>
        <v>7</v>
      </c>
      <c r="J148" t="str">
        <f>TEXT(G148,"mm-dd")</f>
        <v>03-28</v>
      </c>
    </row>
    <row r="149" spans="1:10" x14ac:dyDescent="0.55000000000000004">
      <c r="A149" t="str">
        <f>_xlfn.CONCAT(C149,"-",D149,"-",TEXT(G149,"mm:dd:hh:mm"))</f>
        <v>5-6-03:28:09:00</v>
      </c>
      <c r="B149">
        <v>26</v>
      </c>
      <c r="C149" t="s">
        <v>806</v>
      </c>
      <c r="D149">
        <v>6</v>
      </c>
      <c r="E149">
        <v>5</v>
      </c>
      <c r="F149" t="str">
        <f>IFERROR(VLOOKUP(B149,PrescheduledGames!N:O,2,FALSE),"")</f>
        <v/>
      </c>
      <c r="G149" s="11">
        <v>43918.375</v>
      </c>
      <c r="H149">
        <v>60</v>
      </c>
      <c r="I149">
        <f>WEEKDAY(G149)</f>
        <v>7</v>
      </c>
      <c r="J149" t="str">
        <f>TEXT(G149,"mm-dd")</f>
        <v>03-28</v>
      </c>
    </row>
    <row r="150" spans="1:10" x14ac:dyDescent="0.55000000000000004">
      <c r="A150" t="str">
        <f>_xlfn.CONCAT(C150,"-",D150,"-",TEXT(G150,"mm:dd:hh:mm"))</f>
        <v>6-6-03:28:09:00</v>
      </c>
      <c r="B150">
        <v>27</v>
      </c>
      <c r="C150" t="s">
        <v>803</v>
      </c>
      <c r="D150">
        <v>6</v>
      </c>
      <c r="E150" t="s">
        <v>852</v>
      </c>
      <c r="F150" t="str">
        <f>IFERROR(VLOOKUP(B150,PrescheduledGames!N:O,2,FALSE),"")</f>
        <v/>
      </c>
      <c r="G150" s="11">
        <v>43918.375</v>
      </c>
      <c r="H150">
        <v>60</v>
      </c>
      <c r="I150">
        <f>WEEKDAY(G150)</f>
        <v>7</v>
      </c>
      <c r="J150" t="str">
        <f>TEXT(G150,"mm-dd")</f>
        <v>03-28</v>
      </c>
    </row>
    <row r="151" spans="1:10" x14ac:dyDescent="0.55000000000000004">
      <c r="A151" t="str">
        <f>_xlfn.CONCAT(C151,"-",D151,"-",TEXT(G151,"mm:dd:hh:mm"))</f>
        <v>7-6-03:28:09:00</v>
      </c>
      <c r="B151">
        <v>28</v>
      </c>
      <c r="C151" t="s">
        <v>801</v>
      </c>
      <c r="D151">
        <v>6</v>
      </c>
      <c r="E151" t="s">
        <v>800</v>
      </c>
      <c r="F151" t="str">
        <f>IFERROR(VLOOKUP(B151,PrescheduledGames!N:O,2,FALSE),"")</f>
        <v/>
      </c>
      <c r="G151" s="11">
        <v>43918.375</v>
      </c>
      <c r="H151">
        <v>60</v>
      </c>
      <c r="I151">
        <f>WEEKDAY(G151)</f>
        <v>7</v>
      </c>
      <c r="J151" t="str">
        <f>TEXT(G151,"mm-dd")</f>
        <v>03-28</v>
      </c>
    </row>
    <row r="152" spans="1:10" x14ac:dyDescent="0.55000000000000004">
      <c r="A152" t="str">
        <f>_xlfn.CONCAT(C152,"-",D152,"-",TEXT(G152,"mm:dd:hh:mm"))</f>
        <v>8-5-03:28:09:00</v>
      </c>
      <c r="B152">
        <v>29</v>
      </c>
      <c r="C152" t="s">
        <v>798</v>
      </c>
      <c r="D152">
        <v>5</v>
      </c>
      <c r="E152" t="s">
        <v>800</v>
      </c>
      <c r="F152" t="str">
        <f>IFERROR(VLOOKUP(B152,PrescheduledGames!N:O,2,FALSE),"")</f>
        <v/>
      </c>
      <c r="G152" s="11">
        <v>43918.375</v>
      </c>
      <c r="H152">
        <v>90</v>
      </c>
      <c r="I152">
        <f>WEEKDAY(G152)</f>
        <v>7</v>
      </c>
      <c r="J152" t="str">
        <f>TEXT(G152,"mm-dd")</f>
        <v>03-28</v>
      </c>
    </row>
    <row r="153" spans="1:10" x14ac:dyDescent="0.55000000000000004">
      <c r="A153" t="str">
        <f>_xlfn.CONCAT(C153,"-",D153,"-",TEXT(G153,"mm:dd:hh:mm"))</f>
        <v>5-4-03:28:10:00</v>
      </c>
      <c r="B153">
        <v>30</v>
      </c>
      <c r="C153" t="s">
        <v>806</v>
      </c>
      <c r="D153">
        <v>4</v>
      </c>
      <c r="E153">
        <v>5</v>
      </c>
      <c r="F153" t="str">
        <f>IFERROR(VLOOKUP(B153,PrescheduledGames!N:O,2,FALSE),"")</f>
        <v/>
      </c>
      <c r="G153" s="11">
        <v>43918.416666666664</v>
      </c>
      <c r="H153">
        <v>105</v>
      </c>
      <c r="I153">
        <f>WEEKDAY(G153)</f>
        <v>7</v>
      </c>
      <c r="J153" t="str">
        <f>TEXT(G153,"mm-dd")</f>
        <v>03-28</v>
      </c>
    </row>
    <row r="154" spans="1:10" x14ac:dyDescent="0.55000000000000004">
      <c r="A154" t="str">
        <f>_xlfn.CONCAT(C154,"-",D154,"-",TEXT(G154,"mm:dd:hh:mm"))</f>
        <v>6-4-03:28:10:00</v>
      </c>
      <c r="B154">
        <v>31</v>
      </c>
      <c r="C154" t="s">
        <v>803</v>
      </c>
      <c r="D154">
        <v>4</v>
      </c>
      <c r="E154" t="s">
        <v>852</v>
      </c>
      <c r="F154" t="str">
        <f>IFERROR(VLOOKUP(B154,PrescheduledGames!N:O,2,FALSE),"")</f>
        <v/>
      </c>
      <c r="G154" s="11">
        <v>43918.416666666664</v>
      </c>
      <c r="H154">
        <v>105</v>
      </c>
      <c r="I154">
        <f>WEEKDAY(G154)</f>
        <v>7</v>
      </c>
      <c r="J154" t="str">
        <f>TEXT(G154,"mm-dd")</f>
        <v>03-28</v>
      </c>
    </row>
    <row r="155" spans="1:10" x14ac:dyDescent="0.55000000000000004">
      <c r="A155" t="str">
        <f>_xlfn.CONCAT(C155,"-",D155,"-",TEXT(G155,"mm:dd:hh:mm"))</f>
        <v>7-6-03:28:10:00</v>
      </c>
      <c r="B155">
        <v>32</v>
      </c>
      <c r="C155" t="s">
        <v>801</v>
      </c>
      <c r="D155">
        <v>6</v>
      </c>
      <c r="E155" t="s">
        <v>800</v>
      </c>
      <c r="F155" t="str">
        <f>IFERROR(VLOOKUP(B155,PrescheduledGames!N:O,2,FALSE),"")</f>
        <v/>
      </c>
      <c r="G155" s="11">
        <v>43918.416666666664</v>
      </c>
      <c r="H155">
        <v>60</v>
      </c>
      <c r="I155">
        <f>WEEKDAY(G155)</f>
        <v>7</v>
      </c>
      <c r="J155" t="str">
        <f>TEXT(G155,"mm-dd")</f>
        <v>03-28</v>
      </c>
    </row>
    <row r="156" spans="1:10" x14ac:dyDescent="0.55000000000000004">
      <c r="A156" t="str">
        <f>_xlfn.CONCAT(C156,"-",D156,"-",TEXT(G156,"mm:dd:hh:mm"))</f>
        <v>8-5-03:28:10:30</v>
      </c>
      <c r="B156">
        <v>33</v>
      </c>
      <c r="C156" t="s">
        <v>798</v>
      </c>
      <c r="D156">
        <v>5</v>
      </c>
      <c r="E156" t="s">
        <v>800</v>
      </c>
      <c r="F156" t="str">
        <f>IFERROR(VLOOKUP(B156,PrescheduledGames!N:O,2,FALSE),"")</f>
        <v/>
      </c>
      <c r="G156" s="11">
        <v>43918.4375</v>
      </c>
      <c r="H156">
        <v>90</v>
      </c>
      <c r="I156">
        <f>WEEKDAY(G156)</f>
        <v>7</v>
      </c>
      <c r="J156" t="str">
        <f>TEXT(G156,"mm-dd")</f>
        <v>03-28</v>
      </c>
    </row>
    <row r="157" spans="1:10" x14ac:dyDescent="0.55000000000000004">
      <c r="A157" t="str">
        <f>_xlfn.CONCAT(C157,"-",D157,"-",TEXT(G157,"mm:dd:hh:mm"))</f>
        <v>4-3-03:28:10:45</v>
      </c>
      <c r="B157">
        <v>34</v>
      </c>
      <c r="C157" t="s">
        <v>809</v>
      </c>
      <c r="D157">
        <v>3</v>
      </c>
      <c r="E157" t="s">
        <v>853</v>
      </c>
      <c r="F157" t="str">
        <f>IFERROR(VLOOKUP(B157,PrescheduledGames!N:O,2,FALSE),"")</f>
        <v/>
      </c>
      <c r="G157" s="11">
        <v>43918.447916666664</v>
      </c>
      <c r="H157">
        <v>105</v>
      </c>
      <c r="I157">
        <f>WEEKDAY(G157)</f>
        <v>7</v>
      </c>
      <c r="J157" t="str">
        <f>TEXT(G157,"mm-dd")</f>
        <v>03-28</v>
      </c>
    </row>
    <row r="158" spans="1:10" x14ac:dyDescent="0.55000000000000004">
      <c r="A158" t="str">
        <f>_xlfn.CONCAT(C158,"-",D158,"-",TEXT(G158,"mm:dd:hh:mm"))</f>
        <v>3-3-03:28:10:45</v>
      </c>
      <c r="B158">
        <v>35</v>
      </c>
      <c r="C158" t="s">
        <v>811</v>
      </c>
      <c r="D158">
        <v>3</v>
      </c>
      <c r="E158" t="s">
        <v>854</v>
      </c>
      <c r="F158" t="str">
        <f>IFERROR(VLOOKUP(B158,PrescheduledGames!N:O,2,FALSE),"")</f>
        <v/>
      </c>
      <c r="G158" s="11">
        <v>43918.447916666664</v>
      </c>
      <c r="H158">
        <v>105</v>
      </c>
      <c r="I158">
        <f>WEEKDAY(G158)</f>
        <v>7</v>
      </c>
      <c r="J158" t="str">
        <f>TEXT(G158,"mm-dd")</f>
        <v>03-28</v>
      </c>
    </row>
    <row r="159" spans="1:10" x14ac:dyDescent="0.55000000000000004">
      <c r="A159" t="str">
        <f>_xlfn.CONCAT(C159,"-",D159,"-",TEXT(G159,"mm:dd:hh:mm"))</f>
        <v>2-4-03:28:10:45</v>
      </c>
      <c r="B159">
        <v>36</v>
      </c>
      <c r="C159" t="s">
        <v>813</v>
      </c>
      <c r="D159">
        <v>4</v>
      </c>
      <c r="E159" t="s">
        <v>850</v>
      </c>
      <c r="F159" t="str">
        <f>IFERROR(VLOOKUP(B159,PrescheduledGames!N:O,2,FALSE),"")</f>
        <v/>
      </c>
      <c r="G159" s="11">
        <v>43918.447916666664</v>
      </c>
      <c r="H159">
        <v>105</v>
      </c>
      <c r="I159">
        <f>WEEKDAY(G159)</f>
        <v>7</v>
      </c>
      <c r="J159" t="str">
        <f>TEXT(G159,"mm-dd")</f>
        <v>03-28</v>
      </c>
    </row>
    <row r="160" spans="1:10" x14ac:dyDescent="0.55000000000000004">
      <c r="A160" t="str">
        <f>_xlfn.CONCAT(C160,"-",D160,"-",TEXT(G160,"mm:dd:hh:mm"))</f>
        <v>7-5-03:28:11:00</v>
      </c>
      <c r="B160">
        <v>37</v>
      </c>
      <c r="C160" t="s">
        <v>801</v>
      </c>
      <c r="D160">
        <v>5</v>
      </c>
      <c r="E160" t="s">
        <v>800</v>
      </c>
      <c r="F160" t="str">
        <f>IFERROR(VLOOKUP(B160,PrescheduledGames!N:O,2,FALSE),"")</f>
        <v/>
      </c>
      <c r="G160" s="11">
        <v>43918.458333333336</v>
      </c>
      <c r="H160">
        <v>90</v>
      </c>
      <c r="I160">
        <f>WEEKDAY(G160)</f>
        <v>7</v>
      </c>
      <c r="J160" t="str">
        <f>TEXT(G160,"mm-dd")</f>
        <v>03-28</v>
      </c>
    </row>
    <row r="161" spans="1:10" x14ac:dyDescent="0.55000000000000004">
      <c r="A161" t="str">
        <f>_xlfn.CONCAT(C161,"-",D161,"-",TEXT(G161,"mm:dd:hh:mm"))</f>
        <v>1-5-03:28:11:30</v>
      </c>
      <c r="B161">
        <v>38</v>
      </c>
      <c r="C161" t="s">
        <v>99</v>
      </c>
      <c r="D161">
        <v>5</v>
      </c>
      <c r="E161" t="s">
        <v>851</v>
      </c>
      <c r="F161" t="str">
        <f>IFERROR(VLOOKUP(B161,PrescheduledGames!N:O,2,FALSE),"")</f>
        <v/>
      </c>
      <c r="G161" s="11">
        <v>43918.479166666664</v>
      </c>
      <c r="H161">
        <v>90</v>
      </c>
      <c r="I161">
        <f>WEEKDAY(G161)</f>
        <v>7</v>
      </c>
      <c r="J161" t="str">
        <f>TEXT(G161,"mm-dd")</f>
        <v>03-28</v>
      </c>
    </row>
    <row r="162" spans="1:10" x14ac:dyDescent="0.55000000000000004">
      <c r="A162" t="str">
        <f>_xlfn.CONCAT(C162,"-",D162,"-",TEXT(G162,"mm:dd:hh:mm"))</f>
        <v>5-4-03:28:11:45</v>
      </c>
      <c r="B162">
        <v>39</v>
      </c>
      <c r="C162" t="s">
        <v>806</v>
      </c>
      <c r="D162">
        <v>4</v>
      </c>
      <c r="E162">
        <v>5</v>
      </c>
      <c r="F162" t="str">
        <f>IFERROR(VLOOKUP(B162,PrescheduledGames!N:O,2,FALSE),"")</f>
        <v/>
      </c>
      <c r="G162" s="11">
        <v>43918.489583333336</v>
      </c>
      <c r="H162">
        <v>105</v>
      </c>
      <c r="I162">
        <f>WEEKDAY(G162)</f>
        <v>7</v>
      </c>
      <c r="J162" t="str">
        <f>TEXT(G162,"mm-dd")</f>
        <v>03-28</v>
      </c>
    </row>
    <row r="163" spans="1:10" x14ac:dyDescent="0.55000000000000004">
      <c r="A163" t="str">
        <f>_xlfn.CONCAT(C163,"-",D163,"-",TEXT(G163,"mm:dd:hh:mm"))</f>
        <v>6-4-03:28:11:45</v>
      </c>
      <c r="B163">
        <v>40</v>
      </c>
      <c r="C163" t="s">
        <v>803</v>
      </c>
      <c r="D163">
        <v>4</v>
      </c>
      <c r="E163" t="s">
        <v>852</v>
      </c>
      <c r="F163" t="str">
        <f>IFERROR(VLOOKUP(B163,PrescheduledGames!N:O,2,FALSE),"")</f>
        <v/>
      </c>
      <c r="G163" s="11">
        <v>43918.489583333336</v>
      </c>
      <c r="H163">
        <v>105</v>
      </c>
      <c r="I163">
        <f>WEEKDAY(G163)</f>
        <v>7</v>
      </c>
      <c r="J163" t="str">
        <f>TEXT(G163,"mm-dd")</f>
        <v>03-28</v>
      </c>
    </row>
    <row r="164" spans="1:10" x14ac:dyDescent="0.55000000000000004">
      <c r="A164" t="str">
        <f>_xlfn.CONCAT(C164,"-",D164,"-",TEXT(G164,"mm:dd:hh:mm"))</f>
        <v>8-5-03:28:12:00</v>
      </c>
      <c r="B164">
        <v>41</v>
      </c>
      <c r="C164" t="s">
        <v>798</v>
      </c>
      <c r="D164">
        <v>5</v>
      </c>
      <c r="E164" t="s">
        <v>800</v>
      </c>
      <c r="F164" t="str">
        <f>IFERROR(VLOOKUP(B164,PrescheduledGames!N:O,2,FALSE),"")</f>
        <v/>
      </c>
      <c r="G164" s="11">
        <v>43918.5</v>
      </c>
      <c r="H164">
        <v>90</v>
      </c>
      <c r="I164">
        <f>WEEKDAY(G164)</f>
        <v>7</v>
      </c>
      <c r="J164" t="str">
        <f>TEXT(G164,"mm-dd")</f>
        <v>03-28</v>
      </c>
    </row>
    <row r="165" spans="1:10" x14ac:dyDescent="0.55000000000000004">
      <c r="A165" t="str">
        <f>_xlfn.CONCAT(C165,"-",D165,"-",TEXT(G165,"mm:dd:hh:mm"))</f>
        <v>4-3-03:28:12:30</v>
      </c>
      <c r="B165">
        <v>42</v>
      </c>
      <c r="C165" t="s">
        <v>809</v>
      </c>
      <c r="D165">
        <v>3</v>
      </c>
      <c r="E165" t="s">
        <v>853</v>
      </c>
      <c r="F165" t="str">
        <f>IFERROR(VLOOKUP(B165,PrescheduledGames!N:O,2,FALSE),"")</f>
        <v/>
      </c>
      <c r="G165" s="11">
        <v>43918.520833333336</v>
      </c>
      <c r="H165">
        <v>105</v>
      </c>
      <c r="I165">
        <f>WEEKDAY(G165)</f>
        <v>7</v>
      </c>
      <c r="J165" t="str">
        <f>TEXT(G165,"mm-dd")</f>
        <v>03-28</v>
      </c>
    </row>
    <row r="166" spans="1:10" x14ac:dyDescent="0.55000000000000004">
      <c r="A166" t="str">
        <f>_xlfn.CONCAT(C166,"-",D166,"-",TEXT(G166,"mm:dd:hh:mm"))</f>
        <v>3-3-03:28:12:30</v>
      </c>
      <c r="B166">
        <v>43</v>
      </c>
      <c r="C166" t="s">
        <v>811</v>
      </c>
      <c r="D166">
        <v>3</v>
      </c>
      <c r="E166" t="s">
        <v>854</v>
      </c>
      <c r="F166" t="str">
        <f>IFERROR(VLOOKUP(B166,PrescheduledGames!N:O,2,FALSE),"")</f>
        <v/>
      </c>
      <c r="G166" s="11">
        <v>43918.520833333336</v>
      </c>
      <c r="H166">
        <v>105</v>
      </c>
      <c r="I166">
        <f>WEEKDAY(G166)</f>
        <v>7</v>
      </c>
      <c r="J166" t="str">
        <f>TEXT(G166,"mm-dd")</f>
        <v>03-28</v>
      </c>
    </row>
    <row r="167" spans="1:10" x14ac:dyDescent="0.55000000000000004">
      <c r="A167" t="str">
        <f>_xlfn.CONCAT(C167,"-",D167,"-",TEXT(G167,"mm:dd:hh:mm"))</f>
        <v>2-4-03:28:12:30</v>
      </c>
      <c r="B167">
        <v>44</v>
      </c>
      <c r="C167" t="s">
        <v>813</v>
      </c>
      <c r="D167">
        <v>4</v>
      </c>
      <c r="E167" t="s">
        <v>850</v>
      </c>
      <c r="F167" t="str">
        <f>IFERROR(VLOOKUP(B167,PrescheduledGames!N:O,2,FALSE),"")</f>
        <v/>
      </c>
      <c r="G167" s="11">
        <v>43918.520833333336</v>
      </c>
      <c r="H167">
        <v>105</v>
      </c>
      <c r="I167">
        <f>WEEKDAY(G167)</f>
        <v>7</v>
      </c>
      <c r="J167" t="str">
        <f>TEXT(G167,"mm-dd")</f>
        <v>03-28</v>
      </c>
    </row>
    <row r="168" spans="1:10" x14ac:dyDescent="0.55000000000000004">
      <c r="A168" t="str">
        <f>_xlfn.CONCAT(C168,"-",D168,"-",TEXT(G168,"mm:dd:hh:mm"))</f>
        <v>7-5-03:28:12:30</v>
      </c>
      <c r="B168">
        <v>45</v>
      </c>
      <c r="C168" t="s">
        <v>801</v>
      </c>
      <c r="D168">
        <v>5</v>
      </c>
      <c r="E168" t="s">
        <v>800</v>
      </c>
      <c r="F168" t="str">
        <f>IFERROR(VLOOKUP(B168,PrescheduledGames!N:O,2,FALSE),"")</f>
        <v/>
      </c>
      <c r="G168" s="11">
        <v>43918.520833333336</v>
      </c>
      <c r="H168">
        <v>90</v>
      </c>
      <c r="I168">
        <f>WEEKDAY(G168)</f>
        <v>7</v>
      </c>
      <c r="J168" t="str">
        <f>TEXT(G168,"mm-dd")</f>
        <v>03-28</v>
      </c>
    </row>
    <row r="169" spans="1:10" x14ac:dyDescent="0.55000000000000004">
      <c r="A169" t="str">
        <f>_xlfn.CONCAT(C169,"-",D169,"-",TEXT(G169,"mm:dd:hh:mm"))</f>
        <v>1-5-03:28:13:00</v>
      </c>
      <c r="B169">
        <v>46</v>
      </c>
      <c r="C169" t="s">
        <v>99</v>
      </c>
      <c r="D169">
        <v>5</v>
      </c>
      <c r="E169" t="s">
        <v>851</v>
      </c>
      <c r="F169" t="str">
        <f>IFERROR(VLOOKUP(B169,PrescheduledGames!N:O,2,FALSE),"")</f>
        <v/>
      </c>
      <c r="G169" s="11">
        <v>43918.541666666664</v>
      </c>
      <c r="H169">
        <v>90</v>
      </c>
      <c r="I169">
        <f>WEEKDAY(G169)</f>
        <v>7</v>
      </c>
      <c r="J169" t="str">
        <f>TEXT(G169,"mm-dd")</f>
        <v>03-28</v>
      </c>
    </row>
    <row r="170" spans="1:10" x14ac:dyDescent="0.55000000000000004">
      <c r="A170" t="str">
        <f>_xlfn.CONCAT(C170,"-",D170,"-",TEXT(G170,"mm:dd:hh:mm"))</f>
        <v>5-4-03:28:13:30</v>
      </c>
      <c r="B170">
        <v>47</v>
      </c>
      <c r="C170" t="s">
        <v>806</v>
      </c>
      <c r="D170">
        <v>4</v>
      </c>
      <c r="E170">
        <v>5</v>
      </c>
      <c r="F170" t="str">
        <f>IFERROR(VLOOKUP(B170,PrescheduledGames!N:O,2,FALSE),"")</f>
        <v/>
      </c>
      <c r="G170" s="11">
        <v>43918.5625</v>
      </c>
      <c r="H170">
        <v>105</v>
      </c>
      <c r="I170">
        <f>WEEKDAY(G170)</f>
        <v>7</v>
      </c>
      <c r="J170" t="str">
        <f>TEXT(G170,"mm-dd")</f>
        <v>03-28</v>
      </c>
    </row>
    <row r="171" spans="1:10" x14ac:dyDescent="0.55000000000000004">
      <c r="A171" t="str">
        <f>_xlfn.CONCAT(C171,"-",D171,"-",TEXT(G171,"mm:dd:hh:mm"))</f>
        <v>6-4-03:28:13:30</v>
      </c>
      <c r="B171">
        <v>48</v>
      </c>
      <c r="C171" t="s">
        <v>803</v>
      </c>
      <c r="D171">
        <v>4</v>
      </c>
      <c r="E171" t="s">
        <v>852</v>
      </c>
      <c r="F171" t="str">
        <f>IFERROR(VLOOKUP(B171,PrescheduledGames!N:O,2,FALSE),"")</f>
        <v/>
      </c>
      <c r="G171" s="11">
        <v>43918.5625</v>
      </c>
      <c r="H171">
        <v>105</v>
      </c>
      <c r="I171">
        <f>WEEKDAY(G171)</f>
        <v>7</v>
      </c>
      <c r="J171" t="str">
        <f>TEXT(G171,"mm-dd")</f>
        <v>03-28</v>
      </c>
    </row>
    <row r="172" spans="1:10" x14ac:dyDescent="0.55000000000000004">
      <c r="A172" t="str">
        <f>_xlfn.CONCAT(C172,"-",D172,"-",TEXT(G172,"mm:dd:hh:mm"))</f>
        <v>4-3-03:28:14:15</v>
      </c>
      <c r="B172">
        <v>49</v>
      </c>
      <c r="C172" t="s">
        <v>809</v>
      </c>
      <c r="D172">
        <v>3</v>
      </c>
      <c r="E172" t="s">
        <v>853</v>
      </c>
      <c r="F172">
        <f>IFERROR(VLOOKUP(B172,PrescheduledGames!N:O,2,FALSE),"")</f>
        <v>324</v>
      </c>
      <c r="G172" s="11">
        <v>43918.59375</v>
      </c>
      <c r="H172">
        <v>105</v>
      </c>
      <c r="I172">
        <f>WEEKDAY(G172)</f>
        <v>7</v>
      </c>
      <c r="J172" t="str">
        <f>TEXT(G172,"mm-dd")</f>
        <v>03-28</v>
      </c>
    </row>
    <row r="173" spans="1:10" x14ac:dyDescent="0.55000000000000004">
      <c r="A173" t="str">
        <f>_xlfn.CONCAT(C173,"-",D173,"-",TEXT(G173,"mm:dd:hh:mm"))</f>
        <v>3-3-03:28:14:15</v>
      </c>
      <c r="B173">
        <v>50</v>
      </c>
      <c r="C173" t="s">
        <v>811</v>
      </c>
      <c r="D173">
        <v>3</v>
      </c>
      <c r="E173" t="s">
        <v>854</v>
      </c>
      <c r="F173" t="str">
        <f>IFERROR(VLOOKUP(B173,PrescheduledGames!N:O,2,FALSE),"")</f>
        <v/>
      </c>
      <c r="G173" s="11">
        <v>43918.59375</v>
      </c>
      <c r="H173">
        <v>105</v>
      </c>
      <c r="I173">
        <f>WEEKDAY(G173)</f>
        <v>7</v>
      </c>
      <c r="J173" t="str">
        <f>TEXT(G173,"mm-dd")</f>
        <v>03-28</v>
      </c>
    </row>
    <row r="174" spans="1:10" x14ac:dyDescent="0.55000000000000004">
      <c r="A174" t="str">
        <f>_xlfn.CONCAT(C174,"-",D174,"-",TEXT(G174,"mm:dd:hh:mm"))</f>
        <v>2-4-03:28:14:15</v>
      </c>
      <c r="B174">
        <v>51</v>
      </c>
      <c r="C174" t="s">
        <v>813</v>
      </c>
      <c r="D174">
        <v>4</v>
      </c>
      <c r="E174" t="s">
        <v>850</v>
      </c>
      <c r="F174" t="str">
        <f>IFERROR(VLOOKUP(B174,PrescheduledGames!N:O,2,FALSE),"")</f>
        <v/>
      </c>
      <c r="G174" s="11">
        <v>43918.59375</v>
      </c>
      <c r="H174">
        <v>105</v>
      </c>
      <c r="I174">
        <f>WEEKDAY(G174)</f>
        <v>7</v>
      </c>
      <c r="J174" t="str">
        <f>TEXT(G174,"mm-dd")</f>
        <v>03-28</v>
      </c>
    </row>
    <row r="175" spans="1:10" x14ac:dyDescent="0.55000000000000004">
      <c r="A175" t="str">
        <f>_xlfn.CONCAT(C175,"-",D175,"-",TEXT(G175,"mm:dd:hh:mm"))</f>
        <v>1-5-03:28:14:30</v>
      </c>
      <c r="B175">
        <v>52</v>
      </c>
      <c r="C175" t="s">
        <v>99</v>
      </c>
      <c r="D175">
        <v>5</v>
      </c>
      <c r="E175" t="s">
        <v>851</v>
      </c>
      <c r="F175" t="str">
        <f>IFERROR(VLOOKUP(B175,PrescheduledGames!N:O,2,FALSE),"")</f>
        <v/>
      </c>
      <c r="G175" s="11">
        <v>43918.604166666664</v>
      </c>
      <c r="H175">
        <v>90</v>
      </c>
      <c r="I175">
        <f>WEEKDAY(G175)</f>
        <v>7</v>
      </c>
      <c r="J175" t="str">
        <f>TEXT(G175,"mm-dd")</f>
        <v>03-28</v>
      </c>
    </row>
    <row r="176" spans="1:10" x14ac:dyDescent="0.55000000000000004">
      <c r="A176" t="str">
        <f>_xlfn.CONCAT(C176,"-",D176,"-",TEXT(G176,"mm:dd:hh:mm"))</f>
        <v>4-1-03:31:18:00</v>
      </c>
      <c r="B176">
        <v>539</v>
      </c>
      <c r="C176" t="s">
        <v>809</v>
      </c>
      <c r="D176">
        <v>1</v>
      </c>
      <c r="E176" t="s">
        <v>853</v>
      </c>
      <c r="F176" t="str">
        <f>IFERROR(VLOOKUP(B176,PrescheduledGames!N:O,2,FALSE),"")</f>
        <v/>
      </c>
      <c r="G176" s="11">
        <v>43921.75</v>
      </c>
      <c r="H176">
        <v>120</v>
      </c>
      <c r="I176">
        <f>WEEKDAY(G176)</f>
        <v>3</v>
      </c>
      <c r="J176" t="str">
        <f>TEXT(G176,"mm-dd")</f>
        <v>03-31</v>
      </c>
    </row>
    <row r="177" spans="1:10" x14ac:dyDescent="0.55000000000000004">
      <c r="A177" t="str">
        <f>_xlfn.CONCAT(C177,"-",D177,"-",TEXT(G177,"mm:dd:hh:mm"))</f>
        <v>3-2-03:31:18:00</v>
      </c>
      <c r="B177">
        <v>540</v>
      </c>
      <c r="C177" t="s">
        <v>811</v>
      </c>
      <c r="D177">
        <v>2</v>
      </c>
      <c r="E177" t="s">
        <v>854</v>
      </c>
      <c r="F177" t="str">
        <f>IFERROR(VLOOKUP(B177,PrescheduledGames!N:O,2,FALSE),"")</f>
        <v/>
      </c>
      <c r="G177" s="11">
        <v>43921.75</v>
      </c>
      <c r="H177">
        <v>120</v>
      </c>
      <c r="I177">
        <f>WEEKDAY(G177)</f>
        <v>3</v>
      </c>
      <c r="J177" t="str">
        <f>TEXT(G177,"mm-dd")</f>
        <v>03-31</v>
      </c>
    </row>
    <row r="178" spans="1:10" x14ac:dyDescent="0.55000000000000004">
      <c r="A178" t="str">
        <f>_xlfn.CONCAT(C178,"-",D178,"-",TEXT(G178,"mm:dd:hh:mm"))</f>
        <v>2-4-03:31:18:00</v>
      </c>
      <c r="B178">
        <v>541</v>
      </c>
      <c r="C178" t="s">
        <v>813</v>
      </c>
      <c r="D178">
        <v>4</v>
      </c>
      <c r="E178" t="s">
        <v>850</v>
      </c>
      <c r="F178" t="str">
        <f>IFERROR(VLOOKUP(B178,PrescheduledGames!N:O,2,FALSE),"")</f>
        <v/>
      </c>
      <c r="G178" s="11">
        <v>43921.75</v>
      </c>
      <c r="H178">
        <v>105</v>
      </c>
      <c r="I178">
        <f>WEEKDAY(G178)</f>
        <v>3</v>
      </c>
      <c r="J178" t="str">
        <f>TEXT(G178,"mm-dd")</f>
        <v>03-31</v>
      </c>
    </row>
    <row r="179" spans="1:10" x14ac:dyDescent="0.55000000000000004">
      <c r="A179" t="str">
        <f>_xlfn.CONCAT(C179,"-",D179,"-",TEXT(G179,"mm:dd:hh:mm"))</f>
        <v>1-5-03:31:18:00</v>
      </c>
      <c r="B179">
        <v>542</v>
      </c>
      <c r="C179" t="s">
        <v>99</v>
      </c>
      <c r="D179">
        <v>5</v>
      </c>
      <c r="E179" t="s">
        <v>851</v>
      </c>
      <c r="F179" t="str">
        <f>IFERROR(VLOOKUP(B179,PrescheduledGames!N:O,2,FALSE),"")</f>
        <v/>
      </c>
      <c r="G179" s="11">
        <v>43921.75</v>
      </c>
      <c r="H179">
        <v>90</v>
      </c>
      <c r="I179">
        <f>WEEKDAY(G179)</f>
        <v>3</v>
      </c>
      <c r="J179" t="str">
        <f>TEXT(G179,"mm-dd")</f>
        <v>03-31</v>
      </c>
    </row>
    <row r="180" spans="1:10" x14ac:dyDescent="0.55000000000000004">
      <c r="A180" t="str">
        <f>_xlfn.CONCAT(C180,"-",D180,"-",TEXT(G180,"mm:dd:hh:mm"))</f>
        <v>6-3-03:31:18:00</v>
      </c>
      <c r="B180">
        <v>543</v>
      </c>
      <c r="C180" t="s">
        <v>803</v>
      </c>
      <c r="D180">
        <v>3</v>
      </c>
      <c r="E180" t="s">
        <v>852</v>
      </c>
      <c r="F180" t="str">
        <f>IFERROR(VLOOKUP(B180,PrescheduledGames!N:O,2,FALSE),"")</f>
        <v/>
      </c>
      <c r="G180" s="11">
        <v>43921.75</v>
      </c>
      <c r="H180">
        <v>105</v>
      </c>
      <c r="I180">
        <f>WEEKDAY(G180)</f>
        <v>3</v>
      </c>
      <c r="J180" t="str">
        <f>TEXT(G180,"mm-dd")</f>
        <v>03-31</v>
      </c>
    </row>
    <row r="181" spans="1:10" x14ac:dyDescent="0.55000000000000004">
      <c r="A181" t="str">
        <f>_xlfn.CONCAT(C181,"-",D181,"-",TEXT(G181,"mm:dd:hh:mm"))</f>
        <v>7-2-03:31:18:00</v>
      </c>
      <c r="B181">
        <v>544</v>
      </c>
      <c r="C181" t="s">
        <v>801</v>
      </c>
      <c r="D181">
        <v>2</v>
      </c>
      <c r="E181" t="s">
        <v>800</v>
      </c>
      <c r="F181" t="str">
        <f>IFERROR(VLOOKUP(B181,PrescheduledGames!N:O,2,FALSE),"")</f>
        <v/>
      </c>
      <c r="G181" s="11">
        <v>43921.75</v>
      </c>
      <c r="H181">
        <v>120</v>
      </c>
      <c r="I181">
        <f>WEEKDAY(G181)</f>
        <v>3</v>
      </c>
      <c r="J181" t="str">
        <f>TEXT(G181,"mm-dd")</f>
        <v>03-31</v>
      </c>
    </row>
    <row r="182" spans="1:10" x14ac:dyDescent="0.55000000000000004">
      <c r="A182" t="str">
        <f>_xlfn.CONCAT(C182,"-",D182,"-",TEXT(G182,"mm:dd:hh:mm"))</f>
        <v>8-3-03:31:18:00</v>
      </c>
      <c r="B182">
        <v>545</v>
      </c>
      <c r="C182" t="s">
        <v>798</v>
      </c>
      <c r="D182">
        <v>3</v>
      </c>
      <c r="E182" t="s">
        <v>800</v>
      </c>
      <c r="F182" t="str">
        <f>IFERROR(VLOOKUP(B182,PrescheduledGames!N:O,2,FALSE),"")</f>
        <v/>
      </c>
      <c r="G182" s="11">
        <v>43921.75</v>
      </c>
      <c r="H182">
        <v>105</v>
      </c>
      <c r="I182">
        <f>WEEKDAY(G182)</f>
        <v>3</v>
      </c>
      <c r="J182" t="str">
        <f>TEXT(G182,"mm-dd")</f>
        <v>03-31</v>
      </c>
    </row>
    <row r="183" spans="1:10" x14ac:dyDescent="0.55000000000000004">
      <c r="A183" t="str">
        <f>_xlfn.CONCAT(C183,"-",D183,"-",TEXT(G183,"mm:dd:hh:mm"))</f>
        <v>1-5-03:31:19:30</v>
      </c>
      <c r="B183">
        <v>546</v>
      </c>
      <c r="C183" t="s">
        <v>99</v>
      </c>
      <c r="D183">
        <v>5</v>
      </c>
      <c r="E183" t="s">
        <v>851</v>
      </c>
      <c r="F183" t="str">
        <f>IFERROR(VLOOKUP(B183,PrescheduledGames!N:O,2,FALSE),"")</f>
        <v/>
      </c>
      <c r="G183" s="11">
        <v>43921.8125</v>
      </c>
      <c r="H183">
        <v>90</v>
      </c>
      <c r="I183">
        <f>WEEKDAY(G183)</f>
        <v>3</v>
      </c>
      <c r="J183" t="str">
        <f>TEXT(G183,"mm-dd")</f>
        <v>03-31</v>
      </c>
    </row>
    <row r="184" spans="1:10" x14ac:dyDescent="0.55000000000000004">
      <c r="A184" t="str">
        <f>_xlfn.CONCAT(C184,"-",D184,"-",TEXT(G184,"mm:dd:hh:mm"))</f>
        <v>2-4-03:31:19:45</v>
      </c>
      <c r="B184">
        <v>547</v>
      </c>
      <c r="C184" t="s">
        <v>813</v>
      </c>
      <c r="D184">
        <v>4</v>
      </c>
      <c r="E184" t="s">
        <v>850</v>
      </c>
      <c r="F184" t="str">
        <f>IFERROR(VLOOKUP(B184,PrescheduledGames!N:O,2,FALSE),"")</f>
        <v/>
      </c>
      <c r="G184" s="11">
        <v>43921.822916666664</v>
      </c>
      <c r="H184">
        <v>105</v>
      </c>
      <c r="I184">
        <f>WEEKDAY(G184)</f>
        <v>3</v>
      </c>
      <c r="J184" t="str">
        <f>TEXT(G184,"mm-dd")</f>
        <v>03-31</v>
      </c>
    </row>
    <row r="185" spans="1:10" x14ac:dyDescent="0.55000000000000004">
      <c r="A185" t="str">
        <f>_xlfn.CONCAT(C185,"-",D185,"-",TEXT(G185,"mm:dd:hh:mm"))</f>
        <v>6-3-03:31:19:45</v>
      </c>
      <c r="B185">
        <v>548</v>
      </c>
      <c r="C185" t="s">
        <v>803</v>
      </c>
      <c r="D185">
        <v>3</v>
      </c>
      <c r="E185" t="s">
        <v>852</v>
      </c>
      <c r="F185" t="str">
        <f>IFERROR(VLOOKUP(B185,PrescheduledGames!N:O,2,FALSE),"")</f>
        <v/>
      </c>
      <c r="G185" s="11">
        <v>43921.822916666664</v>
      </c>
      <c r="H185">
        <v>105</v>
      </c>
      <c r="I185">
        <f>WEEKDAY(G185)</f>
        <v>3</v>
      </c>
      <c r="J185" t="str">
        <f>TEXT(G185,"mm-dd")</f>
        <v>03-31</v>
      </c>
    </row>
    <row r="186" spans="1:10" x14ac:dyDescent="0.55000000000000004">
      <c r="A186" t="str">
        <f>_xlfn.CONCAT(C186,"-",D186,"-",TEXT(G186,"mm:dd:hh:mm"))</f>
        <v>8-3-03:31:19:45</v>
      </c>
      <c r="B186">
        <v>549</v>
      </c>
      <c r="C186" t="s">
        <v>798</v>
      </c>
      <c r="D186">
        <v>3</v>
      </c>
      <c r="E186" t="s">
        <v>800</v>
      </c>
      <c r="F186" t="str">
        <f>IFERROR(VLOOKUP(B186,PrescheduledGames!N:O,2,FALSE),"")</f>
        <v/>
      </c>
      <c r="G186" s="11">
        <v>43921.822916666664</v>
      </c>
      <c r="H186">
        <v>105</v>
      </c>
      <c r="I186">
        <f>WEEKDAY(G186)</f>
        <v>3</v>
      </c>
      <c r="J186" t="str">
        <f>TEXT(G186,"mm-dd")</f>
        <v>03-31</v>
      </c>
    </row>
    <row r="187" spans="1:10" x14ac:dyDescent="0.55000000000000004">
      <c r="A187" t="str">
        <f>_xlfn.CONCAT(C187,"-",D187,"-",TEXT(G187,"mm:dd:hh:mm"))</f>
        <v>4-1-03:31:20:00</v>
      </c>
      <c r="B187">
        <v>550</v>
      </c>
      <c r="C187" t="s">
        <v>809</v>
      </c>
      <c r="D187">
        <v>1</v>
      </c>
      <c r="E187" t="s">
        <v>853</v>
      </c>
      <c r="F187" t="str">
        <f>IFERROR(VLOOKUP(B187,PrescheduledGames!N:O,2,FALSE),"")</f>
        <v/>
      </c>
      <c r="G187" s="11">
        <v>43921.833333333336</v>
      </c>
      <c r="H187">
        <v>120</v>
      </c>
      <c r="I187">
        <f>WEEKDAY(G187)</f>
        <v>3</v>
      </c>
      <c r="J187" t="str">
        <f>TEXT(G187,"mm-dd")</f>
        <v>03-31</v>
      </c>
    </row>
    <row r="188" spans="1:10" x14ac:dyDescent="0.55000000000000004">
      <c r="A188" t="str">
        <f>_xlfn.CONCAT(C188,"-",D188,"-",TEXT(G188,"mm:dd:hh:mm"))</f>
        <v>3-2-03:31:20:00</v>
      </c>
      <c r="B188">
        <v>551</v>
      </c>
      <c r="C188" t="s">
        <v>811</v>
      </c>
      <c r="D188">
        <v>2</v>
      </c>
      <c r="E188" t="s">
        <v>854</v>
      </c>
      <c r="F188" t="str">
        <f>IFERROR(VLOOKUP(B188,PrescheduledGames!N:O,2,FALSE),"")</f>
        <v/>
      </c>
      <c r="G188" s="11">
        <v>43921.833333333336</v>
      </c>
      <c r="H188">
        <v>120</v>
      </c>
      <c r="I188">
        <f>WEEKDAY(G188)</f>
        <v>3</v>
      </c>
      <c r="J188" t="str">
        <f>TEXT(G188,"mm-dd")</f>
        <v>03-31</v>
      </c>
    </row>
    <row r="189" spans="1:10" x14ac:dyDescent="0.55000000000000004">
      <c r="A189" t="str">
        <f>_xlfn.CONCAT(C189,"-",D189,"-",TEXT(G189,"mm:dd:hh:mm"))</f>
        <v>7-2-03:31:20:00</v>
      </c>
      <c r="B189">
        <v>552</v>
      </c>
      <c r="C189" t="s">
        <v>801</v>
      </c>
      <c r="D189">
        <v>2</v>
      </c>
      <c r="E189" t="s">
        <v>800</v>
      </c>
      <c r="F189" t="str">
        <f>IFERROR(VLOOKUP(B189,PrescheduledGames!N:O,2,FALSE),"")</f>
        <v/>
      </c>
      <c r="G189" s="11">
        <v>43921.833333333336</v>
      </c>
      <c r="H189">
        <v>120</v>
      </c>
      <c r="I189">
        <f>WEEKDAY(G189)</f>
        <v>3</v>
      </c>
      <c r="J189" t="str">
        <f>TEXT(G189,"mm-dd")</f>
        <v>03-31</v>
      </c>
    </row>
    <row r="190" spans="1:10" x14ac:dyDescent="0.55000000000000004">
      <c r="A190" t="str">
        <f>_xlfn.CONCAT(C190,"-",D190,"-",TEXT(G190,"mm:dd:hh:mm"))</f>
        <v>4-1-04:01:18:00</v>
      </c>
      <c r="B190">
        <v>420</v>
      </c>
      <c r="C190" t="s">
        <v>809</v>
      </c>
      <c r="D190">
        <v>1</v>
      </c>
      <c r="E190" t="s">
        <v>853</v>
      </c>
      <c r="F190" t="str">
        <f>IFERROR(VLOOKUP(B190,PrescheduledGames!N:O,2,FALSE),"")</f>
        <v/>
      </c>
      <c r="G190" s="11">
        <v>43922.75</v>
      </c>
      <c r="H190">
        <v>120</v>
      </c>
      <c r="I190">
        <f>WEEKDAY(G190)</f>
        <v>4</v>
      </c>
      <c r="J190" t="str">
        <f>TEXT(G190,"mm-dd")</f>
        <v>04-01</v>
      </c>
    </row>
    <row r="191" spans="1:10" x14ac:dyDescent="0.55000000000000004">
      <c r="A191" t="str">
        <f>_xlfn.CONCAT(C191,"-",D191,"-",TEXT(G191,"mm:dd:hh:mm"))</f>
        <v>3-2-04:01:18:00</v>
      </c>
      <c r="B191">
        <v>421</v>
      </c>
      <c r="C191" t="s">
        <v>811</v>
      </c>
      <c r="D191">
        <v>2</v>
      </c>
      <c r="E191" t="s">
        <v>854</v>
      </c>
      <c r="F191" t="str">
        <f>IFERROR(VLOOKUP(B191,PrescheduledGames!N:O,2,FALSE),"")</f>
        <v/>
      </c>
      <c r="G191" s="11">
        <v>43922.75</v>
      </c>
      <c r="H191">
        <v>120</v>
      </c>
      <c r="I191">
        <f>WEEKDAY(G191)</f>
        <v>4</v>
      </c>
      <c r="J191" t="str">
        <f>TEXT(G191,"mm-dd")</f>
        <v>04-01</v>
      </c>
    </row>
    <row r="192" spans="1:10" x14ac:dyDescent="0.55000000000000004">
      <c r="A192" t="str">
        <f>_xlfn.CONCAT(C192,"-",D192,"-",TEXT(G192,"mm:dd:hh:mm"))</f>
        <v>2-4-04:01:18:00</v>
      </c>
      <c r="B192">
        <v>422</v>
      </c>
      <c r="C192" t="s">
        <v>813</v>
      </c>
      <c r="D192">
        <v>4</v>
      </c>
      <c r="E192" t="s">
        <v>850</v>
      </c>
      <c r="F192" t="str">
        <f>IFERROR(VLOOKUP(B192,PrescheduledGames!N:O,2,FALSE),"")</f>
        <v/>
      </c>
      <c r="G192" s="11">
        <v>43922.75</v>
      </c>
      <c r="H192">
        <v>105</v>
      </c>
      <c r="I192">
        <f>WEEKDAY(G192)</f>
        <v>4</v>
      </c>
      <c r="J192" t="str">
        <f>TEXT(G192,"mm-dd")</f>
        <v>04-01</v>
      </c>
    </row>
    <row r="193" spans="1:10" x14ac:dyDescent="0.55000000000000004">
      <c r="A193" t="str">
        <f>_xlfn.CONCAT(C193,"-",D193,"-",TEXT(G193,"mm:dd:hh:mm"))</f>
        <v>1-5-04:01:18:00</v>
      </c>
      <c r="B193">
        <v>423</v>
      </c>
      <c r="C193" t="s">
        <v>99</v>
      </c>
      <c r="D193">
        <v>5</v>
      </c>
      <c r="E193" t="s">
        <v>851</v>
      </c>
      <c r="F193" t="str">
        <f>IFERROR(VLOOKUP(B193,PrescheduledGames!N:O,2,FALSE),"")</f>
        <v/>
      </c>
      <c r="G193" s="11">
        <v>43922.75</v>
      </c>
      <c r="H193">
        <v>90</v>
      </c>
      <c r="I193">
        <f>WEEKDAY(G193)</f>
        <v>4</v>
      </c>
      <c r="J193" t="str">
        <f>TEXT(G193,"mm-dd")</f>
        <v>04-01</v>
      </c>
    </row>
    <row r="194" spans="1:10" x14ac:dyDescent="0.55000000000000004">
      <c r="A194" t="str">
        <f>_xlfn.CONCAT(C194,"-",D194,"-",TEXT(G194,"mm:dd:hh:mm"))</f>
        <v>5-4-04:01:18:00</v>
      </c>
      <c r="B194">
        <v>424</v>
      </c>
      <c r="C194" t="s">
        <v>806</v>
      </c>
      <c r="D194">
        <v>4</v>
      </c>
      <c r="E194">
        <v>5</v>
      </c>
      <c r="F194" t="str">
        <f>IFERROR(VLOOKUP(B194,PrescheduledGames!N:O,2,FALSE),"")</f>
        <v/>
      </c>
      <c r="G194" s="11">
        <v>43922.75</v>
      </c>
      <c r="H194">
        <v>105</v>
      </c>
      <c r="I194">
        <f>WEEKDAY(G194)</f>
        <v>4</v>
      </c>
      <c r="J194" t="str">
        <f>TEXT(G194,"mm-dd")</f>
        <v>04-01</v>
      </c>
    </row>
    <row r="195" spans="1:10" x14ac:dyDescent="0.55000000000000004">
      <c r="A195" t="str">
        <f>_xlfn.CONCAT(C195,"-",D195,"-",TEXT(G195,"mm:dd:hh:mm"))</f>
        <v>6-3-04:01:18:00</v>
      </c>
      <c r="B195">
        <v>425</v>
      </c>
      <c r="C195" t="s">
        <v>803</v>
      </c>
      <c r="D195">
        <v>3</v>
      </c>
      <c r="E195" t="s">
        <v>852</v>
      </c>
      <c r="F195">
        <f>IFERROR(VLOOKUP(B195,PrescheduledGames!N:O,2,FALSE),"")</f>
        <v>289</v>
      </c>
      <c r="G195" s="11">
        <v>43922.75</v>
      </c>
      <c r="H195">
        <v>105</v>
      </c>
      <c r="I195">
        <f>WEEKDAY(G195)</f>
        <v>4</v>
      </c>
      <c r="J195" t="str">
        <f>TEXT(G195,"mm-dd")</f>
        <v>04-01</v>
      </c>
    </row>
    <row r="196" spans="1:10" x14ac:dyDescent="0.55000000000000004">
      <c r="A196" t="str">
        <f>_xlfn.CONCAT(C196,"-",D196,"-",TEXT(G196,"mm:dd:hh:mm"))</f>
        <v>7-3-04:01:18:00</v>
      </c>
      <c r="B196">
        <v>426</v>
      </c>
      <c r="C196" t="s">
        <v>801</v>
      </c>
      <c r="D196">
        <v>3</v>
      </c>
      <c r="E196" t="s">
        <v>800</v>
      </c>
      <c r="F196" t="str">
        <f>IFERROR(VLOOKUP(B196,PrescheduledGames!N:O,2,FALSE),"")</f>
        <v/>
      </c>
      <c r="G196" s="11">
        <v>43922.75</v>
      </c>
      <c r="H196">
        <v>105</v>
      </c>
      <c r="I196">
        <f>WEEKDAY(G196)</f>
        <v>4</v>
      </c>
      <c r="J196" t="str">
        <f>TEXT(G196,"mm-dd")</f>
        <v>04-01</v>
      </c>
    </row>
    <row r="197" spans="1:10" x14ac:dyDescent="0.55000000000000004">
      <c r="A197" t="str">
        <f>_xlfn.CONCAT(C197,"-",D197,"-",TEXT(G197,"mm:dd:hh:mm"))</f>
        <v>6-3-04:01:19:45</v>
      </c>
      <c r="B197">
        <v>427</v>
      </c>
      <c r="C197" t="s">
        <v>803</v>
      </c>
      <c r="D197">
        <v>3</v>
      </c>
      <c r="E197" t="s">
        <v>852</v>
      </c>
      <c r="F197" t="str">
        <f>IFERROR(VLOOKUP(B197,PrescheduledGames!N:O,2,FALSE),"")</f>
        <v/>
      </c>
      <c r="G197" s="11">
        <v>43922.822916666664</v>
      </c>
      <c r="H197">
        <v>105</v>
      </c>
      <c r="I197">
        <f>WEEKDAY(G197)</f>
        <v>4</v>
      </c>
      <c r="J197" t="str">
        <f>TEXT(G197,"mm-dd")</f>
        <v>04-01</v>
      </c>
    </row>
    <row r="198" spans="1:10" x14ac:dyDescent="0.55000000000000004">
      <c r="A198" t="str">
        <f>_xlfn.CONCAT(C198,"-",D198,"-",TEXT(G198,"mm:dd:hh:mm"))</f>
        <v>7-3-04:01:19:45</v>
      </c>
      <c r="B198">
        <v>428</v>
      </c>
      <c r="C198" t="s">
        <v>801</v>
      </c>
      <c r="D198">
        <v>3</v>
      </c>
      <c r="E198" t="s">
        <v>800</v>
      </c>
      <c r="F198" t="str">
        <f>IFERROR(VLOOKUP(B198,PrescheduledGames!N:O,2,FALSE),"")</f>
        <v/>
      </c>
      <c r="G198" s="11">
        <v>43922.822916666664</v>
      </c>
      <c r="H198">
        <v>105</v>
      </c>
      <c r="I198">
        <f>WEEKDAY(G198)</f>
        <v>4</v>
      </c>
      <c r="J198" t="str">
        <f>TEXT(G198,"mm-dd")</f>
        <v>04-01</v>
      </c>
    </row>
    <row r="199" spans="1:10" x14ac:dyDescent="0.55000000000000004">
      <c r="A199" t="str">
        <f>_xlfn.CONCAT(C199,"-",D199,"-",TEXT(G199,"mm:dd:hh:mm"))</f>
        <v>4-1-04:01:20:00</v>
      </c>
      <c r="B199">
        <v>429</v>
      </c>
      <c r="C199" t="s">
        <v>809</v>
      </c>
      <c r="D199">
        <v>1</v>
      </c>
      <c r="E199" t="s">
        <v>853</v>
      </c>
      <c r="F199" t="str">
        <f>IFERROR(VLOOKUP(B199,PrescheduledGames!N:O,2,FALSE),"")</f>
        <v/>
      </c>
      <c r="G199" s="11">
        <v>43922.833333333336</v>
      </c>
      <c r="H199">
        <v>120</v>
      </c>
      <c r="I199">
        <f>WEEKDAY(G199)</f>
        <v>4</v>
      </c>
      <c r="J199" t="str">
        <f>TEXT(G199,"mm-dd")</f>
        <v>04-01</v>
      </c>
    </row>
    <row r="200" spans="1:10" x14ac:dyDescent="0.55000000000000004">
      <c r="A200" t="str">
        <f>_xlfn.CONCAT(C200,"-",D200,"-",TEXT(G200,"mm:dd:hh:mm"))</f>
        <v>3-2-04:01:20:00</v>
      </c>
      <c r="B200">
        <v>430</v>
      </c>
      <c r="C200" t="s">
        <v>811</v>
      </c>
      <c r="D200">
        <v>2</v>
      </c>
      <c r="E200" t="s">
        <v>854</v>
      </c>
      <c r="F200" t="str">
        <f>IFERROR(VLOOKUP(B200,PrescheduledGames!N:O,2,FALSE),"")</f>
        <v/>
      </c>
      <c r="G200" s="11">
        <v>43922.833333333336</v>
      </c>
      <c r="H200">
        <v>120</v>
      </c>
      <c r="I200">
        <f>WEEKDAY(G200)</f>
        <v>4</v>
      </c>
      <c r="J200" t="str">
        <f>TEXT(G200,"mm-dd")</f>
        <v>04-01</v>
      </c>
    </row>
    <row r="201" spans="1:10" x14ac:dyDescent="0.55000000000000004">
      <c r="A201" t="str">
        <f>_xlfn.CONCAT(C201,"-",D201,"-",TEXT(G201,"mm:dd:hh:mm"))</f>
        <v>4-1-04:03:18:00</v>
      </c>
      <c r="B201">
        <v>272</v>
      </c>
      <c r="C201" t="s">
        <v>809</v>
      </c>
      <c r="D201">
        <v>1</v>
      </c>
      <c r="E201" t="s">
        <v>853</v>
      </c>
      <c r="F201" t="str">
        <f>IFERROR(VLOOKUP(B201,PrescheduledGames!N:O,2,FALSE),"")</f>
        <v/>
      </c>
      <c r="G201" s="11">
        <v>43924.75</v>
      </c>
      <c r="H201">
        <v>120</v>
      </c>
      <c r="I201">
        <f>WEEKDAY(G201)</f>
        <v>6</v>
      </c>
      <c r="J201" t="str">
        <f>TEXT(G201,"mm-dd")</f>
        <v>04-03</v>
      </c>
    </row>
    <row r="202" spans="1:10" x14ac:dyDescent="0.55000000000000004">
      <c r="A202" t="str">
        <f>_xlfn.CONCAT(C202,"-",D202,"-",TEXT(G202,"mm:dd:hh:mm"))</f>
        <v>3-2-04:03:18:00</v>
      </c>
      <c r="B202">
        <v>273</v>
      </c>
      <c r="C202" t="s">
        <v>811</v>
      </c>
      <c r="D202">
        <v>2</v>
      </c>
      <c r="E202" t="s">
        <v>854</v>
      </c>
      <c r="F202" t="str">
        <f>IFERROR(VLOOKUP(B202,PrescheduledGames!N:O,2,FALSE),"")</f>
        <v/>
      </c>
      <c r="G202" s="11">
        <v>43924.75</v>
      </c>
      <c r="H202">
        <v>120</v>
      </c>
      <c r="I202">
        <f>WEEKDAY(G202)</f>
        <v>6</v>
      </c>
      <c r="J202" t="str">
        <f>TEXT(G202,"mm-dd")</f>
        <v>04-03</v>
      </c>
    </row>
    <row r="203" spans="1:10" x14ac:dyDescent="0.55000000000000004">
      <c r="A203" t="str">
        <f>_xlfn.CONCAT(C203,"-",D203,"-",TEXT(G203,"mm:dd:hh:mm"))</f>
        <v>2-4-04:03:18:00</v>
      </c>
      <c r="B203">
        <v>274</v>
      </c>
      <c r="C203" t="s">
        <v>813</v>
      </c>
      <c r="D203">
        <v>4</v>
      </c>
      <c r="E203" t="s">
        <v>850</v>
      </c>
      <c r="F203" t="str">
        <f>IFERROR(VLOOKUP(B203,PrescheduledGames!N:O,2,FALSE),"")</f>
        <v/>
      </c>
      <c r="G203" s="11">
        <v>43924.75</v>
      </c>
      <c r="H203">
        <v>105</v>
      </c>
      <c r="I203">
        <f>WEEKDAY(G203)</f>
        <v>6</v>
      </c>
      <c r="J203" t="str">
        <f>TEXT(G203,"mm-dd")</f>
        <v>04-03</v>
      </c>
    </row>
    <row r="204" spans="1:10" x14ac:dyDescent="0.55000000000000004">
      <c r="A204" t="str">
        <f>_xlfn.CONCAT(C204,"-",D204,"-",TEXT(G204,"mm:dd:hh:mm"))</f>
        <v>1-5-04:03:18:00</v>
      </c>
      <c r="B204">
        <v>275</v>
      </c>
      <c r="C204" t="s">
        <v>99</v>
      </c>
      <c r="D204">
        <v>5</v>
      </c>
      <c r="E204" t="s">
        <v>851</v>
      </c>
      <c r="F204" t="str">
        <f>IFERROR(VLOOKUP(B204,PrescheduledGames!N:O,2,FALSE),"")</f>
        <v/>
      </c>
      <c r="G204" s="11">
        <v>43924.75</v>
      </c>
      <c r="H204">
        <v>90</v>
      </c>
      <c r="I204">
        <f>WEEKDAY(G204)</f>
        <v>6</v>
      </c>
      <c r="J204" t="str">
        <f>TEXT(G204,"mm-dd")</f>
        <v>04-03</v>
      </c>
    </row>
    <row r="205" spans="1:10" x14ac:dyDescent="0.55000000000000004">
      <c r="A205" t="str">
        <f>_xlfn.CONCAT(C205,"-",D205,"-",TEXT(G205,"mm:dd:hh:mm"))</f>
        <v>5-4-04:03:18:00</v>
      </c>
      <c r="B205">
        <v>276</v>
      </c>
      <c r="C205" t="s">
        <v>806</v>
      </c>
      <c r="D205">
        <v>4</v>
      </c>
      <c r="E205">
        <v>5</v>
      </c>
      <c r="F205" t="str">
        <f>IFERROR(VLOOKUP(B205,PrescheduledGames!N:O,2,FALSE),"")</f>
        <v/>
      </c>
      <c r="G205" s="11">
        <v>43924.75</v>
      </c>
      <c r="H205">
        <v>105</v>
      </c>
      <c r="I205">
        <f>WEEKDAY(G205)</f>
        <v>6</v>
      </c>
      <c r="J205" t="str">
        <f>TEXT(G205,"mm-dd")</f>
        <v>04-03</v>
      </c>
    </row>
    <row r="206" spans="1:10" x14ac:dyDescent="0.55000000000000004">
      <c r="A206" t="str">
        <f>_xlfn.CONCAT(C206,"-",D206,"-",TEXT(G206,"mm:dd:hh:mm"))</f>
        <v>6-6-04:03:18:00</v>
      </c>
      <c r="B206">
        <v>277</v>
      </c>
      <c r="C206" t="s">
        <v>803</v>
      </c>
      <c r="D206">
        <v>6</v>
      </c>
      <c r="E206" t="s">
        <v>852</v>
      </c>
      <c r="F206" t="str">
        <f>IFERROR(VLOOKUP(B206,PrescheduledGames!N:O,2,FALSE),"")</f>
        <v/>
      </c>
      <c r="G206" s="11">
        <v>43924.75</v>
      </c>
      <c r="H206">
        <v>60</v>
      </c>
      <c r="I206">
        <f>WEEKDAY(G206)</f>
        <v>6</v>
      </c>
      <c r="J206" t="str">
        <f>TEXT(G206,"mm-dd")</f>
        <v>04-03</v>
      </c>
    </row>
    <row r="207" spans="1:10" x14ac:dyDescent="0.55000000000000004">
      <c r="A207" t="str">
        <f>_xlfn.CONCAT(C207,"-",D207,"-",TEXT(G207,"mm:dd:hh:mm"))</f>
        <v>7-5-04:03:18:00</v>
      </c>
      <c r="B207">
        <v>278</v>
      </c>
      <c r="C207" t="s">
        <v>801</v>
      </c>
      <c r="D207">
        <v>5</v>
      </c>
      <c r="E207" t="s">
        <v>800</v>
      </c>
      <c r="F207" t="str">
        <f>IFERROR(VLOOKUP(B207,PrescheduledGames!N:O,2,FALSE),"")</f>
        <v/>
      </c>
      <c r="G207" s="11">
        <v>43924.75</v>
      </c>
      <c r="H207">
        <v>90</v>
      </c>
      <c r="I207">
        <f>WEEKDAY(G207)</f>
        <v>6</v>
      </c>
      <c r="J207" t="str">
        <f>TEXT(G207,"mm-dd")</f>
        <v>04-03</v>
      </c>
    </row>
    <row r="208" spans="1:10" x14ac:dyDescent="0.55000000000000004">
      <c r="A208" t="str">
        <f>_xlfn.CONCAT(C208,"-",D208,"-",TEXT(G208,"mm:dd:hh:mm"))</f>
        <v>8-6-04:03:18:00</v>
      </c>
      <c r="B208">
        <v>279</v>
      </c>
      <c r="C208" t="s">
        <v>798</v>
      </c>
      <c r="D208">
        <v>6</v>
      </c>
      <c r="E208" t="s">
        <v>800</v>
      </c>
      <c r="F208" t="str">
        <f>IFERROR(VLOOKUP(B208,PrescheduledGames!N:O,2,FALSE),"")</f>
        <v/>
      </c>
      <c r="G208" s="11">
        <v>43924.75</v>
      </c>
      <c r="H208">
        <v>60</v>
      </c>
      <c r="I208">
        <f>WEEKDAY(G208)</f>
        <v>6</v>
      </c>
      <c r="J208" t="str">
        <f>TEXT(G208,"mm-dd")</f>
        <v>04-03</v>
      </c>
    </row>
    <row r="209" spans="1:10" x14ac:dyDescent="0.55000000000000004">
      <c r="A209" t="str">
        <f>_xlfn.CONCAT(C209,"-",D209,"-",TEXT(G209,"mm:dd:hh:mm"))</f>
        <v>6-6-04:03:19:00</v>
      </c>
      <c r="B209">
        <v>280</v>
      </c>
      <c r="C209" t="s">
        <v>803</v>
      </c>
      <c r="D209">
        <v>6</v>
      </c>
      <c r="E209" t="s">
        <v>852</v>
      </c>
      <c r="F209" t="str">
        <f>IFERROR(VLOOKUP(B209,PrescheduledGames!N:O,2,FALSE),"")</f>
        <v/>
      </c>
      <c r="G209" s="11">
        <v>43924.791666666664</v>
      </c>
      <c r="H209">
        <v>60</v>
      </c>
      <c r="I209">
        <f>WEEKDAY(G209)</f>
        <v>6</v>
      </c>
      <c r="J209" t="str">
        <f>TEXT(G209,"mm-dd")</f>
        <v>04-03</v>
      </c>
    </row>
    <row r="210" spans="1:10" x14ac:dyDescent="0.55000000000000004">
      <c r="A210" t="str">
        <f>_xlfn.CONCAT(C210,"-",D210,"-",TEXT(G210,"mm:dd:hh:mm"))</f>
        <v>8-6-04:03:19:00</v>
      </c>
      <c r="B210">
        <v>281</v>
      </c>
      <c r="C210" t="s">
        <v>798</v>
      </c>
      <c r="D210">
        <v>6</v>
      </c>
      <c r="E210" t="s">
        <v>800</v>
      </c>
      <c r="F210" t="str">
        <f>IFERROR(VLOOKUP(B210,PrescheduledGames!N:O,2,FALSE),"")</f>
        <v/>
      </c>
      <c r="G210" s="11">
        <v>43924.791666666664</v>
      </c>
      <c r="H210">
        <v>60</v>
      </c>
      <c r="I210">
        <f>WEEKDAY(G210)</f>
        <v>6</v>
      </c>
      <c r="J210" t="str">
        <f>TEXT(G210,"mm-dd")</f>
        <v>04-03</v>
      </c>
    </row>
    <row r="211" spans="1:10" x14ac:dyDescent="0.55000000000000004">
      <c r="A211" t="str">
        <f>_xlfn.CONCAT(C211,"-",D211,"-",TEXT(G211,"mm:dd:hh:mm"))</f>
        <v>1-5-04:03:19:30</v>
      </c>
      <c r="B211">
        <v>282</v>
      </c>
      <c r="C211" t="s">
        <v>99</v>
      </c>
      <c r="D211">
        <v>5</v>
      </c>
      <c r="E211" t="s">
        <v>851</v>
      </c>
      <c r="F211" t="str">
        <f>IFERROR(VLOOKUP(B211,PrescheduledGames!N:O,2,FALSE),"")</f>
        <v/>
      </c>
      <c r="G211" s="11">
        <v>43924.8125</v>
      </c>
      <c r="H211">
        <v>90</v>
      </c>
      <c r="I211">
        <f>WEEKDAY(G211)</f>
        <v>6</v>
      </c>
      <c r="J211" t="str">
        <f>TEXT(G211,"mm-dd")</f>
        <v>04-03</v>
      </c>
    </row>
    <row r="212" spans="1:10" x14ac:dyDescent="0.55000000000000004">
      <c r="A212" t="str">
        <f>_xlfn.CONCAT(C212,"-",D212,"-",TEXT(G212,"mm:dd:hh:mm"))</f>
        <v>7-5-04:03:19:30</v>
      </c>
      <c r="B212">
        <v>283</v>
      </c>
      <c r="C212" t="s">
        <v>801</v>
      </c>
      <c r="D212">
        <v>5</v>
      </c>
      <c r="E212" t="s">
        <v>800</v>
      </c>
      <c r="F212" t="str">
        <f>IFERROR(VLOOKUP(B212,PrescheduledGames!N:O,2,FALSE),"")</f>
        <v/>
      </c>
      <c r="G212" s="11">
        <v>43924.8125</v>
      </c>
      <c r="H212">
        <v>90</v>
      </c>
      <c r="I212">
        <f>WEEKDAY(G212)</f>
        <v>6</v>
      </c>
      <c r="J212" t="str">
        <f>TEXT(G212,"mm-dd")</f>
        <v>04-03</v>
      </c>
    </row>
    <row r="213" spans="1:10" x14ac:dyDescent="0.55000000000000004">
      <c r="A213" t="str">
        <f>_xlfn.CONCAT(C213,"-",D213,"-",TEXT(G213,"mm:dd:hh:mm"))</f>
        <v>2-4-04:03:19:45</v>
      </c>
      <c r="B213">
        <v>284</v>
      </c>
      <c r="C213" t="s">
        <v>813</v>
      </c>
      <c r="D213">
        <v>4</v>
      </c>
      <c r="E213" t="s">
        <v>850</v>
      </c>
      <c r="F213" t="str">
        <f>IFERROR(VLOOKUP(B213,PrescheduledGames!N:O,2,FALSE),"")</f>
        <v/>
      </c>
      <c r="G213" s="11">
        <v>43924.822916666664</v>
      </c>
      <c r="H213">
        <v>105</v>
      </c>
      <c r="I213">
        <f>WEEKDAY(G213)</f>
        <v>6</v>
      </c>
      <c r="J213" t="str">
        <f>TEXT(G213,"mm-dd")</f>
        <v>04-03</v>
      </c>
    </row>
    <row r="214" spans="1:10" x14ac:dyDescent="0.55000000000000004">
      <c r="A214" t="str">
        <f>_xlfn.CONCAT(C214,"-",D214,"-",TEXT(G214,"mm:dd:hh:mm"))</f>
        <v>5-4-04:03:19:45</v>
      </c>
      <c r="B214">
        <v>285</v>
      </c>
      <c r="C214" t="s">
        <v>806</v>
      </c>
      <c r="D214">
        <v>4</v>
      </c>
      <c r="E214">
        <v>5</v>
      </c>
      <c r="F214" t="str">
        <f>IFERROR(VLOOKUP(B214,PrescheduledGames!N:O,2,FALSE),"")</f>
        <v/>
      </c>
      <c r="G214" s="11">
        <v>43924.822916666664</v>
      </c>
      <c r="H214">
        <v>105</v>
      </c>
      <c r="I214">
        <f>WEEKDAY(G214)</f>
        <v>6</v>
      </c>
      <c r="J214" t="str">
        <f>TEXT(G214,"mm-dd")</f>
        <v>04-03</v>
      </c>
    </row>
    <row r="215" spans="1:10" x14ac:dyDescent="0.55000000000000004">
      <c r="A215" t="str">
        <f>_xlfn.CONCAT(C215,"-",D215,"-",TEXT(G215,"mm:dd:hh:mm"))</f>
        <v>4-1-04:03:20:00</v>
      </c>
      <c r="B215">
        <v>286</v>
      </c>
      <c r="C215" t="s">
        <v>809</v>
      </c>
      <c r="D215">
        <v>1</v>
      </c>
      <c r="E215" t="s">
        <v>853</v>
      </c>
      <c r="F215" t="str">
        <f>IFERROR(VLOOKUP(B215,PrescheduledGames!N:O,2,FALSE),"")</f>
        <v/>
      </c>
      <c r="G215" s="11">
        <v>43924.833333333336</v>
      </c>
      <c r="H215">
        <v>120</v>
      </c>
      <c r="I215">
        <f>WEEKDAY(G215)</f>
        <v>6</v>
      </c>
      <c r="J215" t="str">
        <f>TEXT(G215,"mm-dd")</f>
        <v>04-03</v>
      </c>
    </row>
    <row r="216" spans="1:10" x14ac:dyDescent="0.55000000000000004">
      <c r="A216" t="str">
        <f>_xlfn.CONCAT(C216,"-",D216,"-",TEXT(G216,"mm:dd:hh:mm"))</f>
        <v>3-2-04:03:20:00</v>
      </c>
      <c r="B216">
        <v>287</v>
      </c>
      <c r="C216" t="s">
        <v>811</v>
      </c>
      <c r="D216">
        <v>2</v>
      </c>
      <c r="E216" t="s">
        <v>854</v>
      </c>
      <c r="F216" t="str">
        <f>IFERROR(VLOOKUP(B216,PrescheduledGames!N:O,2,FALSE),"")</f>
        <v/>
      </c>
      <c r="G216" s="11">
        <v>43924.833333333336</v>
      </c>
      <c r="H216">
        <v>120</v>
      </c>
      <c r="I216">
        <f>WEEKDAY(G216)</f>
        <v>6</v>
      </c>
      <c r="J216" t="str">
        <f>TEXT(G216,"mm-dd")</f>
        <v>04-03</v>
      </c>
    </row>
    <row r="217" spans="1:10" x14ac:dyDescent="0.55000000000000004">
      <c r="A217" t="str">
        <f>_xlfn.CONCAT(C217,"-",D217,"-",TEXT(G217,"mm:dd:hh:mm"))</f>
        <v>6-4-04:03:20:00</v>
      </c>
      <c r="B217">
        <v>288</v>
      </c>
      <c r="C217" t="s">
        <v>803</v>
      </c>
      <c r="D217">
        <v>4</v>
      </c>
      <c r="E217" t="s">
        <v>852</v>
      </c>
      <c r="F217" t="str">
        <f>IFERROR(VLOOKUP(B217,PrescheduledGames!N:O,2,FALSE),"")</f>
        <v/>
      </c>
      <c r="G217" s="11">
        <v>43924.833333333336</v>
      </c>
      <c r="H217">
        <v>105</v>
      </c>
      <c r="I217">
        <f>WEEKDAY(G217)</f>
        <v>6</v>
      </c>
      <c r="J217" t="str">
        <f>TEXT(G217,"mm-dd")</f>
        <v>04-03</v>
      </c>
    </row>
    <row r="218" spans="1:10" x14ac:dyDescent="0.55000000000000004">
      <c r="A218" t="str">
        <f>_xlfn.CONCAT(C218,"-",D218,"-",TEXT(G218,"mm:dd:hh:mm"))</f>
        <v>8-4-04:03:20:00</v>
      </c>
      <c r="B218">
        <v>289</v>
      </c>
      <c r="C218" t="s">
        <v>798</v>
      </c>
      <c r="D218">
        <v>4</v>
      </c>
      <c r="E218" t="s">
        <v>800</v>
      </c>
      <c r="F218" t="str">
        <f>IFERROR(VLOOKUP(B218,PrescheduledGames!N:O,2,FALSE),"")</f>
        <v/>
      </c>
      <c r="G218" s="11">
        <v>43924.833333333336</v>
      </c>
      <c r="H218">
        <v>105</v>
      </c>
      <c r="I218">
        <f>WEEKDAY(G218)</f>
        <v>6</v>
      </c>
      <c r="J218" t="str">
        <f>TEXT(G218,"mm-dd")</f>
        <v>04-03</v>
      </c>
    </row>
    <row r="219" spans="1:10" x14ac:dyDescent="0.55000000000000004">
      <c r="A219" t="str">
        <f>_xlfn.CONCAT(C219,"-",D219,"-",TEXT(G219,"mm:dd:hh:mm"))</f>
        <v>4-1-04:04:09:00</v>
      </c>
      <c r="B219">
        <v>53</v>
      </c>
      <c r="C219" t="s">
        <v>809</v>
      </c>
      <c r="D219">
        <v>1</v>
      </c>
      <c r="E219" t="s">
        <v>853</v>
      </c>
      <c r="F219" t="str">
        <f>IFERROR(VLOOKUP(B219,PrescheduledGames!N:O,2,FALSE),"")</f>
        <v/>
      </c>
      <c r="G219" s="11">
        <v>43925.375</v>
      </c>
      <c r="H219">
        <v>120</v>
      </c>
      <c r="I219">
        <f>WEEKDAY(G219)</f>
        <v>7</v>
      </c>
      <c r="J219" t="str">
        <f>TEXT(G219,"mm-dd")</f>
        <v>04-04</v>
      </c>
    </row>
    <row r="220" spans="1:10" x14ac:dyDescent="0.55000000000000004">
      <c r="A220" t="str">
        <f>_xlfn.CONCAT(C220,"-",D220,"-",TEXT(G220,"mm:dd:hh:mm"))</f>
        <v>3-2-04:04:09:00</v>
      </c>
      <c r="B220">
        <v>54</v>
      </c>
      <c r="C220" t="s">
        <v>811</v>
      </c>
      <c r="D220">
        <v>2</v>
      </c>
      <c r="E220" t="s">
        <v>854</v>
      </c>
      <c r="F220" t="str">
        <f>IFERROR(VLOOKUP(B220,PrescheduledGames!N:O,2,FALSE),"")</f>
        <v/>
      </c>
      <c r="G220" s="11">
        <v>43925.375</v>
      </c>
      <c r="H220">
        <v>120</v>
      </c>
      <c r="I220">
        <f>WEEKDAY(G220)</f>
        <v>7</v>
      </c>
      <c r="J220" t="str">
        <f>TEXT(G220,"mm-dd")</f>
        <v>04-04</v>
      </c>
    </row>
    <row r="221" spans="1:10" x14ac:dyDescent="0.55000000000000004">
      <c r="A221" t="str">
        <f>_xlfn.CONCAT(C221,"-",D221,"-",TEXT(G221,"mm:dd:hh:mm"))</f>
        <v>2-4-04:04:09:00</v>
      </c>
      <c r="B221">
        <v>55</v>
      </c>
      <c r="C221" t="s">
        <v>813</v>
      </c>
      <c r="D221">
        <v>4</v>
      </c>
      <c r="E221" t="s">
        <v>850</v>
      </c>
      <c r="F221" t="str">
        <f>IFERROR(VLOOKUP(B221,PrescheduledGames!N:O,2,FALSE),"")</f>
        <v/>
      </c>
      <c r="G221" s="11">
        <v>43925.375</v>
      </c>
      <c r="H221">
        <v>105</v>
      </c>
      <c r="I221">
        <f>WEEKDAY(G221)</f>
        <v>7</v>
      </c>
      <c r="J221" t="str">
        <f>TEXT(G221,"mm-dd")</f>
        <v>04-04</v>
      </c>
    </row>
    <row r="222" spans="1:10" x14ac:dyDescent="0.55000000000000004">
      <c r="A222" t="str">
        <f>_xlfn.CONCAT(C222,"-",D222,"-",TEXT(G222,"mm:dd:hh:mm"))</f>
        <v>1-7-04:04:09:00</v>
      </c>
      <c r="B222">
        <v>56</v>
      </c>
      <c r="C222" t="s">
        <v>99</v>
      </c>
      <c r="D222">
        <v>7</v>
      </c>
      <c r="E222" t="s">
        <v>851</v>
      </c>
      <c r="F222" t="str">
        <f>IFERROR(VLOOKUP(B222,PrescheduledGames!N:O,2,FALSE),"")</f>
        <v/>
      </c>
      <c r="G222" s="11">
        <v>43925.375</v>
      </c>
      <c r="H222">
        <v>60</v>
      </c>
      <c r="I222">
        <f>WEEKDAY(G222)</f>
        <v>7</v>
      </c>
      <c r="J222" t="str">
        <f>TEXT(G222,"mm-dd")</f>
        <v>04-04</v>
      </c>
    </row>
    <row r="223" spans="1:10" x14ac:dyDescent="0.55000000000000004">
      <c r="A223" t="str">
        <f>_xlfn.CONCAT(C223,"-",D223,"-",TEXT(G223,"mm:dd:hh:mm"))</f>
        <v>5-4-04:04:09:00</v>
      </c>
      <c r="B223">
        <v>57</v>
      </c>
      <c r="C223" t="s">
        <v>806</v>
      </c>
      <c r="D223">
        <v>4</v>
      </c>
      <c r="E223">
        <v>5</v>
      </c>
      <c r="F223" t="str">
        <f>IFERROR(VLOOKUP(B223,PrescheduledGames!N:O,2,FALSE),"")</f>
        <v/>
      </c>
      <c r="G223" s="11">
        <v>43925.375</v>
      </c>
      <c r="H223">
        <v>105</v>
      </c>
      <c r="I223">
        <f>WEEKDAY(G223)</f>
        <v>7</v>
      </c>
      <c r="J223" t="str">
        <f>TEXT(G223,"mm-dd")</f>
        <v>04-04</v>
      </c>
    </row>
    <row r="224" spans="1:10" x14ac:dyDescent="0.55000000000000004">
      <c r="A224" t="str">
        <f>_xlfn.CONCAT(C224,"-",D224,"-",TEXT(G224,"mm:dd:hh:mm"))</f>
        <v>6-3-04:04:09:00</v>
      </c>
      <c r="B224">
        <v>58</v>
      </c>
      <c r="C224" t="s">
        <v>803</v>
      </c>
      <c r="D224">
        <v>3</v>
      </c>
      <c r="E224" t="s">
        <v>852</v>
      </c>
      <c r="F224" t="str">
        <f>IFERROR(VLOOKUP(B224,PrescheduledGames!N:O,2,FALSE),"")</f>
        <v/>
      </c>
      <c r="G224" s="11">
        <v>43925.375</v>
      </c>
      <c r="H224">
        <v>105</v>
      </c>
      <c r="I224">
        <f>WEEKDAY(G224)</f>
        <v>7</v>
      </c>
      <c r="J224" t="str">
        <f>TEXT(G224,"mm-dd")</f>
        <v>04-04</v>
      </c>
    </row>
    <row r="225" spans="1:10" x14ac:dyDescent="0.55000000000000004">
      <c r="A225" t="str">
        <f>_xlfn.CONCAT(C225,"-",D225,"-",TEXT(G225,"mm:dd:hh:mm"))</f>
        <v>7-1-04:04:09:00</v>
      </c>
      <c r="B225">
        <v>59</v>
      </c>
      <c r="C225" t="s">
        <v>801</v>
      </c>
      <c r="D225">
        <v>1</v>
      </c>
      <c r="E225" t="s">
        <v>800</v>
      </c>
      <c r="F225" t="str">
        <f>IFERROR(VLOOKUP(B225,PrescheduledGames!N:O,2,FALSE),"")</f>
        <v/>
      </c>
      <c r="G225" s="11">
        <v>43925.375</v>
      </c>
      <c r="H225">
        <v>120</v>
      </c>
      <c r="I225">
        <f>WEEKDAY(G225)</f>
        <v>7</v>
      </c>
      <c r="J225" t="str">
        <f>TEXT(G225,"mm-dd")</f>
        <v>04-04</v>
      </c>
    </row>
    <row r="226" spans="1:10" x14ac:dyDescent="0.55000000000000004">
      <c r="A226" t="str">
        <f>_xlfn.CONCAT(C226,"-",D226,"-",TEXT(G226,"mm:dd:hh:mm"))</f>
        <v>8-5-04:04:09:00</v>
      </c>
      <c r="B226">
        <v>60</v>
      </c>
      <c r="C226" t="s">
        <v>798</v>
      </c>
      <c r="D226">
        <v>5</v>
      </c>
      <c r="E226" t="s">
        <v>800</v>
      </c>
      <c r="F226" t="str">
        <f>IFERROR(VLOOKUP(B226,PrescheduledGames!N:O,2,FALSE),"")</f>
        <v/>
      </c>
      <c r="G226" s="11">
        <v>43925.375</v>
      </c>
      <c r="H226">
        <v>90</v>
      </c>
      <c r="I226">
        <f>WEEKDAY(G226)</f>
        <v>7</v>
      </c>
      <c r="J226" t="str">
        <f>TEXT(G226,"mm-dd")</f>
        <v>04-04</v>
      </c>
    </row>
    <row r="227" spans="1:10" x14ac:dyDescent="0.55000000000000004">
      <c r="A227" t="str">
        <f>_xlfn.CONCAT(C227,"-",D227,"-",TEXT(G227,"mm:dd:hh:mm"))</f>
        <v>1-5-04:04:10:00</v>
      </c>
      <c r="B227">
        <v>61</v>
      </c>
      <c r="C227" t="s">
        <v>99</v>
      </c>
      <c r="D227">
        <v>5</v>
      </c>
      <c r="E227" t="s">
        <v>851</v>
      </c>
      <c r="F227" t="str">
        <f>IFERROR(VLOOKUP(B227,PrescheduledGames!N:O,2,FALSE),"")</f>
        <v/>
      </c>
      <c r="G227" s="11">
        <v>43925.416666666664</v>
      </c>
      <c r="H227">
        <v>90</v>
      </c>
      <c r="I227">
        <f>WEEKDAY(G227)</f>
        <v>7</v>
      </c>
      <c r="J227" t="str">
        <f>TEXT(G227,"mm-dd")</f>
        <v>04-04</v>
      </c>
    </row>
    <row r="228" spans="1:10" x14ac:dyDescent="0.55000000000000004">
      <c r="A228" t="str">
        <f>_xlfn.CONCAT(C228,"-",D228,"-",TEXT(G228,"mm:dd:hh:mm"))</f>
        <v>8-5-04:04:10:30</v>
      </c>
      <c r="B228">
        <v>62</v>
      </c>
      <c r="C228" t="s">
        <v>798</v>
      </c>
      <c r="D228">
        <v>5</v>
      </c>
      <c r="E228" t="s">
        <v>800</v>
      </c>
      <c r="F228" t="str">
        <f>IFERROR(VLOOKUP(B228,PrescheduledGames!N:O,2,FALSE),"")</f>
        <v/>
      </c>
      <c r="G228" s="11">
        <v>43925.4375</v>
      </c>
      <c r="H228">
        <v>90</v>
      </c>
      <c r="I228">
        <f>WEEKDAY(G228)</f>
        <v>7</v>
      </c>
      <c r="J228" t="str">
        <f>TEXT(G228,"mm-dd")</f>
        <v>04-04</v>
      </c>
    </row>
    <row r="229" spans="1:10" x14ac:dyDescent="0.55000000000000004">
      <c r="A229" t="str">
        <f>_xlfn.CONCAT(C229,"-",D229,"-",TEXT(G229,"mm:dd:hh:mm"))</f>
        <v>2-4-04:04:10:45</v>
      </c>
      <c r="B229">
        <v>63</v>
      </c>
      <c r="C229" t="s">
        <v>813</v>
      </c>
      <c r="D229">
        <v>4</v>
      </c>
      <c r="E229" t="s">
        <v>850</v>
      </c>
      <c r="F229" t="str">
        <f>IFERROR(VLOOKUP(B229,PrescheduledGames!N:O,2,FALSE),"")</f>
        <v/>
      </c>
      <c r="G229" s="11">
        <v>43925.447916666664</v>
      </c>
      <c r="H229">
        <v>105</v>
      </c>
      <c r="I229">
        <f>WEEKDAY(G229)</f>
        <v>7</v>
      </c>
      <c r="J229" t="str">
        <f>TEXT(G229,"mm-dd")</f>
        <v>04-04</v>
      </c>
    </row>
    <row r="230" spans="1:10" x14ac:dyDescent="0.55000000000000004">
      <c r="A230" t="str">
        <f>_xlfn.CONCAT(C230,"-",D230,"-",TEXT(G230,"mm:dd:hh:mm"))</f>
        <v>5-4-04:04:10:45</v>
      </c>
      <c r="B230">
        <v>64</v>
      </c>
      <c r="C230" t="s">
        <v>806</v>
      </c>
      <c r="D230">
        <v>4</v>
      </c>
      <c r="E230">
        <v>5</v>
      </c>
      <c r="F230" t="str">
        <f>IFERROR(VLOOKUP(B230,PrescheduledGames!N:O,2,FALSE),"")</f>
        <v/>
      </c>
      <c r="G230" s="11">
        <v>43925.447916666664</v>
      </c>
      <c r="H230">
        <v>105</v>
      </c>
      <c r="I230">
        <f>WEEKDAY(G230)</f>
        <v>7</v>
      </c>
      <c r="J230" t="str">
        <f>TEXT(G230,"mm-dd")</f>
        <v>04-04</v>
      </c>
    </row>
    <row r="231" spans="1:10" x14ac:dyDescent="0.55000000000000004">
      <c r="A231" t="str">
        <f>_xlfn.CONCAT(C231,"-",D231,"-",TEXT(G231,"mm:dd:hh:mm"))</f>
        <v>6-3-04:04:10:45</v>
      </c>
      <c r="B231">
        <v>65</v>
      </c>
      <c r="C231" t="s">
        <v>803</v>
      </c>
      <c r="D231">
        <v>3</v>
      </c>
      <c r="E231" t="s">
        <v>852</v>
      </c>
      <c r="F231" t="str">
        <f>IFERROR(VLOOKUP(B231,PrescheduledGames!N:O,2,FALSE),"")</f>
        <v/>
      </c>
      <c r="G231" s="11">
        <v>43925.447916666664</v>
      </c>
      <c r="H231">
        <v>105</v>
      </c>
      <c r="I231">
        <f>WEEKDAY(G231)</f>
        <v>7</v>
      </c>
      <c r="J231" t="str">
        <f>TEXT(G231,"mm-dd")</f>
        <v>04-04</v>
      </c>
    </row>
    <row r="232" spans="1:10" x14ac:dyDescent="0.55000000000000004">
      <c r="A232" t="str">
        <f>_xlfn.CONCAT(C232,"-",D232,"-",TEXT(G232,"mm:dd:hh:mm"))</f>
        <v>4-1-04:04:11:00</v>
      </c>
      <c r="B232">
        <v>66</v>
      </c>
      <c r="C232" t="s">
        <v>809</v>
      </c>
      <c r="D232">
        <v>1</v>
      </c>
      <c r="E232" t="s">
        <v>853</v>
      </c>
      <c r="F232" t="str">
        <f>IFERROR(VLOOKUP(B232,PrescheduledGames!N:O,2,FALSE),"")</f>
        <v/>
      </c>
      <c r="G232" s="11">
        <v>43925.458333333336</v>
      </c>
      <c r="H232">
        <v>120</v>
      </c>
      <c r="I232">
        <f>WEEKDAY(G232)</f>
        <v>7</v>
      </c>
      <c r="J232" t="str">
        <f>TEXT(G232,"mm-dd")</f>
        <v>04-04</v>
      </c>
    </row>
    <row r="233" spans="1:10" x14ac:dyDescent="0.55000000000000004">
      <c r="A233" t="str">
        <f>_xlfn.CONCAT(C233,"-",D233,"-",TEXT(G233,"mm:dd:hh:mm"))</f>
        <v>3-2-04:04:11:00</v>
      </c>
      <c r="B233">
        <v>67</v>
      </c>
      <c r="C233" t="s">
        <v>811</v>
      </c>
      <c r="D233">
        <v>2</v>
      </c>
      <c r="E233" t="s">
        <v>854</v>
      </c>
      <c r="F233" t="str">
        <f>IFERROR(VLOOKUP(B233,PrescheduledGames!N:O,2,FALSE),"")</f>
        <v/>
      </c>
      <c r="G233" s="11">
        <v>43925.458333333336</v>
      </c>
      <c r="H233">
        <v>120</v>
      </c>
      <c r="I233">
        <f>WEEKDAY(G233)</f>
        <v>7</v>
      </c>
      <c r="J233" t="str">
        <f>TEXT(G233,"mm-dd")</f>
        <v>04-04</v>
      </c>
    </row>
    <row r="234" spans="1:10" x14ac:dyDescent="0.55000000000000004">
      <c r="A234" t="str">
        <f>_xlfn.CONCAT(C234,"-",D234,"-",TEXT(G234,"mm:dd:hh:mm"))</f>
        <v>7-2-04:04:11:00</v>
      </c>
      <c r="B234">
        <v>68</v>
      </c>
      <c r="C234" t="s">
        <v>801</v>
      </c>
      <c r="D234">
        <v>2</v>
      </c>
      <c r="E234" t="s">
        <v>800</v>
      </c>
      <c r="F234" t="str">
        <f>IFERROR(VLOOKUP(B234,PrescheduledGames!N:O,2,FALSE),"")</f>
        <v/>
      </c>
      <c r="G234" s="11">
        <v>43925.458333333336</v>
      </c>
      <c r="H234">
        <v>120</v>
      </c>
      <c r="I234">
        <f>WEEKDAY(G234)</f>
        <v>7</v>
      </c>
      <c r="J234" t="str">
        <f>TEXT(G234,"mm-dd")</f>
        <v>04-04</v>
      </c>
    </row>
    <row r="235" spans="1:10" x14ac:dyDescent="0.55000000000000004">
      <c r="A235" t="str">
        <f>_xlfn.CONCAT(C235,"-",D235,"-",TEXT(G235,"mm:dd:hh:mm"))</f>
        <v>1-5-04:04:11:30</v>
      </c>
      <c r="B235">
        <v>69</v>
      </c>
      <c r="C235" t="s">
        <v>99</v>
      </c>
      <c r="D235">
        <v>5</v>
      </c>
      <c r="E235" t="s">
        <v>851</v>
      </c>
      <c r="F235" t="str">
        <f>IFERROR(VLOOKUP(B235,PrescheduledGames!N:O,2,FALSE),"")</f>
        <v/>
      </c>
      <c r="G235" s="11">
        <v>43925.479166666664</v>
      </c>
      <c r="H235">
        <v>90</v>
      </c>
      <c r="I235">
        <f>WEEKDAY(G235)</f>
        <v>7</v>
      </c>
      <c r="J235" t="str">
        <f>TEXT(G235,"mm-dd")</f>
        <v>04-04</v>
      </c>
    </row>
    <row r="236" spans="1:10" x14ac:dyDescent="0.55000000000000004">
      <c r="A236" t="str">
        <f>_xlfn.CONCAT(C236,"-",D236,"-",TEXT(G236,"mm:dd:hh:mm"))</f>
        <v>8-5-04:04:12:00</v>
      </c>
      <c r="B236">
        <v>70</v>
      </c>
      <c r="C236" t="s">
        <v>798</v>
      </c>
      <c r="D236">
        <v>5</v>
      </c>
      <c r="E236" t="s">
        <v>800</v>
      </c>
      <c r="F236" t="str">
        <f>IFERROR(VLOOKUP(B236,PrescheduledGames!N:O,2,FALSE),"")</f>
        <v/>
      </c>
      <c r="G236" s="11">
        <v>43925.5</v>
      </c>
      <c r="H236">
        <v>90</v>
      </c>
      <c r="I236">
        <f>WEEKDAY(G236)</f>
        <v>7</v>
      </c>
      <c r="J236" t="str">
        <f>TEXT(G236,"mm-dd")</f>
        <v>04-04</v>
      </c>
    </row>
    <row r="237" spans="1:10" x14ac:dyDescent="0.55000000000000004">
      <c r="A237" t="str">
        <f>_xlfn.CONCAT(C237,"-",D237,"-",TEXT(G237,"mm:dd:hh:mm"))</f>
        <v>2-4-04:04:12:30</v>
      </c>
      <c r="B237">
        <v>71</v>
      </c>
      <c r="C237" t="s">
        <v>813</v>
      </c>
      <c r="D237">
        <v>4</v>
      </c>
      <c r="E237" t="s">
        <v>850</v>
      </c>
      <c r="F237" t="str">
        <f>IFERROR(VLOOKUP(B237,PrescheduledGames!N:O,2,FALSE),"")</f>
        <v/>
      </c>
      <c r="G237" s="11">
        <v>43925.520833333336</v>
      </c>
      <c r="H237">
        <v>105</v>
      </c>
      <c r="I237">
        <f>WEEKDAY(G237)</f>
        <v>7</v>
      </c>
      <c r="J237" t="str">
        <f>TEXT(G237,"mm-dd")</f>
        <v>04-04</v>
      </c>
    </row>
    <row r="238" spans="1:10" x14ac:dyDescent="0.55000000000000004">
      <c r="A238" t="str">
        <f>_xlfn.CONCAT(C238,"-",D238,"-",TEXT(G238,"mm:dd:hh:mm"))</f>
        <v>5-4-04:04:12:30</v>
      </c>
      <c r="B238">
        <v>72</v>
      </c>
      <c r="C238" t="s">
        <v>806</v>
      </c>
      <c r="D238">
        <v>4</v>
      </c>
      <c r="E238">
        <v>5</v>
      </c>
      <c r="F238" t="str">
        <f>IFERROR(VLOOKUP(B238,PrescheduledGames!N:O,2,FALSE),"")</f>
        <v/>
      </c>
      <c r="G238" s="11">
        <v>43925.520833333336</v>
      </c>
      <c r="H238">
        <v>105</v>
      </c>
      <c r="I238">
        <f>WEEKDAY(G238)</f>
        <v>7</v>
      </c>
      <c r="J238" t="str">
        <f>TEXT(G238,"mm-dd")</f>
        <v>04-04</v>
      </c>
    </row>
    <row r="239" spans="1:10" x14ac:dyDescent="0.55000000000000004">
      <c r="A239" t="str">
        <f>_xlfn.CONCAT(C239,"-",D239,"-",TEXT(G239,"mm:dd:hh:mm"))</f>
        <v>6-3-04:04:12:30</v>
      </c>
      <c r="B239">
        <v>73</v>
      </c>
      <c r="C239" t="s">
        <v>803</v>
      </c>
      <c r="D239">
        <v>3</v>
      </c>
      <c r="E239" t="s">
        <v>852</v>
      </c>
      <c r="F239" t="str">
        <f>IFERROR(VLOOKUP(B239,PrescheduledGames!N:O,2,FALSE),"")</f>
        <v/>
      </c>
      <c r="G239" s="11">
        <v>43925.520833333336</v>
      </c>
      <c r="H239">
        <v>105</v>
      </c>
      <c r="I239">
        <f>WEEKDAY(G239)</f>
        <v>7</v>
      </c>
      <c r="J239" t="str">
        <f>TEXT(G239,"mm-dd")</f>
        <v>04-04</v>
      </c>
    </row>
    <row r="240" spans="1:10" x14ac:dyDescent="0.55000000000000004">
      <c r="A240" t="str">
        <f>_xlfn.CONCAT(C240,"-",D240,"-",TEXT(G240,"mm:dd:hh:mm"))</f>
        <v>4-1-04:04:13:00</v>
      </c>
      <c r="B240">
        <v>74</v>
      </c>
      <c r="C240" t="s">
        <v>809</v>
      </c>
      <c r="D240">
        <v>1</v>
      </c>
      <c r="E240" t="s">
        <v>853</v>
      </c>
      <c r="F240" t="str">
        <f>IFERROR(VLOOKUP(B240,PrescheduledGames!N:O,2,FALSE),"")</f>
        <v/>
      </c>
      <c r="G240" s="11">
        <v>43925.541666666664</v>
      </c>
      <c r="H240">
        <v>120</v>
      </c>
      <c r="I240">
        <f>WEEKDAY(G240)</f>
        <v>7</v>
      </c>
      <c r="J240" t="str">
        <f>TEXT(G240,"mm-dd")</f>
        <v>04-04</v>
      </c>
    </row>
    <row r="241" spans="1:10" x14ac:dyDescent="0.55000000000000004">
      <c r="A241" t="str">
        <f>_xlfn.CONCAT(C241,"-",D241,"-",TEXT(G241,"mm:dd:hh:mm"))</f>
        <v>3-2-04:04:13:00</v>
      </c>
      <c r="B241">
        <v>75</v>
      </c>
      <c r="C241" t="s">
        <v>811</v>
      </c>
      <c r="D241">
        <v>2</v>
      </c>
      <c r="E241" t="s">
        <v>854</v>
      </c>
      <c r="F241" t="str">
        <f>IFERROR(VLOOKUP(B241,PrescheduledGames!N:O,2,FALSE),"")</f>
        <v/>
      </c>
      <c r="G241" s="11">
        <v>43925.541666666664</v>
      </c>
      <c r="H241">
        <v>120</v>
      </c>
      <c r="I241">
        <f>WEEKDAY(G241)</f>
        <v>7</v>
      </c>
      <c r="J241" t="str">
        <f>TEXT(G241,"mm-dd")</f>
        <v>04-04</v>
      </c>
    </row>
    <row r="242" spans="1:10" x14ac:dyDescent="0.55000000000000004">
      <c r="A242" t="str">
        <f>_xlfn.CONCAT(C242,"-",D242,"-",TEXT(G242,"mm:dd:hh:mm"))</f>
        <v>1-5-04:04:13:00</v>
      </c>
      <c r="B242">
        <v>76</v>
      </c>
      <c r="C242" t="s">
        <v>99</v>
      </c>
      <c r="D242">
        <v>5</v>
      </c>
      <c r="E242" t="s">
        <v>851</v>
      </c>
      <c r="F242" t="str">
        <f>IFERROR(VLOOKUP(B242,PrescheduledGames!N:O,2,FALSE),"")</f>
        <v/>
      </c>
      <c r="G242" s="11">
        <v>43925.541666666664</v>
      </c>
      <c r="H242">
        <v>90</v>
      </c>
      <c r="I242">
        <f>WEEKDAY(G242)</f>
        <v>7</v>
      </c>
      <c r="J242" t="str">
        <f>TEXT(G242,"mm-dd")</f>
        <v>04-04</v>
      </c>
    </row>
    <row r="243" spans="1:10" x14ac:dyDescent="0.55000000000000004">
      <c r="A243" t="str">
        <f>_xlfn.CONCAT(C243,"-",D243,"-",TEXT(G243,"mm:dd:hh:mm"))</f>
        <v>7-3-04:04:13:00</v>
      </c>
      <c r="B243">
        <v>77</v>
      </c>
      <c r="C243" t="s">
        <v>801</v>
      </c>
      <c r="D243">
        <v>3</v>
      </c>
      <c r="E243" t="s">
        <v>800</v>
      </c>
      <c r="F243" t="str">
        <f>IFERROR(VLOOKUP(B243,PrescheduledGames!N:O,2,FALSE),"")</f>
        <v/>
      </c>
      <c r="G243" s="11">
        <v>43925.541666666664</v>
      </c>
      <c r="H243">
        <v>105</v>
      </c>
      <c r="I243">
        <f>WEEKDAY(G243)</f>
        <v>7</v>
      </c>
      <c r="J243" t="str">
        <f>TEXT(G243,"mm-dd")</f>
        <v>04-04</v>
      </c>
    </row>
    <row r="244" spans="1:10" x14ac:dyDescent="0.55000000000000004">
      <c r="A244" t="str">
        <f>_xlfn.CONCAT(C244,"-",D244,"-",TEXT(G244,"mm:dd:hh:mm"))</f>
        <v>8-2-04:04:13:30</v>
      </c>
      <c r="B244">
        <v>78</v>
      </c>
      <c r="C244" t="s">
        <v>798</v>
      </c>
      <c r="D244">
        <v>2</v>
      </c>
      <c r="E244" t="s">
        <v>800</v>
      </c>
      <c r="F244" t="str">
        <f>IFERROR(VLOOKUP(B244,PrescheduledGames!N:O,2,FALSE),"")</f>
        <v/>
      </c>
      <c r="G244" s="11">
        <v>43925.5625</v>
      </c>
      <c r="H244">
        <v>120</v>
      </c>
      <c r="I244">
        <f>WEEKDAY(G244)</f>
        <v>7</v>
      </c>
      <c r="J244" t="str">
        <f>TEXT(G244,"mm-dd")</f>
        <v>04-04</v>
      </c>
    </row>
    <row r="245" spans="1:10" x14ac:dyDescent="0.55000000000000004">
      <c r="A245" t="str">
        <f>_xlfn.CONCAT(C245,"-",D245,"-",TEXT(G245,"mm:dd:hh:mm"))</f>
        <v>2-4-04:04:14:15</v>
      </c>
      <c r="B245">
        <v>79</v>
      </c>
      <c r="C245" t="s">
        <v>813</v>
      </c>
      <c r="D245">
        <v>4</v>
      </c>
      <c r="E245" t="s">
        <v>850</v>
      </c>
      <c r="F245" t="str">
        <f>IFERROR(VLOOKUP(B245,PrescheduledGames!N:O,2,FALSE),"")</f>
        <v/>
      </c>
      <c r="G245" s="11">
        <v>43925.59375</v>
      </c>
      <c r="H245">
        <v>105</v>
      </c>
      <c r="I245">
        <f>WEEKDAY(G245)</f>
        <v>7</v>
      </c>
      <c r="J245" t="str">
        <f>TEXT(G245,"mm-dd")</f>
        <v>04-04</v>
      </c>
    </row>
    <row r="246" spans="1:10" x14ac:dyDescent="0.55000000000000004">
      <c r="A246" t="str">
        <f>_xlfn.CONCAT(C246,"-",D246,"-",TEXT(G246,"mm:dd:hh:mm"))</f>
        <v>5-4-04:04:14:15</v>
      </c>
      <c r="B246">
        <v>80</v>
      </c>
      <c r="C246" t="s">
        <v>806</v>
      </c>
      <c r="D246">
        <v>4</v>
      </c>
      <c r="E246">
        <v>5</v>
      </c>
      <c r="F246" t="str">
        <f>IFERROR(VLOOKUP(B246,PrescheduledGames!N:O,2,FALSE),"")</f>
        <v/>
      </c>
      <c r="G246" s="11">
        <v>43925.59375</v>
      </c>
      <c r="H246">
        <v>105</v>
      </c>
      <c r="I246">
        <f>WEEKDAY(G246)</f>
        <v>7</v>
      </c>
      <c r="J246" t="str">
        <f>TEXT(G246,"mm-dd")</f>
        <v>04-04</v>
      </c>
    </row>
    <row r="247" spans="1:10" x14ac:dyDescent="0.55000000000000004">
      <c r="A247" t="str">
        <f>_xlfn.CONCAT(C247,"-",D247,"-",TEXT(G247,"mm:dd:hh:mm"))</f>
        <v>6-3-04:04:14:15</v>
      </c>
      <c r="B247">
        <v>81</v>
      </c>
      <c r="C247" t="s">
        <v>803</v>
      </c>
      <c r="D247">
        <v>3</v>
      </c>
      <c r="E247" t="s">
        <v>852</v>
      </c>
      <c r="F247" t="str">
        <f>IFERROR(VLOOKUP(B247,PrescheduledGames!N:O,2,FALSE),"")</f>
        <v/>
      </c>
      <c r="G247" s="11">
        <v>43925.59375</v>
      </c>
      <c r="H247">
        <v>105</v>
      </c>
      <c r="I247">
        <f>WEEKDAY(G247)</f>
        <v>7</v>
      </c>
      <c r="J247" t="str">
        <f>TEXT(G247,"mm-dd")</f>
        <v>04-04</v>
      </c>
    </row>
    <row r="248" spans="1:10" x14ac:dyDescent="0.55000000000000004">
      <c r="A248" t="str">
        <f>_xlfn.CONCAT(C248,"-",D248,"-",TEXT(G248,"mm:dd:hh:mm"))</f>
        <v>1-5-04:04:14:30</v>
      </c>
      <c r="B248">
        <v>82</v>
      </c>
      <c r="C248" t="s">
        <v>99</v>
      </c>
      <c r="D248">
        <v>5</v>
      </c>
      <c r="E248" t="s">
        <v>851</v>
      </c>
      <c r="F248" t="str">
        <f>IFERROR(VLOOKUP(B248,PrescheduledGames!N:O,2,FALSE),"")</f>
        <v/>
      </c>
      <c r="G248" s="11">
        <v>43925.604166666664</v>
      </c>
      <c r="H248">
        <v>90</v>
      </c>
      <c r="I248">
        <f>WEEKDAY(G248)</f>
        <v>7</v>
      </c>
      <c r="J248" t="str">
        <f>TEXT(G248,"mm-dd")</f>
        <v>04-04</v>
      </c>
    </row>
    <row r="249" spans="1:10" x14ac:dyDescent="0.55000000000000004">
      <c r="A249" t="str">
        <f>_xlfn.CONCAT(C249,"-",D249,"-",TEXT(G249,"mm:dd:hh:mm"))</f>
        <v>7-3-04:04:14:45</v>
      </c>
      <c r="B249">
        <v>83</v>
      </c>
      <c r="C249" t="s">
        <v>801</v>
      </c>
      <c r="D249">
        <v>3</v>
      </c>
      <c r="E249" t="s">
        <v>800</v>
      </c>
      <c r="F249">
        <f>IFERROR(VLOOKUP(B249,PrescheduledGames!N:O,2,FALSE),"")</f>
        <v>323</v>
      </c>
      <c r="G249" s="11">
        <v>43925.614583333336</v>
      </c>
      <c r="H249">
        <v>105</v>
      </c>
      <c r="I249">
        <f>WEEKDAY(G249)</f>
        <v>7</v>
      </c>
      <c r="J249" t="str">
        <f>TEXT(G249,"mm-dd")</f>
        <v>04-04</v>
      </c>
    </row>
    <row r="250" spans="1:10" x14ac:dyDescent="0.55000000000000004">
      <c r="A250" t="str">
        <f>_xlfn.CONCAT(C250,"-",D250,"-",TEXT(G250,"mm:dd:hh:mm"))</f>
        <v>4-1-04:04:15:00</v>
      </c>
      <c r="B250">
        <v>84</v>
      </c>
      <c r="C250" t="s">
        <v>809</v>
      </c>
      <c r="D250">
        <v>1</v>
      </c>
      <c r="E250" t="s">
        <v>853</v>
      </c>
      <c r="F250" t="str">
        <f>IFERROR(VLOOKUP(B250,PrescheduledGames!N:O,2,FALSE),"")</f>
        <v/>
      </c>
      <c r="G250" s="11">
        <v>43925.625</v>
      </c>
      <c r="H250">
        <v>120</v>
      </c>
      <c r="I250">
        <f>WEEKDAY(G250)</f>
        <v>7</v>
      </c>
      <c r="J250" t="str">
        <f>TEXT(G250,"mm-dd")</f>
        <v>04-04</v>
      </c>
    </row>
    <row r="251" spans="1:10" x14ac:dyDescent="0.55000000000000004">
      <c r="A251" t="str">
        <f>_xlfn.CONCAT(C251,"-",D251,"-",TEXT(G251,"mm:dd:hh:mm"))</f>
        <v>3-2-04:04:15:00</v>
      </c>
      <c r="B251">
        <v>85</v>
      </c>
      <c r="C251" t="s">
        <v>811</v>
      </c>
      <c r="D251">
        <v>2</v>
      </c>
      <c r="E251" t="s">
        <v>854</v>
      </c>
      <c r="F251" t="str">
        <f>IFERROR(VLOOKUP(B251,PrescheduledGames!N:O,2,FALSE),"")</f>
        <v/>
      </c>
      <c r="G251" s="11">
        <v>43925.625</v>
      </c>
      <c r="H251">
        <v>120</v>
      </c>
      <c r="I251">
        <f>WEEKDAY(G251)</f>
        <v>7</v>
      </c>
      <c r="J251" t="str">
        <f>TEXT(G251,"mm-dd")</f>
        <v>04-04</v>
      </c>
    </row>
    <row r="252" spans="1:10" x14ac:dyDescent="0.55000000000000004">
      <c r="A252" t="str">
        <f>_xlfn.CONCAT(C252,"-",D252,"-",TEXT(G252,"mm:dd:hh:mm"))</f>
        <v>8-2-04:04:15:30</v>
      </c>
      <c r="B252">
        <v>86</v>
      </c>
      <c r="C252" t="s">
        <v>798</v>
      </c>
      <c r="D252">
        <v>2</v>
      </c>
      <c r="E252" t="s">
        <v>800</v>
      </c>
      <c r="F252" t="str">
        <f>IFERROR(VLOOKUP(B252,PrescheduledGames!N:O,2,FALSE),"")</f>
        <v/>
      </c>
      <c r="G252" s="11">
        <v>43925.645833333336</v>
      </c>
      <c r="H252">
        <v>120</v>
      </c>
      <c r="I252">
        <f>WEEKDAY(G252)</f>
        <v>7</v>
      </c>
      <c r="J252" t="str">
        <f>TEXT(G252,"mm-dd")</f>
        <v>04-04</v>
      </c>
    </row>
    <row r="253" spans="1:10" x14ac:dyDescent="0.55000000000000004">
      <c r="A253" t="str">
        <f>_xlfn.CONCAT(C253,"-",D253,"-",TEXT(G253,"mm:dd:hh:mm"))</f>
        <v>2-4-04:04:16:00</v>
      </c>
      <c r="B253">
        <v>87</v>
      </c>
      <c r="C253" t="s">
        <v>813</v>
      </c>
      <c r="D253">
        <v>4</v>
      </c>
      <c r="E253" t="s">
        <v>850</v>
      </c>
      <c r="F253" t="str">
        <f>IFERROR(VLOOKUP(B253,PrescheduledGames!N:O,2,FALSE),"")</f>
        <v/>
      </c>
      <c r="G253" s="11">
        <v>43925.666666666664</v>
      </c>
      <c r="H253">
        <v>105</v>
      </c>
      <c r="I253">
        <f>WEEKDAY(G253)</f>
        <v>7</v>
      </c>
      <c r="J253" t="str">
        <f>TEXT(G253,"mm-dd")</f>
        <v>04-04</v>
      </c>
    </row>
    <row r="254" spans="1:10" x14ac:dyDescent="0.55000000000000004">
      <c r="A254" t="str">
        <f>_xlfn.CONCAT(C254,"-",D254,"-",TEXT(G254,"mm:dd:hh:mm"))</f>
        <v>1-5-04:04:16:00</v>
      </c>
      <c r="B254">
        <v>88</v>
      </c>
      <c r="C254" t="s">
        <v>99</v>
      </c>
      <c r="D254">
        <v>5</v>
      </c>
      <c r="E254" t="s">
        <v>851</v>
      </c>
      <c r="F254" t="str">
        <f>IFERROR(VLOOKUP(B254,PrescheduledGames!N:O,2,FALSE),"")</f>
        <v/>
      </c>
      <c r="G254" s="11">
        <v>43925.666666666664</v>
      </c>
      <c r="H254">
        <v>90</v>
      </c>
      <c r="I254">
        <f>WEEKDAY(G254)</f>
        <v>7</v>
      </c>
      <c r="J254" t="str">
        <f>TEXT(G254,"mm-dd")</f>
        <v>04-04</v>
      </c>
    </row>
    <row r="255" spans="1:10" x14ac:dyDescent="0.55000000000000004">
      <c r="A255" t="str">
        <f>_xlfn.CONCAT(C255,"-",D255,"-",TEXT(G255,"mm:dd:hh:mm"))</f>
        <v>5-4-04:04:16:00</v>
      </c>
      <c r="B255">
        <v>89</v>
      </c>
      <c r="C255" t="s">
        <v>806</v>
      </c>
      <c r="D255">
        <v>4</v>
      </c>
      <c r="E255">
        <v>5</v>
      </c>
      <c r="F255" t="str">
        <f>IFERROR(VLOOKUP(B255,PrescheduledGames!N:O,2,FALSE),"")</f>
        <v/>
      </c>
      <c r="G255" s="11">
        <v>43925.666666666664</v>
      </c>
      <c r="H255">
        <v>105</v>
      </c>
      <c r="I255">
        <f>WEEKDAY(G255)</f>
        <v>7</v>
      </c>
      <c r="J255" t="str">
        <f>TEXT(G255,"mm-dd")</f>
        <v>04-04</v>
      </c>
    </row>
    <row r="256" spans="1:10" x14ac:dyDescent="0.55000000000000004">
      <c r="A256" t="str">
        <f>_xlfn.CONCAT(C256,"-",D256,"-",TEXT(G256,"mm:dd:hh:mm"))</f>
        <v>6-3-04:04:16:00</v>
      </c>
      <c r="B256">
        <v>90</v>
      </c>
      <c r="C256" t="s">
        <v>803</v>
      </c>
      <c r="D256">
        <v>3</v>
      </c>
      <c r="E256" t="s">
        <v>852</v>
      </c>
      <c r="F256" t="str">
        <f>IFERROR(VLOOKUP(B256,PrescheduledGames!N:O,2,FALSE),"")</f>
        <v/>
      </c>
      <c r="G256" s="11">
        <v>43925.666666666664</v>
      </c>
      <c r="H256">
        <v>105</v>
      </c>
      <c r="I256">
        <f>WEEKDAY(G256)</f>
        <v>7</v>
      </c>
      <c r="J256" t="str">
        <f>TEXT(G256,"mm-dd")</f>
        <v>04-04</v>
      </c>
    </row>
    <row r="257" spans="1:10" x14ac:dyDescent="0.55000000000000004">
      <c r="A257" t="str">
        <f>_xlfn.CONCAT(C257,"-",D257,"-",TEXT(G257,"mm:dd:hh:mm"))</f>
        <v>7-3-04:04:16:30</v>
      </c>
      <c r="B257">
        <v>91</v>
      </c>
      <c r="C257" t="s">
        <v>801</v>
      </c>
      <c r="D257">
        <v>3</v>
      </c>
      <c r="E257" t="s">
        <v>800</v>
      </c>
      <c r="F257" t="str">
        <f>IFERROR(VLOOKUP(B257,PrescheduledGames!N:O,2,FALSE),"")</f>
        <v/>
      </c>
      <c r="G257" s="11">
        <v>43925.6875</v>
      </c>
      <c r="H257">
        <v>105</v>
      </c>
      <c r="I257">
        <f>WEEKDAY(G257)</f>
        <v>7</v>
      </c>
      <c r="J257" t="str">
        <f>TEXT(G257,"mm-dd")</f>
        <v>04-04</v>
      </c>
    </row>
    <row r="258" spans="1:10" x14ac:dyDescent="0.55000000000000004">
      <c r="A258" t="str">
        <f>_xlfn.CONCAT(C258,"-",D258,"-",TEXT(G258,"mm:dd:hh:mm"))</f>
        <v>4-1-04:04:17:00</v>
      </c>
      <c r="B258">
        <v>92</v>
      </c>
      <c r="C258" t="s">
        <v>809</v>
      </c>
      <c r="D258">
        <v>1</v>
      </c>
      <c r="E258" t="s">
        <v>853</v>
      </c>
      <c r="F258" t="str">
        <f>IFERROR(VLOOKUP(B258,PrescheduledGames!N:O,2,FALSE),"")</f>
        <v/>
      </c>
      <c r="G258" s="11">
        <v>43925.708333333336</v>
      </c>
      <c r="H258">
        <v>120</v>
      </c>
      <c r="I258">
        <f>WEEKDAY(G258)</f>
        <v>7</v>
      </c>
      <c r="J258" t="str">
        <f>TEXT(G258,"mm-dd")</f>
        <v>04-04</v>
      </c>
    </row>
    <row r="259" spans="1:10" x14ac:dyDescent="0.55000000000000004">
      <c r="A259" t="str">
        <f>_xlfn.CONCAT(C259,"-",D259,"-",TEXT(G259,"mm:dd:hh:mm"))</f>
        <v>3-2-04:04:17:00</v>
      </c>
      <c r="B259">
        <v>93</v>
      </c>
      <c r="C259" t="s">
        <v>811</v>
      </c>
      <c r="D259">
        <v>2</v>
      </c>
      <c r="E259" t="s">
        <v>854</v>
      </c>
      <c r="F259" t="str">
        <f>IFERROR(VLOOKUP(B259,PrescheduledGames!N:O,2,FALSE),"")</f>
        <v/>
      </c>
      <c r="G259" s="11">
        <v>43925.708333333336</v>
      </c>
      <c r="H259">
        <v>120</v>
      </c>
      <c r="I259">
        <f>WEEKDAY(G259)</f>
        <v>7</v>
      </c>
      <c r="J259" t="str">
        <f>TEXT(G259,"mm-dd")</f>
        <v>04-04</v>
      </c>
    </row>
    <row r="260" spans="1:10" x14ac:dyDescent="0.55000000000000004">
      <c r="A260" t="str">
        <f>_xlfn.CONCAT(C260,"-",D260,"-",TEXT(G260,"mm:dd:hh:mm"))</f>
        <v>4-1-04:08:18:00</v>
      </c>
      <c r="B260">
        <v>431</v>
      </c>
      <c r="C260" t="s">
        <v>809</v>
      </c>
      <c r="D260">
        <v>1</v>
      </c>
      <c r="E260" t="s">
        <v>853</v>
      </c>
      <c r="F260">
        <f>IFERROR(VLOOKUP(B260,PrescheduledGames!N:O,2,FALSE),"")</f>
        <v>37</v>
      </c>
      <c r="G260" s="11">
        <v>43929.75</v>
      </c>
      <c r="H260">
        <v>120</v>
      </c>
      <c r="I260">
        <f>WEEKDAY(G260)</f>
        <v>4</v>
      </c>
      <c r="J260" t="str">
        <f>TEXT(G260,"mm-dd")</f>
        <v>04-08</v>
      </c>
    </row>
    <row r="261" spans="1:10" x14ac:dyDescent="0.55000000000000004">
      <c r="A261" t="str">
        <f>_xlfn.CONCAT(C261,"-",D261,"-",TEXT(G261,"mm:dd:hh:mm"))</f>
        <v>3-2-04:08:18:00</v>
      </c>
      <c r="B261">
        <v>432</v>
      </c>
      <c r="C261" t="s">
        <v>811</v>
      </c>
      <c r="D261">
        <v>2</v>
      </c>
      <c r="E261" t="s">
        <v>854</v>
      </c>
      <c r="F261" t="str">
        <f>IFERROR(VLOOKUP(B261,PrescheduledGames!N:O,2,FALSE),"")</f>
        <v/>
      </c>
      <c r="G261" s="11">
        <v>43929.75</v>
      </c>
      <c r="H261">
        <v>120</v>
      </c>
      <c r="I261">
        <f>WEEKDAY(G261)</f>
        <v>4</v>
      </c>
      <c r="J261" t="str">
        <f>TEXT(G261,"mm-dd")</f>
        <v>04-08</v>
      </c>
    </row>
    <row r="262" spans="1:10" x14ac:dyDescent="0.55000000000000004">
      <c r="A262" t="str">
        <f>_xlfn.CONCAT(C262,"-",D262,"-",TEXT(G262,"mm:dd:hh:mm"))</f>
        <v>2-4-04:08:18:00</v>
      </c>
      <c r="B262">
        <v>433</v>
      </c>
      <c r="C262" t="s">
        <v>813</v>
      </c>
      <c r="D262">
        <v>4</v>
      </c>
      <c r="E262" t="s">
        <v>850</v>
      </c>
      <c r="F262" t="str">
        <f>IFERROR(VLOOKUP(B262,PrescheduledGames!N:O,2,FALSE),"")</f>
        <v/>
      </c>
      <c r="G262" s="11">
        <v>43929.75</v>
      </c>
      <c r="H262">
        <v>105</v>
      </c>
      <c r="I262">
        <f>WEEKDAY(G262)</f>
        <v>4</v>
      </c>
      <c r="J262" t="str">
        <f>TEXT(G262,"mm-dd")</f>
        <v>04-08</v>
      </c>
    </row>
    <row r="263" spans="1:10" x14ac:dyDescent="0.55000000000000004">
      <c r="A263" t="str">
        <f>_xlfn.CONCAT(C263,"-",D263,"-",TEXT(G263,"mm:dd:hh:mm"))</f>
        <v>1-5-04:08:18:00</v>
      </c>
      <c r="B263">
        <v>434</v>
      </c>
      <c r="C263" t="s">
        <v>99</v>
      </c>
      <c r="D263">
        <v>5</v>
      </c>
      <c r="E263" t="s">
        <v>851</v>
      </c>
      <c r="F263" t="str">
        <f>IFERROR(VLOOKUP(B263,PrescheduledGames!N:O,2,FALSE),"")</f>
        <v/>
      </c>
      <c r="G263" s="11">
        <v>43929.75</v>
      </c>
      <c r="H263">
        <v>90</v>
      </c>
      <c r="I263">
        <f>WEEKDAY(G263)</f>
        <v>4</v>
      </c>
      <c r="J263" t="str">
        <f>TEXT(G263,"mm-dd")</f>
        <v>04-08</v>
      </c>
    </row>
    <row r="264" spans="1:10" x14ac:dyDescent="0.55000000000000004">
      <c r="A264" t="str">
        <f>_xlfn.CONCAT(C264,"-",D264,"-",TEXT(G264,"mm:dd:hh:mm"))</f>
        <v>5-4-04:08:18:00</v>
      </c>
      <c r="B264">
        <v>435</v>
      </c>
      <c r="C264" t="s">
        <v>806</v>
      </c>
      <c r="D264">
        <v>4</v>
      </c>
      <c r="E264">
        <v>5</v>
      </c>
      <c r="F264" t="str">
        <f>IFERROR(VLOOKUP(B264,PrescheduledGames!N:O,2,FALSE),"")</f>
        <v/>
      </c>
      <c r="G264" s="11">
        <v>43929.75</v>
      </c>
      <c r="H264">
        <v>105</v>
      </c>
      <c r="I264">
        <f>WEEKDAY(G264)</f>
        <v>4</v>
      </c>
      <c r="J264" t="str">
        <f>TEXT(G264,"mm-dd")</f>
        <v>04-08</v>
      </c>
    </row>
    <row r="265" spans="1:10" x14ac:dyDescent="0.55000000000000004">
      <c r="A265" t="str">
        <f>_xlfn.CONCAT(C265,"-",D265,"-",TEXT(G265,"mm:dd:hh:mm"))</f>
        <v>6-3-04:08:18:00</v>
      </c>
      <c r="B265">
        <v>436</v>
      </c>
      <c r="C265" t="s">
        <v>803</v>
      </c>
      <c r="D265">
        <v>3</v>
      </c>
      <c r="E265" t="s">
        <v>852</v>
      </c>
      <c r="F265" t="str">
        <f>IFERROR(VLOOKUP(B265,PrescheduledGames!N:O,2,FALSE),"")</f>
        <v/>
      </c>
      <c r="G265" s="11">
        <v>43929.75</v>
      </c>
      <c r="H265">
        <v>105</v>
      </c>
      <c r="I265">
        <f>WEEKDAY(G265)</f>
        <v>4</v>
      </c>
      <c r="J265" t="str">
        <f>TEXT(G265,"mm-dd")</f>
        <v>04-08</v>
      </c>
    </row>
    <row r="266" spans="1:10" x14ac:dyDescent="0.55000000000000004">
      <c r="A266" t="str">
        <f>_xlfn.CONCAT(C266,"-",D266,"-",TEXT(G266,"mm:dd:hh:mm"))</f>
        <v>7-2-04:08:18:00</v>
      </c>
      <c r="B266">
        <v>437</v>
      </c>
      <c r="C266" t="s">
        <v>801</v>
      </c>
      <c r="D266">
        <v>2</v>
      </c>
      <c r="E266" t="s">
        <v>800</v>
      </c>
      <c r="F266" t="str">
        <f>IFERROR(VLOOKUP(B266,PrescheduledGames!N:O,2,FALSE),"")</f>
        <v/>
      </c>
      <c r="G266" s="11">
        <v>43929.75</v>
      </c>
      <c r="H266">
        <v>120</v>
      </c>
      <c r="I266">
        <f>WEEKDAY(G266)</f>
        <v>4</v>
      </c>
      <c r="J266" t="str">
        <f>TEXT(G266,"mm-dd")</f>
        <v>04-08</v>
      </c>
    </row>
    <row r="267" spans="1:10" x14ac:dyDescent="0.55000000000000004">
      <c r="A267" t="str">
        <f>_xlfn.CONCAT(C267,"-",D267,"-",TEXT(G267,"mm:dd:hh:mm"))</f>
        <v>8-3-04:08:18:00</v>
      </c>
      <c r="B267">
        <v>438</v>
      </c>
      <c r="C267" t="s">
        <v>798</v>
      </c>
      <c r="D267">
        <v>3</v>
      </c>
      <c r="E267" t="s">
        <v>800</v>
      </c>
      <c r="F267" t="str">
        <f>IFERROR(VLOOKUP(B267,PrescheduledGames!N:O,2,FALSE),"")</f>
        <v/>
      </c>
      <c r="G267" s="11">
        <v>43929.75</v>
      </c>
      <c r="H267">
        <v>105</v>
      </c>
      <c r="I267">
        <f>WEEKDAY(G267)</f>
        <v>4</v>
      </c>
      <c r="J267" t="str">
        <f>TEXT(G267,"mm-dd")</f>
        <v>04-08</v>
      </c>
    </row>
    <row r="268" spans="1:10" x14ac:dyDescent="0.55000000000000004">
      <c r="A268" t="str">
        <f>_xlfn.CONCAT(C268,"-",D268,"-",TEXT(G268,"mm:dd:hh:mm"))</f>
        <v>1-5-04:08:19:30</v>
      </c>
      <c r="B268">
        <v>439</v>
      </c>
      <c r="C268" t="s">
        <v>99</v>
      </c>
      <c r="D268">
        <v>5</v>
      </c>
      <c r="E268" t="s">
        <v>851</v>
      </c>
      <c r="F268" t="str">
        <f>IFERROR(VLOOKUP(B268,PrescheduledGames!N:O,2,FALSE),"")</f>
        <v/>
      </c>
      <c r="G268" s="11">
        <v>43929.8125</v>
      </c>
      <c r="H268">
        <v>90</v>
      </c>
      <c r="I268">
        <f>WEEKDAY(G268)</f>
        <v>4</v>
      </c>
      <c r="J268" t="str">
        <f>TEXT(G268,"mm-dd")</f>
        <v>04-08</v>
      </c>
    </row>
    <row r="269" spans="1:10" x14ac:dyDescent="0.55000000000000004">
      <c r="A269" t="str">
        <f>_xlfn.CONCAT(C269,"-",D269,"-",TEXT(G269,"mm:dd:hh:mm"))</f>
        <v>2-4-04:08:19:45</v>
      </c>
      <c r="B269">
        <v>440</v>
      </c>
      <c r="C269" t="s">
        <v>813</v>
      </c>
      <c r="D269">
        <v>4</v>
      </c>
      <c r="E269" t="s">
        <v>850</v>
      </c>
      <c r="F269" t="str">
        <f>IFERROR(VLOOKUP(B269,PrescheduledGames!N:O,2,FALSE),"")</f>
        <v/>
      </c>
      <c r="G269" s="11">
        <v>43929.822916666664</v>
      </c>
      <c r="H269">
        <v>105</v>
      </c>
      <c r="I269">
        <f>WEEKDAY(G269)</f>
        <v>4</v>
      </c>
      <c r="J269" t="str">
        <f>TEXT(G269,"mm-dd")</f>
        <v>04-08</v>
      </c>
    </row>
    <row r="270" spans="1:10" x14ac:dyDescent="0.55000000000000004">
      <c r="A270" t="str">
        <f>_xlfn.CONCAT(C270,"-",D270,"-",TEXT(G270,"mm:dd:hh:mm"))</f>
        <v>5-4-04:08:19:45</v>
      </c>
      <c r="B270">
        <v>441</v>
      </c>
      <c r="C270" t="s">
        <v>806</v>
      </c>
      <c r="D270">
        <v>4</v>
      </c>
      <c r="E270">
        <v>5</v>
      </c>
      <c r="F270" t="str">
        <f>IFERROR(VLOOKUP(B270,PrescheduledGames!N:O,2,FALSE),"")</f>
        <v/>
      </c>
      <c r="G270" s="11">
        <v>43929.822916666664</v>
      </c>
      <c r="H270">
        <v>105</v>
      </c>
      <c r="I270">
        <f>WEEKDAY(G270)</f>
        <v>4</v>
      </c>
      <c r="J270" t="str">
        <f>TEXT(G270,"mm-dd")</f>
        <v>04-08</v>
      </c>
    </row>
    <row r="271" spans="1:10" x14ac:dyDescent="0.55000000000000004">
      <c r="A271" t="str">
        <f>_xlfn.CONCAT(C271,"-",D271,"-",TEXT(G271,"mm:dd:hh:mm"))</f>
        <v>6-3-04:08:19:45</v>
      </c>
      <c r="B271">
        <v>442</v>
      </c>
      <c r="C271" t="s">
        <v>803</v>
      </c>
      <c r="D271">
        <v>3</v>
      </c>
      <c r="E271" t="s">
        <v>852</v>
      </c>
      <c r="F271" t="str">
        <f>IFERROR(VLOOKUP(B271,PrescheduledGames!N:O,2,FALSE),"")</f>
        <v/>
      </c>
      <c r="G271" s="11">
        <v>43929.822916666664</v>
      </c>
      <c r="H271">
        <v>105</v>
      </c>
      <c r="I271">
        <f>WEEKDAY(G271)</f>
        <v>4</v>
      </c>
      <c r="J271" t="str">
        <f>TEXT(G271,"mm-dd")</f>
        <v>04-08</v>
      </c>
    </row>
    <row r="272" spans="1:10" x14ac:dyDescent="0.55000000000000004">
      <c r="A272" t="str">
        <f>_xlfn.CONCAT(C272,"-",D272,"-",TEXT(G272,"mm:dd:hh:mm"))</f>
        <v>8-3-04:08:19:45</v>
      </c>
      <c r="B272">
        <v>443</v>
      </c>
      <c r="C272" t="s">
        <v>798</v>
      </c>
      <c r="D272">
        <v>3</v>
      </c>
      <c r="E272" t="s">
        <v>800</v>
      </c>
      <c r="F272" t="str">
        <f>IFERROR(VLOOKUP(B272,PrescheduledGames!N:O,2,FALSE),"")</f>
        <v/>
      </c>
      <c r="G272" s="11">
        <v>43929.822916666664</v>
      </c>
      <c r="H272">
        <v>105</v>
      </c>
      <c r="I272">
        <f>WEEKDAY(G272)</f>
        <v>4</v>
      </c>
      <c r="J272" t="str">
        <f>TEXT(G272,"mm-dd")</f>
        <v>04-08</v>
      </c>
    </row>
    <row r="273" spans="1:10" x14ac:dyDescent="0.55000000000000004">
      <c r="A273" t="str">
        <f>_xlfn.CONCAT(C273,"-",D273,"-",TEXT(G273,"mm:dd:hh:mm"))</f>
        <v>4-1-04:08:20:00</v>
      </c>
      <c r="B273">
        <v>444</v>
      </c>
      <c r="C273" t="s">
        <v>809</v>
      </c>
      <c r="D273">
        <v>1</v>
      </c>
      <c r="E273" t="s">
        <v>853</v>
      </c>
      <c r="F273">
        <f>IFERROR(VLOOKUP(B273,PrescheduledGames!N:O,2,FALSE),"")</f>
        <v>55</v>
      </c>
      <c r="G273" s="11">
        <v>43929.833333333336</v>
      </c>
      <c r="H273">
        <v>120</v>
      </c>
      <c r="I273">
        <f>WEEKDAY(G273)</f>
        <v>4</v>
      </c>
      <c r="J273" t="str">
        <f>TEXT(G273,"mm-dd")</f>
        <v>04-08</v>
      </c>
    </row>
    <row r="274" spans="1:10" x14ac:dyDescent="0.55000000000000004">
      <c r="A274" t="str">
        <f>_xlfn.CONCAT(C274,"-",D274,"-",TEXT(G274,"mm:dd:hh:mm"))</f>
        <v>3-2-04:08:20:00</v>
      </c>
      <c r="B274">
        <v>445</v>
      </c>
      <c r="C274" t="s">
        <v>811</v>
      </c>
      <c r="D274">
        <v>2</v>
      </c>
      <c r="E274" t="s">
        <v>854</v>
      </c>
      <c r="F274" t="str">
        <f>IFERROR(VLOOKUP(B274,PrescheduledGames!N:O,2,FALSE),"")</f>
        <v/>
      </c>
      <c r="G274" s="11">
        <v>43929.833333333336</v>
      </c>
      <c r="H274">
        <v>120</v>
      </c>
      <c r="I274">
        <f>WEEKDAY(G274)</f>
        <v>4</v>
      </c>
      <c r="J274" t="str">
        <f>TEXT(G274,"mm-dd")</f>
        <v>04-08</v>
      </c>
    </row>
    <row r="275" spans="1:10" x14ac:dyDescent="0.55000000000000004">
      <c r="A275" t="str">
        <f>_xlfn.CONCAT(C275,"-",D275,"-",TEXT(G275,"mm:dd:hh:mm"))</f>
        <v>7-2-04:08:20:00</v>
      </c>
      <c r="B275">
        <v>446</v>
      </c>
      <c r="C275" t="s">
        <v>801</v>
      </c>
      <c r="D275">
        <v>2</v>
      </c>
      <c r="E275" t="s">
        <v>800</v>
      </c>
      <c r="F275" t="str">
        <f>IFERROR(VLOOKUP(B275,PrescheduledGames!N:O,2,FALSE),"")</f>
        <v/>
      </c>
      <c r="G275" s="11">
        <v>43929.833333333336</v>
      </c>
      <c r="H275">
        <v>120</v>
      </c>
      <c r="I275">
        <f>WEEKDAY(G275)</f>
        <v>4</v>
      </c>
      <c r="J275" t="str">
        <f>TEXT(G275,"mm-dd")</f>
        <v>04-08</v>
      </c>
    </row>
    <row r="276" spans="1:10" x14ac:dyDescent="0.55000000000000004">
      <c r="A276" t="str">
        <f>_xlfn.CONCAT(C276,"-",D276,"-",TEXT(G276,"mm:dd:hh:mm"))</f>
        <v>4-1-04:09:18:00</v>
      </c>
      <c r="B276">
        <v>356</v>
      </c>
      <c r="C276" t="s">
        <v>809</v>
      </c>
      <c r="D276">
        <v>1</v>
      </c>
      <c r="E276" t="s">
        <v>853</v>
      </c>
      <c r="F276">
        <f>IFERROR(VLOOKUP(B276,PrescheduledGames!N:O,2,FALSE),"")</f>
        <v>1</v>
      </c>
      <c r="G276" s="11">
        <v>43930.75</v>
      </c>
      <c r="H276">
        <v>120</v>
      </c>
      <c r="I276">
        <f>WEEKDAY(G276)</f>
        <v>5</v>
      </c>
      <c r="J276" t="str">
        <f>TEXT(G276,"mm-dd")</f>
        <v>04-09</v>
      </c>
    </row>
    <row r="277" spans="1:10" x14ac:dyDescent="0.55000000000000004">
      <c r="A277" t="str">
        <f>_xlfn.CONCAT(C277,"-",D277,"-",TEXT(G277,"mm:dd:hh:mm"))</f>
        <v>3-2-04:09:18:00</v>
      </c>
      <c r="B277">
        <v>357</v>
      </c>
      <c r="C277" t="s">
        <v>811</v>
      </c>
      <c r="D277">
        <v>2</v>
      </c>
      <c r="E277" t="s">
        <v>854</v>
      </c>
      <c r="F277" t="str">
        <f>IFERROR(VLOOKUP(B277,PrescheduledGames!N:O,2,FALSE),"")</f>
        <v/>
      </c>
      <c r="G277" s="11">
        <v>43930.75</v>
      </c>
      <c r="H277">
        <v>120</v>
      </c>
      <c r="I277">
        <f>WEEKDAY(G277)</f>
        <v>5</v>
      </c>
      <c r="J277" t="str">
        <f>TEXT(G277,"mm-dd")</f>
        <v>04-09</v>
      </c>
    </row>
    <row r="278" spans="1:10" x14ac:dyDescent="0.55000000000000004">
      <c r="A278" t="str">
        <f>_xlfn.CONCAT(C278,"-",D278,"-",TEXT(G278,"mm:dd:hh:mm"))</f>
        <v>2-6-04:09:18:00</v>
      </c>
      <c r="B278">
        <v>358</v>
      </c>
      <c r="C278" t="s">
        <v>813</v>
      </c>
      <c r="D278">
        <v>6</v>
      </c>
      <c r="E278" t="s">
        <v>850</v>
      </c>
      <c r="F278" t="str">
        <f>IFERROR(VLOOKUP(B278,PrescheduledGames!N:O,2,FALSE),"")</f>
        <v/>
      </c>
      <c r="G278" s="11">
        <v>43930.75</v>
      </c>
      <c r="H278">
        <v>60</v>
      </c>
      <c r="I278">
        <f>WEEKDAY(G278)</f>
        <v>5</v>
      </c>
      <c r="J278" t="str">
        <f>TEXT(G278,"mm-dd")</f>
        <v>04-09</v>
      </c>
    </row>
    <row r="279" spans="1:10" x14ac:dyDescent="0.55000000000000004">
      <c r="A279" t="str">
        <f>_xlfn.CONCAT(C279,"-",D279,"-",TEXT(G279,"mm:dd:hh:mm"))</f>
        <v>1-5-04:09:18:00</v>
      </c>
      <c r="B279">
        <v>359</v>
      </c>
      <c r="C279" t="s">
        <v>99</v>
      </c>
      <c r="D279">
        <v>5</v>
      </c>
      <c r="E279" t="s">
        <v>851</v>
      </c>
      <c r="F279" t="str">
        <f>IFERROR(VLOOKUP(B279,PrescheduledGames!N:O,2,FALSE),"")</f>
        <v/>
      </c>
      <c r="G279" s="11">
        <v>43930.75</v>
      </c>
      <c r="H279">
        <v>90</v>
      </c>
      <c r="I279">
        <f>WEEKDAY(G279)</f>
        <v>5</v>
      </c>
      <c r="J279" t="str">
        <f>TEXT(G279,"mm-dd")</f>
        <v>04-09</v>
      </c>
    </row>
    <row r="280" spans="1:10" x14ac:dyDescent="0.55000000000000004">
      <c r="A280" t="str">
        <f>_xlfn.CONCAT(C280,"-",D280,"-",TEXT(G280,"mm:dd:hh:mm"))</f>
        <v>5-6-04:09:18:00</v>
      </c>
      <c r="B280">
        <v>360</v>
      </c>
      <c r="C280" t="s">
        <v>806</v>
      </c>
      <c r="D280">
        <v>6</v>
      </c>
      <c r="E280">
        <v>5</v>
      </c>
      <c r="F280" t="str">
        <f>IFERROR(VLOOKUP(B280,PrescheduledGames!N:O,2,FALSE),"")</f>
        <v/>
      </c>
      <c r="G280" s="11">
        <v>43930.75</v>
      </c>
      <c r="H280">
        <v>60</v>
      </c>
      <c r="I280">
        <f>WEEKDAY(G280)</f>
        <v>5</v>
      </c>
      <c r="J280" t="str">
        <f>TEXT(G280,"mm-dd")</f>
        <v>04-09</v>
      </c>
    </row>
    <row r="281" spans="1:10" x14ac:dyDescent="0.55000000000000004">
      <c r="A281" t="str">
        <f>_xlfn.CONCAT(C281,"-",D281,"-",TEXT(G281,"mm:dd:hh:mm"))</f>
        <v>6-3-04:09:18:00</v>
      </c>
      <c r="B281">
        <v>361</v>
      </c>
      <c r="C281" t="s">
        <v>803</v>
      </c>
      <c r="D281">
        <v>3</v>
      </c>
      <c r="E281" t="s">
        <v>852</v>
      </c>
      <c r="F281" t="str">
        <f>IFERROR(VLOOKUP(B281,PrescheduledGames!N:O,2,FALSE),"")</f>
        <v/>
      </c>
      <c r="G281" s="11">
        <v>43930.75</v>
      </c>
      <c r="H281">
        <v>105</v>
      </c>
      <c r="I281">
        <f>WEEKDAY(G281)</f>
        <v>5</v>
      </c>
      <c r="J281" t="str">
        <f>TEXT(G281,"mm-dd")</f>
        <v>04-09</v>
      </c>
    </row>
    <row r="282" spans="1:10" x14ac:dyDescent="0.55000000000000004">
      <c r="A282" t="str">
        <f>_xlfn.CONCAT(C282,"-",D282,"-",TEXT(G282,"mm:dd:hh:mm"))</f>
        <v>7-2-04:09:18:00</v>
      </c>
      <c r="B282">
        <v>362</v>
      </c>
      <c r="C282" t="s">
        <v>801</v>
      </c>
      <c r="D282">
        <v>2</v>
      </c>
      <c r="E282" t="s">
        <v>800</v>
      </c>
      <c r="F282" t="str">
        <f>IFERROR(VLOOKUP(B282,PrescheduledGames!N:O,2,FALSE),"")</f>
        <v/>
      </c>
      <c r="G282" s="11">
        <v>43930.75</v>
      </c>
      <c r="H282">
        <v>120</v>
      </c>
      <c r="I282">
        <f>WEEKDAY(G282)</f>
        <v>5</v>
      </c>
      <c r="J282" t="str">
        <f>TEXT(G282,"mm-dd")</f>
        <v>04-09</v>
      </c>
    </row>
    <row r="283" spans="1:10" x14ac:dyDescent="0.55000000000000004">
      <c r="A283" t="str">
        <f>_xlfn.CONCAT(C283,"-",D283,"-",TEXT(G283,"mm:dd:hh:mm"))</f>
        <v>8-3-04:09:18:00</v>
      </c>
      <c r="B283">
        <v>363</v>
      </c>
      <c r="C283" t="s">
        <v>798</v>
      </c>
      <c r="D283">
        <v>3</v>
      </c>
      <c r="E283" t="s">
        <v>800</v>
      </c>
      <c r="F283" t="str">
        <f>IFERROR(VLOOKUP(B283,PrescheduledGames!N:O,2,FALSE),"")</f>
        <v/>
      </c>
      <c r="G283" s="11">
        <v>43930.75</v>
      </c>
      <c r="H283">
        <v>105</v>
      </c>
      <c r="I283">
        <f>WEEKDAY(G283)</f>
        <v>5</v>
      </c>
      <c r="J283" t="str">
        <f>TEXT(G283,"mm-dd")</f>
        <v>04-09</v>
      </c>
    </row>
    <row r="284" spans="1:10" x14ac:dyDescent="0.55000000000000004">
      <c r="A284" t="str">
        <f>_xlfn.CONCAT(C284,"-",D284,"-",TEXT(G284,"mm:dd:hh:mm"))</f>
        <v>2-6-04:09:19:00</v>
      </c>
      <c r="B284">
        <v>364</v>
      </c>
      <c r="C284" t="s">
        <v>813</v>
      </c>
      <c r="D284">
        <v>6</v>
      </c>
      <c r="E284" t="s">
        <v>850</v>
      </c>
      <c r="F284" t="str">
        <f>IFERROR(VLOOKUP(B284,PrescheduledGames!N:O,2,FALSE),"")</f>
        <v/>
      </c>
      <c r="G284" s="11">
        <v>43930.791666666664</v>
      </c>
      <c r="H284">
        <v>60</v>
      </c>
      <c r="I284">
        <f>WEEKDAY(G284)</f>
        <v>5</v>
      </c>
      <c r="J284" t="str">
        <f>TEXT(G284,"mm-dd")</f>
        <v>04-09</v>
      </c>
    </row>
    <row r="285" spans="1:10" x14ac:dyDescent="0.55000000000000004">
      <c r="A285" t="str">
        <f>_xlfn.CONCAT(C285,"-",D285,"-",TEXT(G285,"mm:dd:hh:mm"))</f>
        <v>5-6-04:09:19:00</v>
      </c>
      <c r="B285">
        <v>365</v>
      </c>
      <c r="C285" t="s">
        <v>806</v>
      </c>
      <c r="D285">
        <v>6</v>
      </c>
      <c r="E285">
        <v>5</v>
      </c>
      <c r="F285" t="str">
        <f>IFERROR(VLOOKUP(B285,PrescheduledGames!N:O,2,FALSE),"")</f>
        <v/>
      </c>
      <c r="G285" s="11">
        <v>43930.791666666664</v>
      </c>
      <c r="H285">
        <v>60</v>
      </c>
      <c r="I285">
        <f>WEEKDAY(G285)</f>
        <v>5</v>
      </c>
      <c r="J285" t="str">
        <f>TEXT(G285,"mm-dd")</f>
        <v>04-09</v>
      </c>
    </row>
    <row r="286" spans="1:10" x14ac:dyDescent="0.55000000000000004">
      <c r="A286" t="str">
        <f>_xlfn.CONCAT(C286,"-",D286,"-",TEXT(G286,"mm:dd:hh:mm"))</f>
        <v>1-5-04:09:19:30</v>
      </c>
      <c r="B286">
        <v>366</v>
      </c>
      <c r="C286" t="s">
        <v>99</v>
      </c>
      <c r="D286">
        <v>5</v>
      </c>
      <c r="E286" t="s">
        <v>851</v>
      </c>
      <c r="F286" t="str">
        <f>IFERROR(VLOOKUP(B286,PrescheduledGames!N:O,2,FALSE),"")</f>
        <v/>
      </c>
      <c r="G286" s="11">
        <v>43930.8125</v>
      </c>
      <c r="H286">
        <v>90</v>
      </c>
      <c r="I286">
        <f>WEEKDAY(G286)</f>
        <v>5</v>
      </c>
      <c r="J286" t="str">
        <f>TEXT(G286,"mm-dd")</f>
        <v>04-09</v>
      </c>
    </row>
    <row r="287" spans="1:10" x14ac:dyDescent="0.55000000000000004">
      <c r="A287" t="str">
        <f>_xlfn.CONCAT(C287,"-",D287,"-",TEXT(G287,"mm:dd:hh:mm"))</f>
        <v>6-3-04:09:19:45</v>
      </c>
      <c r="B287">
        <v>367</v>
      </c>
      <c r="C287" t="s">
        <v>803</v>
      </c>
      <c r="D287">
        <v>3</v>
      </c>
      <c r="E287" t="s">
        <v>852</v>
      </c>
      <c r="F287">
        <f>IFERROR(VLOOKUP(B287,PrescheduledGames!N:O,2,FALSE),"")</f>
        <v>325</v>
      </c>
      <c r="G287" s="11">
        <v>43930.822916666664</v>
      </c>
      <c r="H287">
        <v>105</v>
      </c>
      <c r="I287">
        <f>WEEKDAY(G287)</f>
        <v>5</v>
      </c>
      <c r="J287" t="str">
        <f>TEXT(G287,"mm-dd")</f>
        <v>04-09</v>
      </c>
    </row>
    <row r="288" spans="1:10" x14ac:dyDescent="0.55000000000000004">
      <c r="A288" t="str">
        <f>_xlfn.CONCAT(C288,"-",D288,"-",TEXT(G288,"mm:dd:hh:mm"))</f>
        <v>8-3-04:09:19:45</v>
      </c>
      <c r="B288">
        <v>368</v>
      </c>
      <c r="C288" t="s">
        <v>798</v>
      </c>
      <c r="D288">
        <v>3</v>
      </c>
      <c r="E288" t="s">
        <v>800</v>
      </c>
      <c r="F288" t="str">
        <f>IFERROR(VLOOKUP(B288,PrescheduledGames!N:O,2,FALSE),"")</f>
        <v/>
      </c>
      <c r="G288" s="11">
        <v>43930.822916666664</v>
      </c>
      <c r="H288">
        <v>105</v>
      </c>
      <c r="I288">
        <f>WEEKDAY(G288)</f>
        <v>5</v>
      </c>
      <c r="J288" t="str">
        <f>TEXT(G288,"mm-dd")</f>
        <v>04-09</v>
      </c>
    </row>
    <row r="289" spans="1:10" x14ac:dyDescent="0.55000000000000004">
      <c r="A289" t="str">
        <f>_xlfn.CONCAT(C289,"-",D289,"-",TEXT(G289,"mm:dd:hh:mm"))</f>
        <v>4-1-04:09:20:00</v>
      </c>
      <c r="B289">
        <v>369</v>
      </c>
      <c r="C289" t="s">
        <v>809</v>
      </c>
      <c r="D289">
        <v>1</v>
      </c>
      <c r="E289" t="s">
        <v>853</v>
      </c>
      <c r="F289">
        <f>IFERROR(VLOOKUP(B289,PrescheduledGames!N:O,2,FALSE),"")</f>
        <v>19</v>
      </c>
      <c r="G289" s="11">
        <v>43930.833333333336</v>
      </c>
      <c r="H289">
        <v>120</v>
      </c>
      <c r="I289">
        <f>WEEKDAY(G289)</f>
        <v>5</v>
      </c>
      <c r="J289" t="str">
        <f>TEXT(G289,"mm-dd")</f>
        <v>04-09</v>
      </c>
    </row>
    <row r="290" spans="1:10" x14ac:dyDescent="0.55000000000000004">
      <c r="A290" t="str">
        <f>_xlfn.CONCAT(C290,"-",D290,"-",TEXT(G290,"mm:dd:hh:mm"))</f>
        <v>3-2-04:09:20:00</v>
      </c>
      <c r="B290">
        <v>370</v>
      </c>
      <c r="C290" t="s">
        <v>811</v>
      </c>
      <c r="D290">
        <v>2</v>
      </c>
      <c r="E290" t="s">
        <v>854</v>
      </c>
      <c r="F290" t="str">
        <f>IFERROR(VLOOKUP(B290,PrescheduledGames!N:O,2,FALSE),"")</f>
        <v/>
      </c>
      <c r="G290" s="11">
        <v>43930.833333333336</v>
      </c>
      <c r="H290">
        <v>120</v>
      </c>
      <c r="I290">
        <f>WEEKDAY(G290)</f>
        <v>5</v>
      </c>
      <c r="J290" t="str">
        <f>TEXT(G290,"mm-dd")</f>
        <v>04-09</v>
      </c>
    </row>
    <row r="291" spans="1:10" x14ac:dyDescent="0.55000000000000004">
      <c r="A291" t="str">
        <f>_xlfn.CONCAT(C291,"-",D291,"-",TEXT(G291,"mm:dd:hh:mm"))</f>
        <v>2-4-04:09:20:00</v>
      </c>
      <c r="B291">
        <v>371</v>
      </c>
      <c r="C291" t="s">
        <v>813</v>
      </c>
      <c r="D291">
        <v>4</v>
      </c>
      <c r="E291" t="s">
        <v>850</v>
      </c>
      <c r="F291" t="str">
        <f>IFERROR(VLOOKUP(B291,PrescheduledGames!N:O,2,FALSE),"")</f>
        <v/>
      </c>
      <c r="G291" s="11">
        <v>43930.833333333336</v>
      </c>
      <c r="H291">
        <v>105</v>
      </c>
      <c r="I291">
        <f>WEEKDAY(G291)</f>
        <v>5</v>
      </c>
      <c r="J291" t="str">
        <f>TEXT(G291,"mm-dd")</f>
        <v>04-09</v>
      </c>
    </row>
    <row r="292" spans="1:10" x14ac:dyDescent="0.55000000000000004">
      <c r="A292" t="str">
        <f>_xlfn.CONCAT(C292,"-",D292,"-",TEXT(G292,"mm:dd:hh:mm"))</f>
        <v>5-4-04:09:20:00</v>
      </c>
      <c r="B292">
        <v>372</v>
      </c>
      <c r="C292" t="s">
        <v>806</v>
      </c>
      <c r="D292">
        <v>4</v>
      </c>
      <c r="E292">
        <v>5</v>
      </c>
      <c r="F292" t="str">
        <f>IFERROR(VLOOKUP(B292,PrescheduledGames!N:O,2,FALSE),"")</f>
        <v/>
      </c>
      <c r="G292" s="11">
        <v>43930.833333333336</v>
      </c>
      <c r="H292">
        <v>105</v>
      </c>
      <c r="I292">
        <f>WEEKDAY(G292)</f>
        <v>5</v>
      </c>
      <c r="J292" t="str">
        <f>TEXT(G292,"mm-dd")</f>
        <v>04-09</v>
      </c>
    </row>
    <row r="293" spans="1:10" x14ac:dyDescent="0.55000000000000004">
      <c r="A293" t="str">
        <f>_xlfn.CONCAT(C293,"-",D293,"-",TEXT(G293,"mm:dd:hh:mm"))</f>
        <v>7-2-04:09:20:00</v>
      </c>
      <c r="B293">
        <v>373</v>
      </c>
      <c r="C293" t="s">
        <v>801</v>
      </c>
      <c r="D293">
        <v>2</v>
      </c>
      <c r="E293" t="s">
        <v>800</v>
      </c>
      <c r="F293" t="str">
        <f>IFERROR(VLOOKUP(B293,PrescheduledGames!N:O,2,FALSE),"")</f>
        <v/>
      </c>
      <c r="G293" s="11">
        <v>43930.833333333336</v>
      </c>
      <c r="H293">
        <v>120</v>
      </c>
      <c r="I293">
        <f>WEEKDAY(G293)</f>
        <v>5</v>
      </c>
      <c r="J293" t="str">
        <f>TEXT(G293,"mm-dd")</f>
        <v>04-09</v>
      </c>
    </row>
    <row r="294" spans="1:10" x14ac:dyDescent="0.55000000000000004">
      <c r="A294" t="str">
        <f>_xlfn.CONCAT(C294,"-",D294,"-",TEXT(G294,"mm:dd:hh:mm"))</f>
        <v>4-1-04:13:18:00</v>
      </c>
      <c r="B294">
        <v>629</v>
      </c>
      <c r="C294" t="s">
        <v>809</v>
      </c>
      <c r="D294">
        <v>1</v>
      </c>
      <c r="E294" t="s">
        <v>853</v>
      </c>
      <c r="F294" t="str">
        <f>IFERROR(VLOOKUP(B294,PrescheduledGames!N:O,2,FALSE),"")</f>
        <v/>
      </c>
      <c r="G294" s="11">
        <v>43934.75</v>
      </c>
      <c r="H294">
        <v>120</v>
      </c>
      <c r="I294">
        <f>WEEKDAY(G294)</f>
        <v>2</v>
      </c>
      <c r="J294" t="str">
        <f>TEXT(G294,"mm-dd")</f>
        <v>04-13</v>
      </c>
    </row>
    <row r="295" spans="1:10" x14ac:dyDescent="0.55000000000000004">
      <c r="A295" t="str">
        <f>_xlfn.CONCAT(C295,"-",D295,"-",TEXT(G295,"mm:dd:hh:mm"))</f>
        <v>3-2-04:13:18:00</v>
      </c>
      <c r="B295">
        <v>630</v>
      </c>
      <c r="C295" t="s">
        <v>811</v>
      </c>
      <c r="D295">
        <v>2</v>
      </c>
      <c r="E295" t="s">
        <v>854</v>
      </c>
      <c r="F295" t="str">
        <f>IFERROR(VLOOKUP(B295,PrescheduledGames!N:O,2,FALSE),"")</f>
        <v/>
      </c>
      <c r="G295" s="11">
        <v>43934.75</v>
      </c>
      <c r="H295">
        <v>120</v>
      </c>
      <c r="I295">
        <f>WEEKDAY(G295)</f>
        <v>2</v>
      </c>
      <c r="J295" t="str">
        <f>TEXT(G295,"mm-dd")</f>
        <v>04-13</v>
      </c>
    </row>
    <row r="296" spans="1:10" x14ac:dyDescent="0.55000000000000004">
      <c r="A296" t="str">
        <f>_xlfn.CONCAT(C296,"-",D296,"-",TEXT(G296,"mm:dd:hh:mm"))</f>
        <v>2-4-04:13:18:00</v>
      </c>
      <c r="B296">
        <v>631</v>
      </c>
      <c r="C296" t="s">
        <v>813</v>
      </c>
      <c r="D296">
        <v>4</v>
      </c>
      <c r="E296" t="s">
        <v>850</v>
      </c>
      <c r="F296" t="str">
        <f>IFERROR(VLOOKUP(B296,PrescheduledGames!N:O,2,FALSE),"")</f>
        <v/>
      </c>
      <c r="G296" s="11">
        <v>43934.75</v>
      </c>
      <c r="H296">
        <v>105</v>
      </c>
      <c r="I296">
        <f>WEEKDAY(G296)</f>
        <v>2</v>
      </c>
      <c r="J296" t="str">
        <f>TEXT(G296,"mm-dd")</f>
        <v>04-13</v>
      </c>
    </row>
    <row r="297" spans="1:10" x14ac:dyDescent="0.55000000000000004">
      <c r="A297" t="str">
        <f>_xlfn.CONCAT(C297,"-",D297,"-",TEXT(G297,"mm:dd:hh:mm"))</f>
        <v>1-5-04:13:18:00</v>
      </c>
      <c r="B297">
        <v>632</v>
      </c>
      <c r="C297" t="s">
        <v>99</v>
      </c>
      <c r="D297">
        <v>5</v>
      </c>
      <c r="E297" t="s">
        <v>851</v>
      </c>
      <c r="F297" t="str">
        <f>IFERROR(VLOOKUP(B297,PrescheduledGames!N:O,2,FALSE),"")</f>
        <v/>
      </c>
      <c r="G297" s="11">
        <v>43934.75</v>
      </c>
      <c r="H297">
        <v>90</v>
      </c>
      <c r="I297">
        <f>WEEKDAY(G297)</f>
        <v>2</v>
      </c>
      <c r="J297" t="str">
        <f>TEXT(G297,"mm-dd")</f>
        <v>04-13</v>
      </c>
    </row>
    <row r="298" spans="1:10" x14ac:dyDescent="0.55000000000000004">
      <c r="A298" t="str">
        <f>_xlfn.CONCAT(C298,"-",D298,"-",TEXT(G298,"mm:dd:hh:mm"))</f>
        <v>5-5-04:13:18:00</v>
      </c>
      <c r="B298">
        <v>633</v>
      </c>
      <c r="C298" t="s">
        <v>806</v>
      </c>
      <c r="D298">
        <v>5</v>
      </c>
      <c r="E298">
        <v>5</v>
      </c>
      <c r="F298" t="str">
        <f>IFERROR(VLOOKUP(B298,PrescheduledGames!N:O,2,FALSE),"")</f>
        <v/>
      </c>
      <c r="G298" s="11">
        <v>43934.75</v>
      </c>
      <c r="H298">
        <v>90</v>
      </c>
      <c r="I298">
        <f>WEEKDAY(G298)</f>
        <v>2</v>
      </c>
      <c r="J298" t="str">
        <f>TEXT(G298,"mm-dd")</f>
        <v>04-13</v>
      </c>
    </row>
    <row r="299" spans="1:10" x14ac:dyDescent="0.55000000000000004">
      <c r="A299" t="str">
        <f>_xlfn.CONCAT(C299,"-",D299,"-",TEXT(G299,"mm:dd:hh:mm"))</f>
        <v>6-3-04:13:18:00</v>
      </c>
      <c r="B299">
        <v>634</v>
      </c>
      <c r="C299" t="s">
        <v>803</v>
      </c>
      <c r="D299">
        <v>3</v>
      </c>
      <c r="E299" t="s">
        <v>852</v>
      </c>
      <c r="F299">
        <f>IFERROR(VLOOKUP(B299,PrescheduledGames!N:O,2,FALSE),"")</f>
        <v>229</v>
      </c>
      <c r="G299" s="11">
        <v>43934.75</v>
      </c>
      <c r="H299">
        <v>105</v>
      </c>
      <c r="I299">
        <f>WEEKDAY(G299)</f>
        <v>2</v>
      </c>
      <c r="J299" t="str">
        <f>TEXT(G299,"mm-dd")</f>
        <v>04-13</v>
      </c>
    </row>
    <row r="300" spans="1:10" x14ac:dyDescent="0.55000000000000004">
      <c r="A300" t="str">
        <f>_xlfn.CONCAT(C300,"-",D300,"-",TEXT(G300,"mm:dd:hh:mm"))</f>
        <v>7-1-04:13:18:00</v>
      </c>
      <c r="B300">
        <v>635</v>
      </c>
      <c r="C300" t="s">
        <v>801</v>
      </c>
      <c r="D300">
        <v>1</v>
      </c>
      <c r="E300" t="s">
        <v>800</v>
      </c>
      <c r="F300" t="str">
        <f>IFERROR(VLOOKUP(B300,PrescheduledGames!N:O,2,FALSE),"")</f>
        <v/>
      </c>
      <c r="G300" s="11">
        <v>43934.75</v>
      </c>
      <c r="H300">
        <v>120</v>
      </c>
      <c r="I300">
        <f>WEEKDAY(G300)</f>
        <v>2</v>
      </c>
      <c r="J300" t="str">
        <f>TEXT(G300,"mm-dd")</f>
        <v>04-13</v>
      </c>
    </row>
    <row r="301" spans="1:10" x14ac:dyDescent="0.55000000000000004">
      <c r="A301" t="str">
        <f>_xlfn.CONCAT(C301,"-",D301,"-",TEXT(G301,"mm:dd:hh:mm"))</f>
        <v>8-2-04:13:18:00</v>
      </c>
      <c r="B301">
        <v>636</v>
      </c>
      <c r="C301" t="s">
        <v>798</v>
      </c>
      <c r="D301">
        <v>2</v>
      </c>
      <c r="E301" t="s">
        <v>800</v>
      </c>
      <c r="F301" t="str">
        <f>IFERROR(VLOOKUP(B301,PrescheduledGames!N:O,2,FALSE),"")</f>
        <v/>
      </c>
      <c r="G301" s="11">
        <v>43934.75</v>
      </c>
      <c r="H301">
        <v>120</v>
      </c>
      <c r="I301">
        <f>WEEKDAY(G301)</f>
        <v>2</v>
      </c>
      <c r="J301" t="str">
        <f>TEXT(G301,"mm-dd")</f>
        <v>04-13</v>
      </c>
    </row>
    <row r="302" spans="1:10" x14ac:dyDescent="0.55000000000000004">
      <c r="A302" t="str">
        <f>_xlfn.CONCAT(C302,"-",D302,"-",TEXT(G302,"mm:dd:hh:mm"))</f>
        <v>2-4-04:13:19:45</v>
      </c>
      <c r="B302">
        <v>637</v>
      </c>
      <c r="C302" t="s">
        <v>813</v>
      </c>
      <c r="D302">
        <v>4</v>
      </c>
      <c r="E302" t="s">
        <v>850</v>
      </c>
      <c r="F302" t="str">
        <f>IFERROR(VLOOKUP(B302,PrescheduledGames!N:O,2,FALSE),"")</f>
        <v/>
      </c>
      <c r="G302" s="11">
        <v>43934.822916666664</v>
      </c>
      <c r="H302">
        <v>105</v>
      </c>
      <c r="I302">
        <f>WEEKDAY(G302)</f>
        <v>2</v>
      </c>
      <c r="J302" t="str">
        <f>TEXT(G302,"mm-dd")</f>
        <v>04-13</v>
      </c>
    </row>
    <row r="303" spans="1:10" x14ac:dyDescent="0.55000000000000004">
      <c r="A303" t="str">
        <f>_xlfn.CONCAT(C303,"-",D303,"-",TEXT(G303,"mm:dd:hh:mm"))</f>
        <v>6-3-04:13:19:45</v>
      </c>
      <c r="B303">
        <v>638</v>
      </c>
      <c r="C303" t="s">
        <v>803</v>
      </c>
      <c r="D303">
        <v>3</v>
      </c>
      <c r="E303" t="s">
        <v>852</v>
      </c>
      <c r="F303" t="str">
        <f>IFERROR(VLOOKUP(B303,PrescheduledGames!N:O,2,FALSE),"")</f>
        <v/>
      </c>
      <c r="G303" s="11">
        <v>43934.822916666664</v>
      </c>
      <c r="H303">
        <v>105</v>
      </c>
      <c r="I303">
        <f>WEEKDAY(G303)</f>
        <v>2</v>
      </c>
      <c r="J303" t="str">
        <f>TEXT(G303,"mm-dd")</f>
        <v>04-13</v>
      </c>
    </row>
    <row r="304" spans="1:10" x14ac:dyDescent="0.55000000000000004">
      <c r="A304" t="str">
        <f>_xlfn.CONCAT(C304,"-",D304,"-",TEXT(G304,"mm:dd:hh:mm"))</f>
        <v>4-1-04:13:20:00</v>
      </c>
      <c r="B304">
        <v>639</v>
      </c>
      <c r="C304" t="s">
        <v>809</v>
      </c>
      <c r="D304">
        <v>1</v>
      </c>
      <c r="E304" t="s">
        <v>853</v>
      </c>
      <c r="F304" t="str">
        <f>IFERROR(VLOOKUP(B304,PrescheduledGames!N:O,2,FALSE),"")</f>
        <v/>
      </c>
      <c r="G304" s="11">
        <v>43934.833333333336</v>
      </c>
      <c r="H304">
        <v>120</v>
      </c>
      <c r="I304">
        <f>WEEKDAY(G304)</f>
        <v>2</v>
      </c>
      <c r="J304" t="str">
        <f>TEXT(G304,"mm-dd")</f>
        <v>04-13</v>
      </c>
    </row>
    <row r="305" spans="1:10" x14ac:dyDescent="0.55000000000000004">
      <c r="A305" t="str">
        <f>_xlfn.CONCAT(C305,"-",D305,"-",TEXT(G305,"mm:dd:hh:mm"))</f>
        <v>3-2-04:13:20:00</v>
      </c>
      <c r="B305">
        <v>640</v>
      </c>
      <c r="C305" t="s">
        <v>811</v>
      </c>
      <c r="D305">
        <v>2</v>
      </c>
      <c r="E305" t="s">
        <v>854</v>
      </c>
      <c r="F305" t="str">
        <f>IFERROR(VLOOKUP(B305,PrescheduledGames!N:O,2,FALSE),"")</f>
        <v/>
      </c>
      <c r="G305" s="11">
        <v>43934.833333333336</v>
      </c>
      <c r="H305">
        <v>120</v>
      </c>
      <c r="I305">
        <f>WEEKDAY(G305)</f>
        <v>2</v>
      </c>
      <c r="J305" t="str">
        <f>TEXT(G305,"mm-dd")</f>
        <v>04-13</v>
      </c>
    </row>
    <row r="306" spans="1:10" x14ac:dyDescent="0.55000000000000004">
      <c r="A306" t="str">
        <f>_xlfn.CONCAT(C306,"-",D306,"-",TEXT(G306,"mm:dd:hh:mm"))</f>
        <v>7-1-04:13:20:00</v>
      </c>
      <c r="B306">
        <v>641</v>
      </c>
      <c r="C306" t="s">
        <v>801</v>
      </c>
      <c r="D306">
        <v>1</v>
      </c>
      <c r="E306" t="s">
        <v>800</v>
      </c>
      <c r="F306" t="str">
        <f>IFERROR(VLOOKUP(B306,PrescheduledGames!N:O,2,FALSE),"")</f>
        <v/>
      </c>
      <c r="G306" s="11">
        <v>43934.833333333336</v>
      </c>
      <c r="H306">
        <v>120</v>
      </c>
      <c r="I306">
        <f>WEEKDAY(G306)</f>
        <v>2</v>
      </c>
      <c r="J306" t="str">
        <f>TEXT(G306,"mm-dd")</f>
        <v>04-13</v>
      </c>
    </row>
    <row r="307" spans="1:10" x14ac:dyDescent="0.55000000000000004">
      <c r="A307" t="str">
        <f>_xlfn.CONCAT(C307,"-",D307,"-",TEXT(G307,"mm:dd:hh:mm"))</f>
        <v>8-2-04:13:20:00</v>
      </c>
      <c r="B307">
        <v>642</v>
      </c>
      <c r="C307" t="s">
        <v>798</v>
      </c>
      <c r="D307">
        <v>2</v>
      </c>
      <c r="E307" t="s">
        <v>800</v>
      </c>
      <c r="F307" t="str">
        <f>IFERROR(VLOOKUP(B307,PrescheduledGames!N:O,2,FALSE),"")</f>
        <v/>
      </c>
      <c r="G307" s="11">
        <v>43934.833333333336</v>
      </c>
      <c r="H307">
        <v>120</v>
      </c>
      <c r="I307">
        <f>WEEKDAY(G307)</f>
        <v>2</v>
      </c>
      <c r="J307" t="str">
        <f>TEXT(G307,"mm-dd")</f>
        <v>04-13</v>
      </c>
    </row>
    <row r="308" spans="1:10" x14ac:dyDescent="0.55000000000000004">
      <c r="A308" t="str">
        <f>_xlfn.CONCAT(C308,"-",D308,"-",TEXT(G308,"mm:dd:hh:mm"))</f>
        <v>4-1-04:14:18:00</v>
      </c>
      <c r="B308">
        <v>553</v>
      </c>
      <c r="C308" t="s">
        <v>809</v>
      </c>
      <c r="D308">
        <v>1</v>
      </c>
      <c r="E308" t="s">
        <v>853</v>
      </c>
      <c r="F308">
        <f>IFERROR(VLOOKUP(B308,PrescheduledGames!N:O,2,FALSE),"")</f>
        <v>69</v>
      </c>
      <c r="G308" s="11">
        <v>43935.75</v>
      </c>
      <c r="H308">
        <v>120</v>
      </c>
      <c r="I308">
        <f>WEEKDAY(G308)</f>
        <v>3</v>
      </c>
      <c r="J308" t="str">
        <f>TEXT(G308,"mm-dd")</f>
        <v>04-14</v>
      </c>
    </row>
    <row r="309" spans="1:10" x14ac:dyDescent="0.55000000000000004">
      <c r="A309" t="str">
        <f>_xlfn.CONCAT(C309,"-",D309,"-",TEXT(G309,"mm:dd:hh:mm"))</f>
        <v>3-2-04:14:18:00</v>
      </c>
      <c r="B309">
        <v>554</v>
      </c>
      <c r="C309" t="s">
        <v>811</v>
      </c>
      <c r="D309">
        <v>2</v>
      </c>
      <c r="E309" t="s">
        <v>854</v>
      </c>
      <c r="F309">
        <f>IFERROR(VLOOKUP(B309,PrescheduledGames!N:O,2,FALSE),"")</f>
        <v>110</v>
      </c>
      <c r="G309" s="11">
        <v>43935.75</v>
      </c>
      <c r="H309">
        <v>120</v>
      </c>
      <c r="I309">
        <f>WEEKDAY(G309)</f>
        <v>3</v>
      </c>
      <c r="J309" t="str">
        <f>TEXT(G309,"mm-dd")</f>
        <v>04-14</v>
      </c>
    </row>
    <row r="310" spans="1:10" x14ac:dyDescent="0.55000000000000004">
      <c r="A310" t="str">
        <f>_xlfn.CONCAT(C310,"-",D310,"-",TEXT(G310,"mm:dd:hh:mm"))</f>
        <v>2-4-04:14:18:00</v>
      </c>
      <c r="B310">
        <v>555</v>
      </c>
      <c r="C310" t="s">
        <v>813</v>
      </c>
      <c r="D310">
        <v>4</v>
      </c>
      <c r="E310" t="s">
        <v>850</v>
      </c>
      <c r="F310" t="str">
        <f>IFERROR(VLOOKUP(B310,PrescheduledGames!N:O,2,FALSE),"")</f>
        <v/>
      </c>
      <c r="G310" s="11">
        <v>43935.75</v>
      </c>
      <c r="H310">
        <v>105</v>
      </c>
      <c r="I310">
        <f>WEEKDAY(G310)</f>
        <v>3</v>
      </c>
      <c r="J310" t="str">
        <f>TEXT(G310,"mm-dd")</f>
        <v>04-14</v>
      </c>
    </row>
    <row r="311" spans="1:10" x14ac:dyDescent="0.55000000000000004">
      <c r="A311" t="str">
        <f>_xlfn.CONCAT(C311,"-",D311,"-",TEXT(G311,"mm:dd:hh:mm"))</f>
        <v>1-5-04:14:18:00</v>
      </c>
      <c r="B311">
        <v>556</v>
      </c>
      <c r="C311" t="s">
        <v>99</v>
      </c>
      <c r="D311">
        <v>5</v>
      </c>
      <c r="E311" t="s">
        <v>851</v>
      </c>
      <c r="F311" t="str">
        <f>IFERROR(VLOOKUP(B311,PrescheduledGames!N:O,2,FALSE),"")</f>
        <v/>
      </c>
      <c r="G311" s="11">
        <v>43935.75</v>
      </c>
      <c r="H311">
        <v>90</v>
      </c>
      <c r="I311">
        <f>WEEKDAY(G311)</f>
        <v>3</v>
      </c>
      <c r="J311" t="str">
        <f>TEXT(G311,"mm-dd")</f>
        <v>04-14</v>
      </c>
    </row>
    <row r="312" spans="1:10" x14ac:dyDescent="0.55000000000000004">
      <c r="A312" t="str">
        <f>_xlfn.CONCAT(C312,"-",D312,"-",TEXT(G312,"mm:dd:hh:mm"))</f>
        <v>5-5-04:14:18:00</v>
      </c>
      <c r="B312">
        <v>557</v>
      </c>
      <c r="C312" t="s">
        <v>806</v>
      </c>
      <c r="D312">
        <v>5</v>
      </c>
      <c r="E312">
        <v>5</v>
      </c>
      <c r="F312" t="str">
        <f>IFERROR(VLOOKUP(B312,PrescheduledGames!N:O,2,FALSE),"")</f>
        <v/>
      </c>
      <c r="G312" s="11">
        <v>43935.75</v>
      </c>
      <c r="H312">
        <v>90</v>
      </c>
      <c r="I312">
        <f>WEEKDAY(G312)</f>
        <v>3</v>
      </c>
      <c r="J312" t="str">
        <f>TEXT(G312,"mm-dd")</f>
        <v>04-14</v>
      </c>
    </row>
    <row r="313" spans="1:10" x14ac:dyDescent="0.55000000000000004">
      <c r="A313" t="str">
        <f>_xlfn.CONCAT(C313,"-",D313,"-",TEXT(G313,"mm:dd:hh:mm"))</f>
        <v>6-3-04:14:18:00</v>
      </c>
      <c r="B313">
        <v>558</v>
      </c>
      <c r="C313" t="s">
        <v>803</v>
      </c>
      <c r="D313">
        <v>3</v>
      </c>
      <c r="E313" t="s">
        <v>852</v>
      </c>
      <c r="F313" t="str">
        <f>IFERROR(VLOOKUP(B313,PrescheduledGames!N:O,2,FALSE),"")</f>
        <v/>
      </c>
      <c r="G313" s="11">
        <v>43935.75</v>
      </c>
      <c r="H313">
        <v>105</v>
      </c>
      <c r="I313">
        <f>WEEKDAY(G313)</f>
        <v>3</v>
      </c>
      <c r="J313" t="str">
        <f>TEXT(G313,"mm-dd")</f>
        <v>04-14</v>
      </c>
    </row>
    <row r="314" spans="1:10" x14ac:dyDescent="0.55000000000000004">
      <c r="A314" t="str">
        <f>_xlfn.CONCAT(C314,"-",D314,"-",TEXT(G314,"mm:dd:hh:mm"))</f>
        <v>7-1-04:14:18:00</v>
      </c>
      <c r="B314">
        <v>559</v>
      </c>
      <c r="C314" t="s">
        <v>801</v>
      </c>
      <c r="D314">
        <v>1</v>
      </c>
      <c r="E314" t="s">
        <v>800</v>
      </c>
      <c r="F314">
        <f>IFERROR(VLOOKUP(B314,PrescheduledGames!N:O,2,FALSE),"")</f>
        <v>79</v>
      </c>
      <c r="G314" s="11">
        <v>43935.75</v>
      </c>
      <c r="H314">
        <v>120</v>
      </c>
      <c r="I314">
        <f>WEEKDAY(G314)</f>
        <v>3</v>
      </c>
      <c r="J314" t="str">
        <f>TEXT(G314,"mm-dd")</f>
        <v>04-14</v>
      </c>
    </row>
    <row r="315" spans="1:10" x14ac:dyDescent="0.55000000000000004">
      <c r="A315" t="str">
        <f>_xlfn.CONCAT(C315,"-",D315,"-",TEXT(G315,"mm:dd:hh:mm"))</f>
        <v>8-2-04:14:18:00</v>
      </c>
      <c r="B315">
        <v>560</v>
      </c>
      <c r="C315" t="s">
        <v>798</v>
      </c>
      <c r="D315">
        <v>2</v>
      </c>
      <c r="E315" t="s">
        <v>800</v>
      </c>
      <c r="F315">
        <f>IFERROR(VLOOKUP(B315,PrescheduledGames!N:O,2,FALSE),"")</f>
        <v>125</v>
      </c>
      <c r="G315" s="11">
        <v>43935.75</v>
      </c>
      <c r="H315">
        <v>120</v>
      </c>
      <c r="I315">
        <f>WEEKDAY(G315)</f>
        <v>3</v>
      </c>
      <c r="J315" t="str">
        <f>TEXT(G315,"mm-dd")</f>
        <v>04-14</v>
      </c>
    </row>
    <row r="316" spans="1:10" x14ac:dyDescent="0.55000000000000004">
      <c r="A316" t="str">
        <f>_xlfn.CONCAT(C316,"-",D316,"-",TEXT(G316,"mm:dd:hh:mm"))</f>
        <v>2-4-04:14:19:45</v>
      </c>
      <c r="B316">
        <v>561</v>
      </c>
      <c r="C316" t="s">
        <v>813</v>
      </c>
      <c r="D316">
        <v>4</v>
      </c>
      <c r="E316" t="s">
        <v>850</v>
      </c>
      <c r="F316" t="str">
        <f>IFERROR(VLOOKUP(B316,PrescheduledGames!N:O,2,FALSE),"")</f>
        <v/>
      </c>
      <c r="G316" s="11">
        <v>43935.822916666664</v>
      </c>
      <c r="H316">
        <v>105</v>
      </c>
      <c r="I316">
        <f>WEEKDAY(G316)</f>
        <v>3</v>
      </c>
      <c r="J316" t="str">
        <f>TEXT(G316,"mm-dd")</f>
        <v>04-14</v>
      </c>
    </row>
    <row r="317" spans="1:10" x14ac:dyDescent="0.55000000000000004">
      <c r="A317" t="str">
        <f>_xlfn.CONCAT(C317,"-",D317,"-",TEXT(G317,"mm:dd:hh:mm"))</f>
        <v>6-3-04:14:19:45</v>
      </c>
      <c r="B317">
        <v>562</v>
      </c>
      <c r="C317" t="s">
        <v>803</v>
      </c>
      <c r="D317">
        <v>3</v>
      </c>
      <c r="E317" t="s">
        <v>852</v>
      </c>
      <c r="F317" t="str">
        <f>IFERROR(VLOOKUP(B317,PrescheduledGames!N:O,2,FALSE),"")</f>
        <v/>
      </c>
      <c r="G317" s="11">
        <v>43935.822916666664</v>
      </c>
      <c r="H317">
        <v>105</v>
      </c>
      <c r="I317">
        <f>WEEKDAY(G317)</f>
        <v>3</v>
      </c>
      <c r="J317" t="str">
        <f>TEXT(G317,"mm-dd")</f>
        <v>04-14</v>
      </c>
    </row>
    <row r="318" spans="1:10" x14ac:dyDescent="0.55000000000000004">
      <c r="A318" t="str">
        <f>_xlfn.CONCAT(C318,"-",D318,"-",TEXT(G318,"mm:dd:hh:mm"))</f>
        <v>4-1-04:14:20:00</v>
      </c>
      <c r="B318">
        <v>563</v>
      </c>
      <c r="C318" t="s">
        <v>809</v>
      </c>
      <c r="D318">
        <v>1</v>
      </c>
      <c r="E318" t="s">
        <v>853</v>
      </c>
      <c r="F318">
        <f>IFERROR(VLOOKUP(B318,PrescheduledGames!N:O,2,FALSE),"")</f>
        <v>86</v>
      </c>
      <c r="G318" s="11">
        <v>43935.833333333336</v>
      </c>
      <c r="H318">
        <v>120</v>
      </c>
      <c r="I318">
        <f>WEEKDAY(G318)</f>
        <v>3</v>
      </c>
      <c r="J318" t="str">
        <f>TEXT(G318,"mm-dd")</f>
        <v>04-14</v>
      </c>
    </row>
    <row r="319" spans="1:10" x14ac:dyDescent="0.55000000000000004">
      <c r="A319" t="str">
        <f>_xlfn.CONCAT(C319,"-",D319,"-",TEXT(G319,"mm:dd:hh:mm"))</f>
        <v>3-2-04:14:20:00</v>
      </c>
      <c r="B319">
        <v>564</v>
      </c>
      <c r="C319" t="s">
        <v>811</v>
      </c>
      <c r="D319">
        <v>2</v>
      </c>
      <c r="E319" t="s">
        <v>854</v>
      </c>
      <c r="F319">
        <f>IFERROR(VLOOKUP(B319,PrescheduledGames!N:O,2,FALSE),"")</f>
        <v>139</v>
      </c>
      <c r="G319" s="11">
        <v>43935.833333333336</v>
      </c>
      <c r="H319">
        <v>120</v>
      </c>
      <c r="I319">
        <f>WEEKDAY(G319)</f>
        <v>3</v>
      </c>
      <c r="J319" t="str">
        <f>TEXT(G319,"mm-dd")</f>
        <v>04-14</v>
      </c>
    </row>
    <row r="320" spans="1:10" x14ac:dyDescent="0.55000000000000004">
      <c r="A320" t="str">
        <f>_xlfn.CONCAT(C320,"-",D320,"-",TEXT(G320,"mm:dd:hh:mm"))</f>
        <v>7-1-04:14:20:00</v>
      </c>
      <c r="B320">
        <v>565</v>
      </c>
      <c r="C320" t="s">
        <v>801</v>
      </c>
      <c r="D320">
        <v>1</v>
      </c>
      <c r="E320" t="s">
        <v>800</v>
      </c>
      <c r="F320">
        <f>IFERROR(VLOOKUP(B320,PrescheduledGames!N:O,2,FALSE),"")</f>
        <v>93</v>
      </c>
      <c r="G320" s="11">
        <v>43935.833333333336</v>
      </c>
      <c r="H320">
        <v>120</v>
      </c>
      <c r="I320">
        <f>WEEKDAY(G320)</f>
        <v>3</v>
      </c>
      <c r="J320" t="str">
        <f>TEXT(G320,"mm-dd")</f>
        <v>04-14</v>
      </c>
    </row>
    <row r="321" spans="1:10" x14ac:dyDescent="0.55000000000000004">
      <c r="A321" t="str">
        <f>_xlfn.CONCAT(C321,"-",D321,"-",TEXT(G321,"mm:dd:hh:mm"))</f>
        <v>8-2-04:14:20:00</v>
      </c>
      <c r="B321">
        <v>566</v>
      </c>
      <c r="C321" t="s">
        <v>798</v>
      </c>
      <c r="D321">
        <v>2</v>
      </c>
      <c r="E321" t="s">
        <v>800</v>
      </c>
      <c r="F321">
        <f>IFERROR(VLOOKUP(B321,PrescheduledGames!N:O,2,FALSE),"")</f>
        <v>152</v>
      </c>
      <c r="G321" s="11">
        <v>43935.833333333336</v>
      </c>
      <c r="H321">
        <v>120</v>
      </c>
      <c r="I321">
        <f>WEEKDAY(G321)</f>
        <v>3</v>
      </c>
      <c r="J321" t="str">
        <f>TEXT(G321,"mm-dd")</f>
        <v>04-14</v>
      </c>
    </row>
    <row r="322" spans="1:10" x14ac:dyDescent="0.55000000000000004">
      <c r="A322" t="str">
        <f>_xlfn.CONCAT(C322,"-",D322,"-",TEXT(G322,"mm:dd:hh:mm"))</f>
        <v>4-1-04:15:18:00</v>
      </c>
      <c r="B322">
        <v>447</v>
      </c>
      <c r="C322" t="s">
        <v>809</v>
      </c>
      <c r="D322">
        <v>1</v>
      </c>
      <c r="E322" t="s">
        <v>853</v>
      </c>
      <c r="F322" t="str">
        <f>IFERROR(VLOOKUP(B322,PrescheduledGames!N:O,2,FALSE),"")</f>
        <v/>
      </c>
      <c r="G322" s="11">
        <v>43936.75</v>
      </c>
      <c r="H322">
        <v>120</v>
      </c>
      <c r="I322">
        <f>WEEKDAY(G322)</f>
        <v>4</v>
      </c>
      <c r="J322" t="str">
        <f>TEXT(G322,"mm-dd")</f>
        <v>04-15</v>
      </c>
    </row>
    <row r="323" spans="1:10" x14ac:dyDescent="0.55000000000000004">
      <c r="A323" t="str">
        <f>_xlfn.CONCAT(C323,"-",D323,"-",TEXT(G323,"mm:dd:hh:mm"))</f>
        <v>3-2-04:15:18:00</v>
      </c>
      <c r="B323">
        <v>448</v>
      </c>
      <c r="C323" t="s">
        <v>811</v>
      </c>
      <c r="D323">
        <v>2</v>
      </c>
      <c r="E323" t="s">
        <v>854</v>
      </c>
      <c r="F323">
        <f>IFERROR(VLOOKUP(B323,PrescheduledGames!N:O,2,FALSE),"")</f>
        <v>164</v>
      </c>
      <c r="G323" s="11">
        <v>43936.75</v>
      </c>
      <c r="H323">
        <v>120</v>
      </c>
      <c r="I323">
        <f>WEEKDAY(G323)</f>
        <v>4</v>
      </c>
      <c r="J323" t="str">
        <f>TEXT(G323,"mm-dd")</f>
        <v>04-15</v>
      </c>
    </row>
    <row r="324" spans="1:10" x14ac:dyDescent="0.55000000000000004">
      <c r="A324" t="str">
        <f>_xlfn.CONCAT(C324,"-",D324,"-",TEXT(G324,"mm:dd:hh:mm"))</f>
        <v>2-4-04:15:18:00</v>
      </c>
      <c r="B324">
        <v>449</v>
      </c>
      <c r="C324" t="s">
        <v>813</v>
      </c>
      <c r="D324">
        <v>4</v>
      </c>
      <c r="E324" t="s">
        <v>850</v>
      </c>
      <c r="F324" t="str">
        <f>IFERROR(VLOOKUP(B324,PrescheduledGames!N:O,2,FALSE),"")</f>
        <v/>
      </c>
      <c r="G324" s="11">
        <v>43936.75</v>
      </c>
      <c r="H324">
        <v>105</v>
      </c>
      <c r="I324">
        <f>WEEKDAY(G324)</f>
        <v>4</v>
      </c>
      <c r="J324" t="str">
        <f>TEXT(G324,"mm-dd")</f>
        <v>04-15</v>
      </c>
    </row>
    <row r="325" spans="1:10" x14ac:dyDescent="0.55000000000000004">
      <c r="A325" t="str">
        <f>_xlfn.CONCAT(C325,"-",D325,"-",TEXT(G325,"mm:dd:hh:mm"))</f>
        <v>1-5-04:15:18:00</v>
      </c>
      <c r="B325">
        <v>450</v>
      </c>
      <c r="C325" t="s">
        <v>99</v>
      </c>
      <c r="D325">
        <v>5</v>
      </c>
      <c r="E325" t="s">
        <v>851</v>
      </c>
      <c r="F325" t="str">
        <f>IFERROR(VLOOKUP(B325,PrescheduledGames!N:O,2,FALSE),"")</f>
        <v/>
      </c>
      <c r="G325" s="11">
        <v>43936.75</v>
      </c>
      <c r="H325">
        <v>90</v>
      </c>
      <c r="I325">
        <f>WEEKDAY(G325)</f>
        <v>4</v>
      </c>
      <c r="J325" t="str">
        <f>TEXT(G325,"mm-dd")</f>
        <v>04-15</v>
      </c>
    </row>
    <row r="326" spans="1:10" x14ac:dyDescent="0.55000000000000004">
      <c r="A326" t="str">
        <f>_xlfn.CONCAT(C326,"-",D326,"-",TEXT(G326,"mm:dd:hh:mm"))</f>
        <v>5-5-04:15:18:00</v>
      </c>
      <c r="B326">
        <v>451</v>
      </c>
      <c r="C326" t="s">
        <v>806</v>
      </c>
      <c r="D326">
        <v>5</v>
      </c>
      <c r="E326">
        <v>5</v>
      </c>
      <c r="F326" t="str">
        <f>IFERROR(VLOOKUP(B326,PrescheduledGames!N:O,2,FALSE),"")</f>
        <v/>
      </c>
      <c r="G326" s="11">
        <v>43936.75</v>
      </c>
      <c r="H326">
        <v>90</v>
      </c>
      <c r="I326">
        <f>WEEKDAY(G326)</f>
        <v>4</v>
      </c>
      <c r="J326" t="str">
        <f>TEXT(G326,"mm-dd")</f>
        <v>04-15</v>
      </c>
    </row>
    <row r="327" spans="1:10" x14ac:dyDescent="0.55000000000000004">
      <c r="A327" t="str">
        <f>_xlfn.CONCAT(C327,"-",D327,"-",TEXT(G327,"mm:dd:hh:mm"))</f>
        <v>6-3-04:15:18:00</v>
      </c>
      <c r="B327">
        <v>452</v>
      </c>
      <c r="C327" t="s">
        <v>803</v>
      </c>
      <c r="D327">
        <v>3</v>
      </c>
      <c r="E327" t="s">
        <v>852</v>
      </c>
      <c r="F327">
        <f>IFERROR(VLOOKUP(B327,PrescheduledGames!N:O,2,FALSE),"")</f>
        <v>320</v>
      </c>
      <c r="G327" s="11">
        <v>43936.75</v>
      </c>
      <c r="H327">
        <v>105</v>
      </c>
      <c r="I327">
        <f>WEEKDAY(G327)</f>
        <v>4</v>
      </c>
      <c r="J327" t="str">
        <f>TEXT(G327,"mm-dd")</f>
        <v>04-15</v>
      </c>
    </row>
    <row r="328" spans="1:10" x14ac:dyDescent="0.55000000000000004">
      <c r="A328" t="str">
        <f>_xlfn.CONCAT(C328,"-",D328,"-",TEXT(G328,"mm:dd:hh:mm"))</f>
        <v>7-1-04:15:18:00</v>
      </c>
      <c r="B328">
        <v>453</v>
      </c>
      <c r="C328" t="s">
        <v>801</v>
      </c>
      <c r="D328">
        <v>1</v>
      </c>
      <c r="E328" t="s">
        <v>800</v>
      </c>
      <c r="F328" t="str">
        <f>IFERROR(VLOOKUP(B328,PrescheduledGames!N:O,2,FALSE),"")</f>
        <v/>
      </c>
      <c r="G328" s="11">
        <v>43936.75</v>
      </c>
      <c r="H328">
        <v>120</v>
      </c>
      <c r="I328">
        <f>WEEKDAY(G328)</f>
        <v>4</v>
      </c>
      <c r="J328" t="str">
        <f>TEXT(G328,"mm-dd")</f>
        <v>04-15</v>
      </c>
    </row>
    <row r="329" spans="1:10" x14ac:dyDescent="0.55000000000000004">
      <c r="A329" t="str">
        <f>_xlfn.CONCAT(C329,"-",D329,"-",TEXT(G329,"mm:dd:hh:mm"))</f>
        <v>8-2-04:15:18:00</v>
      </c>
      <c r="B329">
        <v>454</v>
      </c>
      <c r="C329" t="s">
        <v>798</v>
      </c>
      <c r="D329">
        <v>2</v>
      </c>
      <c r="E329" t="s">
        <v>800</v>
      </c>
      <c r="F329" t="str">
        <f>IFERROR(VLOOKUP(B329,PrescheduledGames!N:O,2,FALSE),"")</f>
        <v/>
      </c>
      <c r="G329" s="11">
        <v>43936.75</v>
      </c>
      <c r="H329">
        <v>120</v>
      </c>
      <c r="I329">
        <f>WEEKDAY(G329)</f>
        <v>4</v>
      </c>
      <c r="J329" t="str">
        <f>TEXT(G329,"mm-dd")</f>
        <v>04-15</v>
      </c>
    </row>
    <row r="330" spans="1:10" x14ac:dyDescent="0.55000000000000004">
      <c r="A330" t="str">
        <f>_xlfn.CONCAT(C330,"-",D330,"-",TEXT(G330,"mm:dd:hh:mm"))</f>
        <v>2-4-04:15:19:45</v>
      </c>
      <c r="B330">
        <v>455</v>
      </c>
      <c r="C330" t="s">
        <v>813</v>
      </c>
      <c r="D330">
        <v>4</v>
      </c>
      <c r="E330" t="s">
        <v>850</v>
      </c>
      <c r="F330" t="str">
        <f>IFERROR(VLOOKUP(B330,PrescheduledGames!N:O,2,FALSE),"")</f>
        <v/>
      </c>
      <c r="G330" s="11">
        <v>43936.822916666664</v>
      </c>
      <c r="H330">
        <v>105</v>
      </c>
      <c r="I330">
        <f>WEEKDAY(G330)</f>
        <v>4</v>
      </c>
      <c r="J330" t="str">
        <f>TEXT(G330,"mm-dd")</f>
        <v>04-15</v>
      </c>
    </row>
    <row r="331" spans="1:10" x14ac:dyDescent="0.55000000000000004">
      <c r="A331" t="str">
        <f>_xlfn.CONCAT(C331,"-",D331,"-",TEXT(G331,"mm:dd:hh:mm"))</f>
        <v>6-3-04:15:19:45</v>
      </c>
      <c r="B331">
        <v>456</v>
      </c>
      <c r="C331" t="s">
        <v>803</v>
      </c>
      <c r="D331">
        <v>3</v>
      </c>
      <c r="E331" t="s">
        <v>852</v>
      </c>
      <c r="F331" t="str">
        <f>IFERROR(VLOOKUP(B331,PrescheduledGames!N:O,2,FALSE),"")</f>
        <v/>
      </c>
      <c r="G331" s="11">
        <v>43936.822916666664</v>
      </c>
      <c r="H331">
        <v>105</v>
      </c>
      <c r="I331">
        <f>WEEKDAY(G331)</f>
        <v>4</v>
      </c>
      <c r="J331" t="str">
        <f>TEXT(G331,"mm-dd")</f>
        <v>04-15</v>
      </c>
    </row>
    <row r="332" spans="1:10" x14ac:dyDescent="0.55000000000000004">
      <c r="A332" t="str">
        <f>_xlfn.CONCAT(C332,"-",D332,"-",TEXT(G332,"mm:dd:hh:mm"))</f>
        <v>4-1-04:15:20:00</v>
      </c>
      <c r="B332">
        <v>457</v>
      </c>
      <c r="C332" t="s">
        <v>809</v>
      </c>
      <c r="D332">
        <v>1</v>
      </c>
      <c r="E332" t="s">
        <v>853</v>
      </c>
      <c r="F332" t="str">
        <f>IFERROR(VLOOKUP(B332,PrescheduledGames!N:O,2,FALSE),"")</f>
        <v/>
      </c>
      <c r="G332" s="11">
        <v>43936.833333333336</v>
      </c>
      <c r="H332">
        <v>120</v>
      </c>
      <c r="I332">
        <f>WEEKDAY(G332)</f>
        <v>4</v>
      </c>
      <c r="J332" t="str">
        <f>TEXT(G332,"mm-dd")</f>
        <v>04-15</v>
      </c>
    </row>
    <row r="333" spans="1:10" x14ac:dyDescent="0.55000000000000004">
      <c r="A333" t="str">
        <f>_xlfn.CONCAT(C333,"-",D333,"-",TEXT(G333,"mm:dd:hh:mm"))</f>
        <v>3-2-04:15:20:00</v>
      </c>
      <c r="B333">
        <v>458</v>
      </c>
      <c r="C333" t="s">
        <v>811</v>
      </c>
      <c r="D333">
        <v>2</v>
      </c>
      <c r="E333" t="s">
        <v>854</v>
      </c>
      <c r="F333">
        <f>IFERROR(VLOOKUP(B333,PrescheduledGames!N:O,2,FALSE),"")</f>
        <v>175</v>
      </c>
      <c r="G333" s="11">
        <v>43936.833333333336</v>
      </c>
      <c r="H333">
        <v>120</v>
      </c>
      <c r="I333">
        <f>WEEKDAY(G333)</f>
        <v>4</v>
      </c>
      <c r="J333" t="str">
        <f>TEXT(G333,"mm-dd")</f>
        <v>04-15</v>
      </c>
    </row>
    <row r="334" spans="1:10" x14ac:dyDescent="0.55000000000000004">
      <c r="A334" t="str">
        <f>_xlfn.CONCAT(C334,"-",D334,"-",TEXT(G334,"mm:dd:hh:mm"))</f>
        <v>7-1-04:15:20:00</v>
      </c>
      <c r="B334">
        <v>459</v>
      </c>
      <c r="C334" t="s">
        <v>801</v>
      </c>
      <c r="D334">
        <v>1</v>
      </c>
      <c r="E334" t="s">
        <v>800</v>
      </c>
      <c r="F334" t="str">
        <f>IFERROR(VLOOKUP(B334,PrescheduledGames!N:O,2,FALSE),"")</f>
        <v/>
      </c>
      <c r="G334" s="11">
        <v>43936.833333333336</v>
      </c>
      <c r="H334">
        <v>120</v>
      </c>
      <c r="I334">
        <f>WEEKDAY(G334)</f>
        <v>4</v>
      </c>
      <c r="J334" t="str">
        <f>TEXT(G334,"mm-dd")</f>
        <v>04-15</v>
      </c>
    </row>
    <row r="335" spans="1:10" x14ac:dyDescent="0.55000000000000004">
      <c r="A335" t="str">
        <f>_xlfn.CONCAT(C335,"-",D335,"-",TEXT(G335,"mm:dd:hh:mm"))</f>
        <v>8-2-04:15:20:00</v>
      </c>
      <c r="B335">
        <v>460</v>
      </c>
      <c r="C335" t="s">
        <v>798</v>
      </c>
      <c r="D335">
        <v>2</v>
      </c>
      <c r="E335" t="s">
        <v>800</v>
      </c>
      <c r="F335" t="str">
        <f>IFERROR(VLOOKUP(B335,PrescheduledGames!N:O,2,FALSE),"")</f>
        <v/>
      </c>
      <c r="G335" s="11">
        <v>43936.833333333336</v>
      </c>
      <c r="H335">
        <v>120</v>
      </c>
      <c r="I335">
        <f>WEEKDAY(G335)</f>
        <v>4</v>
      </c>
      <c r="J335" t="str">
        <f>TEXT(G335,"mm-dd")</f>
        <v>04-15</v>
      </c>
    </row>
    <row r="336" spans="1:10" x14ac:dyDescent="0.55000000000000004">
      <c r="A336" t="str">
        <f>_xlfn.CONCAT(C336,"-",D336,"-",TEXT(G336,"mm:dd:hh:mm"))</f>
        <v>4-1-04:16:18:00</v>
      </c>
      <c r="B336">
        <v>374</v>
      </c>
      <c r="C336" t="s">
        <v>809</v>
      </c>
      <c r="D336">
        <v>1</v>
      </c>
      <c r="E336" t="s">
        <v>853</v>
      </c>
      <c r="F336" t="str">
        <f>IFERROR(VLOOKUP(B336,PrescheduledGames!N:O,2,FALSE),"")</f>
        <v/>
      </c>
      <c r="G336" s="11">
        <v>43937.75</v>
      </c>
      <c r="H336">
        <v>120</v>
      </c>
      <c r="I336">
        <f>WEEKDAY(G336)</f>
        <v>5</v>
      </c>
      <c r="J336" t="str">
        <f>TEXT(G336,"mm-dd")</f>
        <v>04-16</v>
      </c>
    </row>
    <row r="337" spans="1:10" x14ac:dyDescent="0.55000000000000004">
      <c r="A337" t="str">
        <f>_xlfn.CONCAT(C337,"-",D337,"-",TEXT(G337,"mm:dd:hh:mm"))</f>
        <v>3-2-04:16:18:00</v>
      </c>
      <c r="B337">
        <v>375</v>
      </c>
      <c r="C337" t="s">
        <v>811</v>
      </c>
      <c r="D337">
        <v>2</v>
      </c>
      <c r="E337" t="s">
        <v>854</v>
      </c>
      <c r="F337" t="str">
        <f>IFERROR(VLOOKUP(B337,PrescheduledGames!N:O,2,FALSE),"")</f>
        <v/>
      </c>
      <c r="G337" s="11">
        <v>43937.75</v>
      </c>
      <c r="H337">
        <v>120</v>
      </c>
      <c r="I337">
        <f>WEEKDAY(G337)</f>
        <v>5</v>
      </c>
      <c r="J337" t="str">
        <f>TEXT(G337,"mm-dd")</f>
        <v>04-16</v>
      </c>
    </row>
    <row r="338" spans="1:10" x14ac:dyDescent="0.55000000000000004">
      <c r="A338" t="str">
        <f>_xlfn.CONCAT(C338,"-",D338,"-",TEXT(G338,"mm:dd:hh:mm"))</f>
        <v>2-4-04:16:18:00</v>
      </c>
      <c r="B338">
        <v>376</v>
      </c>
      <c r="C338" t="s">
        <v>813</v>
      </c>
      <c r="D338">
        <v>4</v>
      </c>
      <c r="E338" t="s">
        <v>850</v>
      </c>
      <c r="F338" t="str">
        <f>IFERROR(VLOOKUP(B338,PrescheduledGames!N:O,2,FALSE),"")</f>
        <v/>
      </c>
      <c r="G338" s="11">
        <v>43937.75</v>
      </c>
      <c r="H338">
        <v>105</v>
      </c>
      <c r="I338">
        <f>WEEKDAY(G338)</f>
        <v>5</v>
      </c>
      <c r="J338" t="str">
        <f>TEXT(G338,"mm-dd")</f>
        <v>04-16</v>
      </c>
    </row>
    <row r="339" spans="1:10" x14ac:dyDescent="0.55000000000000004">
      <c r="A339" t="str">
        <f>_xlfn.CONCAT(C339,"-",D339,"-",TEXT(G339,"mm:dd:hh:mm"))</f>
        <v>1-5-04:16:18:00</v>
      </c>
      <c r="B339">
        <v>377</v>
      </c>
      <c r="C339" t="s">
        <v>99</v>
      </c>
      <c r="D339">
        <v>5</v>
      </c>
      <c r="E339" t="s">
        <v>851</v>
      </c>
      <c r="F339" t="str">
        <f>IFERROR(VLOOKUP(B339,PrescheduledGames!N:O,2,FALSE),"")</f>
        <v/>
      </c>
      <c r="G339" s="11">
        <v>43937.75</v>
      </c>
      <c r="H339">
        <v>90</v>
      </c>
      <c r="I339">
        <f>WEEKDAY(G339)</f>
        <v>5</v>
      </c>
      <c r="J339" t="str">
        <f>TEXT(G339,"mm-dd")</f>
        <v>04-16</v>
      </c>
    </row>
    <row r="340" spans="1:10" x14ac:dyDescent="0.55000000000000004">
      <c r="A340" t="str">
        <f>_xlfn.CONCAT(C340,"-",D340,"-",TEXT(G340,"mm:dd:hh:mm"))</f>
        <v>5-4-04:16:18:00</v>
      </c>
      <c r="B340">
        <v>378</v>
      </c>
      <c r="C340" t="s">
        <v>806</v>
      </c>
      <c r="D340">
        <v>4</v>
      </c>
      <c r="E340">
        <v>5</v>
      </c>
      <c r="F340" t="str">
        <f>IFERROR(VLOOKUP(B340,PrescheduledGames!N:O,2,FALSE),"")</f>
        <v/>
      </c>
      <c r="G340" s="11">
        <v>43937.75</v>
      </c>
      <c r="H340">
        <v>105</v>
      </c>
      <c r="I340">
        <f>WEEKDAY(G340)</f>
        <v>5</v>
      </c>
      <c r="J340" t="str">
        <f>TEXT(G340,"mm-dd")</f>
        <v>04-16</v>
      </c>
    </row>
    <row r="341" spans="1:10" x14ac:dyDescent="0.55000000000000004">
      <c r="A341" t="str">
        <f>_xlfn.CONCAT(C341,"-",D341,"-",TEXT(G341,"mm:dd:hh:mm"))</f>
        <v>6-3-04:16:18:00</v>
      </c>
      <c r="B341">
        <v>379</v>
      </c>
      <c r="C341" t="s">
        <v>803</v>
      </c>
      <c r="D341">
        <v>3</v>
      </c>
      <c r="E341" t="s">
        <v>852</v>
      </c>
      <c r="F341" t="str">
        <f>IFERROR(VLOOKUP(B341,PrescheduledGames!N:O,2,FALSE),"")</f>
        <v/>
      </c>
      <c r="G341" s="11">
        <v>43937.75</v>
      </c>
      <c r="H341">
        <v>105</v>
      </c>
      <c r="I341">
        <f>WEEKDAY(G341)</f>
        <v>5</v>
      </c>
      <c r="J341" t="str">
        <f>TEXT(G341,"mm-dd")</f>
        <v>04-16</v>
      </c>
    </row>
    <row r="342" spans="1:10" x14ac:dyDescent="0.55000000000000004">
      <c r="A342" t="str">
        <f>_xlfn.CONCAT(C342,"-",D342,"-",TEXT(G342,"mm:dd:hh:mm"))</f>
        <v>7-1-04:16:18:00</v>
      </c>
      <c r="B342">
        <v>380</v>
      </c>
      <c r="C342" t="s">
        <v>801</v>
      </c>
      <c r="D342">
        <v>1</v>
      </c>
      <c r="E342" t="s">
        <v>800</v>
      </c>
      <c r="F342" t="str">
        <f>IFERROR(VLOOKUP(B342,PrescheduledGames!N:O,2,FALSE),"")</f>
        <v/>
      </c>
      <c r="G342" s="11">
        <v>43937.75</v>
      </c>
      <c r="H342">
        <v>120</v>
      </c>
      <c r="I342">
        <f>WEEKDAY(G342)</f>
        <v>5</v>
      </c>
      <c r="J342" t="str">
        <f>TEXT(G342,"mm-dd")</f>
        <v>04-16</v>
      </c>
    </row>
    <row r="343" spans="1:10" x14ac:dyDescent="0.55000000000000004">
      <c r="A343" t="str">
        <f>_xlfn.CONCAT(C343,"-",D343,"-",TEXT(G343,"mm:dd:hh:mm"))</f>
        <v>8-3-04:16:18:00</v>
      </c>
      <c r="B343">
        <v>381</v>
      </c>
      <c r="C343" t="s">
        <v>798</v>
      </c>
      <c r="D343">
        <v>3</v>
      </c>
      <c r="E343" t="s">
        <v>800</v>
      </c>
      <c r="F343" t="str">
        <f>IFERROR(VLOOKUP(B343,PrescheduledGames!N:O,2,FALSE),"")</f>
        <v/>
      </c>
      <c r="G343" s="11">
        <v>43937.75</v>
      </c>
      <c r="H343">
        <v>105</v>
      </c>
      <c r="I343">
        <f>WEEKDAY(G343)</f>
        <v>5</v>
      </c>
      <c r="J343" t="str">
        <f>TEXT(G343,"mm-dd")</f>
        <v>04-16</v>
      </c>
    </row>
    <row r="344" spans="1:10" x14ac:dyDescent="0.55000000000000004">
      <c r="A344" t="str">
        <f>_xlfn.CONCAT(C344,"-",D344,"-",TEXT(G344,"mm:dd:hh:mm"))</f>
        <v>1-5-04:16:19:30</v>
      </c>
      <c r="B344">
        <v>382</v>
      </c>
      <c r="C344" t="s">
        <v>99</v>
      </c>
      <c r="D344">
        <v>5</v>
      </c>
      <c r="E344" t="s">
        <v>851</v>
      </c>
      <c r="F344" t="str">
        <f>IFERROR(VLOOKUP(B344,PrescheduledGames!N:O,2,FALSE),"")</f>
        <v/>
      </c>
      <c r="G344" s="11">
        <v>43937.8125</v>
      </c>
      <c r="H344">
        <v>90</v>
      </c>
      <c r="I344">
        <f>WEEKDAY(G344)</f>
        <v>5</v>
      </c>
      <c r="J344" t="str">
        <f>TEXT(G344,"mm-dd")</f>
        <v>04-16</v>
      </c>
    </row>
    <row r="345" spans="1:10" x14ac:dyDescent="0.55000000000000004">
      <c r="A345" t="str">
        <f>_xlfn.CONCAT(C345,"-",D345,"-",TEXT(G345,"mm:dd:hh:mm"))</f>
        <v>2-4-04:16:19:45</v>
      </c>
      <c r="B345">
        <v>383</v>
      </c>
      <c r="C345" t="s">
        <v>813</v>
      </c>
      <c r="D345">
        <v>4</v>
      </c>
      <c r="E345" t="s">
        <v>850</v>
      </c>
      <c r="F345" t="str">
        <f>IFERROR(VLOOKUP(B345,PrescheduledGames!N:O,2,FALSE),"")</f>
        <v/>
      </c>
      <c r="G345" s="11">
        <v>43937.822916666664</v>
      </c>
      <c r="H345">
        <v>105</v>
      </c>
      <c r="I345">
        <f>WEEKDAY(G345)</f>
        <v>5</v>
      </c>
      <c r="J345" t="str">
        <f>TEXT(G345,"mm-dd")</f>
        <v>04-16</v>
      </c>
    </row>
    <row r="346" spans="1:10" x14ac:dyDescent="0.55000000000000004">
      <c r="A346" t="str">
        <f>_xlfn.CONCAT(C346,"-",D346,"-",TEXT(G346,"mm:dd:hh:mm"))</f>
        <v>5-4-04:16:19:45</v>
      </c>
      <c r="B346">
        <v>384</v>
      </c>
      <c r="C346" t="s">
        <v>806</v>
      </c>
      <c r="D346">
        <v>4</v>
      </c>
      <c r="E346">
        <v>5</v>
      </c>
      <c r="F346" t="str">
        <f>IFERROR(VLOOKUP(B346,PrescheduledGames!N:O,2,FALSE),"")</f>
        <v/>
      </c>
      <c r="G346" s="11">
        <v>43937.822916666664</v>
      </c>
      <c r="H346">
        <v>105</v>
      </c>
      <c r="I346">
        <f>WEEKDAY(G346)</f>
        <v>5</v>
      </c>
      <c r="J346" t="str">
        <f>TEXT(G346,"mm-dd")</f>
        <v>04-16</v>
      </c>
    </row>
    <row r="347" spans="1:10" x14ac:dyDescent="0.55000000000000004">
      <c r="A347" t="str">
        <f>_xlfn.CONCAT(C347,"-",D347,"-",TEXT(G347,"mm:dd:hh:mm"))</f>
        <v>6-3-04:16:19:45</v>
      </c>
      <c r="B347">
        <v>385</v>
      </c>
      <c r="C347" t="s">
        <v>803</v>
      </c>
      <c r="D347">
        <v>3</v>
      </c>
      <c r="E347" t="s">
        <v>852</v>
      </c>
      <c r="F347" t="str">
        <f>IFERROR(VLOOKUP(B347,PrescheduledGames!N:O,2,FALSE),"")</f>
        <v/>
      </c>
      <c r="G347" s="11">
        <v>43937.822916666664</v>
      </c>
      <c r="H347">
        <v>105</v>
      </c>
      <c r="I347">
        <f>WEEKDAY(G347)</f>
        <v>5</v>
      </c>
      <c r="J347" t="str">
        <f>TEXT(G347,"mm-dd")</f>
        <v>04-16</v>
      </c>
    </row>
    <row r="348" spans="1:10" x14ac:dyDescent="0.55000000000000004">
      <c r="A348" t="str">
        <f>_xlfn.CONCAT(C348,"-",D348,"-",TEXT(G348,"mm:dd:hh:mm"))</f>
        <v>8-3-04:16:19:45</v>
      </c>
      <c r="B348">
        <v>386</v>
      </c>
      <c r="C348" t="s">
        <v>798</v>
      </c>
      <c r="D348">
        <v>3</v>
      </c>
      <c r="E348" t="s">
        <v>800</v>
      </c>
      <c r="F348" t="str">
        <f>IFERROR(VLOOKUP(B348,PrescheduledGames!N:O,2,FALSE),"")</f>
        <v/>
      </c>
      <c r="G348" s="11">
        <v>43937.822916666664</v>
      </c>
      <c r="H348">
        <v>105</v>
      </c>
      <c r="I348">
        <f>WEEKDAY(G348)</f>
        <v>5</v>
      </c>
      <c r="J348" t="str">
        <f>TEXT(G348,"mm-dd")</f>
        <v>04-16</v>
      </c>
    </row>
    <row r="349" spans="1:10" x14ac:dyDescent="0.55000000000000004">
      <c r="A349" t="str">
        <f>_xlfn.CONCAT(C349,"-",D349,"-",TEXT(G349,"mm:dd:hh:mm"))</f>
        <v>4-1-04:16:20:00</v>
      </c>
      <c r="B349">
        <v>387</v>
      </c>
      <c r="C349" t="s">
        <v>809</v>
      </c>
      <c r="D349">
        <v>1</v>
      </c>
      <c r="E349" t="s">
        <v>853</v>
      </c>
      <c r="F349" t="str">
        <f>IFERROR(VLOOKUP(B349,PrescheduledGames!N:O,2,FALSE),"")</f>
        <v/>
      </c>
      <c r="G349" s="11">
        <v>43937.833333333336</v>
      </c>
      <c r="H349">
        <v>120</v>
      </c>
      <c r="I349">
        <f>WEEKDAY(G349)</f>
        <v>5</v>
      </c>
      <c r="J349" t="str">
        <f>TEXT(G349,"mm-dd")</f>
        <v>04-16</v>
      </c>
    </row>
    <row r="350" spans="1:10" x14ac:dyDescent="0.55000000000000004">
      <c r="A350" t="str">
        <f>_xlfn.CONCAT(C350,"-",D350,"-",TEXT(G350,"mm:dd:hh:mm"))</f>
        <v>3-2-04:16:20:00</v>
      </c>
      <c r="B350">
        <v>388</v>
      </c>
      <c r="C350" t="s">
        <v>811</v>
      </c>
      <c r="D350">
        <v>2</v>
      </c>
      <c r="E350" t="s">
        <v>854</v>
      </c>
      <c r="F350" t="str">
        <f>IFERROR(VLOOKUP(B350,PrescheduledGames!N:O,2,FALSE),"")</f>
        <v/>
      </c>
      <c r="G350" s="11">
        <v>43937.833333333336</v>
      </c>
      <c r="H350">
        <v>120</v>
      </c>
      <c r="I350">
        <f>WEEKDAY(G350)</f>
        <v>5</v>
      </c>
      <c r="J350" t="str">
        <f>TEXT(G350,"mm-dd")</f>
        <v>04-16</v>
      </c>
    </row>
    <row r="351" spans="1:10" x14ac:dyDescent="0.55000000000000004">
      <c r="A351" t="str">
        <f>_xlfn.CONCAT(C351,"-",D351,"-",TEXT(G351,"mm:dd:hh:mm"))</f>
        <v>7-1-04:16:20:00</v>
      </c>
      <c r="B351">
        <v>389</v>
      </c>
      <c r="C351" t="s">
        <v>801</v>
      </c>
      <c r="D351">
        <v>1</v>
      </c>
      <c r="E351" t="s">
        <v>800</v>
      </c>
      <c r="F351" t="str">
        <f>IFERROR(VLOOKUP(B351,PrescheduledGames!N:O,2,FALSE),"")</f>
        <v/>
      </c>
      <c r="G351" s="11">
        <v>43937.833333333336</v>
      </c>
      <c r="H351">
        <v>120</v>
      </c>
      <c r="I351">
        <f>WEEKDAY(G351)</f>
        <v>5</v>
      </c>
      <c r="J351" t="str">
        <f>TEXT(G351,"mm-dd")</f>
        <v>04-16</v>
      </c>
    </row>
    <row r="352" spans="1:10" x14ac:dyDescent="0.55000000000000004">
      <c r="A352" t="str">
        <f>_xlfn.CONCAT(C352,"-",D352,"-",TEXT(G352,"mm:dd:hh:mm"))</f>
        <v>4-1-04:17:18:00</v>
      </c>
      <c r="B352">
        <v>290</v>
      </c>
      <c r="C352" t="s">
        <v>809</v>
      </c>
      <c r="D352">
        <v>1</v>
      </c>
      <c r="E352" t="s">
        <v>853</v>
      </c>
      <c r="F352" t="str">
        <f>IFERROR(VLOOKUP(B352,PrescheduledGames!N:O,2,FALSE),"")</f>
        <v/>
      </c>
      <c r="G352" s="11">
        <v>43938.75</v>
      </c>
      <c r="H352">
        <v>120</v>
      </c>
      <c r="I352">
        <f>WEEKDAY(G352)</f>
        <v>6</v>
      </c>
      <c r="J352" t="str">
        <f>TEXT(G352,"mm-dd")</f>
        <v>04-17</v>
      </c>
    </row>
    <row r="353" spans="1:10" x14ac:dyDescent="0.55000000000000004">
      <c r="A353" t="str">
        <f>_xlfn.CONCAT(C353,"-",D353,"-",TEXT(G353,"mm:dd:hh:mm"))</f>
        <v>3-2-04:17:18:00</v>
      </c>
      <c r="B353">
        <v>291</v>
      </c>
      <c r="C353" t="s">
        <v>811</v>
      </c>
      <c r="D353">
        <v>2</v>
      </c>
      <c r="E353" t="s">
        <v>854</v>
      </c>
      <c r="F353">
        <f>IFERROR(VLOOKUP(B353,PrescheduledGames!N:O,2,FALSE),"")</f>
        <v>179</v>
      </c>
      <c r="G353" s="11">
        <v>43938.75</v>
      </c>
      <c r="H353">
        <v>120</v>
      </c>
      <c r="I353">
        <f>WEEKDAY(G353)</f>
        <v>6</v>
      </c>
      <c r="J353" t="str">
        <f>TEXT(G353,"mm-dd")</f>
        <v>04-17</v>
      </c>
    </row>
    <row r="354" spans="1:10" x14ac:dyDescent="0.55000000000000004">
      <c r="A354" t="str">
        <f>_xlfn.CONCAT(C354,"-",D354,"-",TEXT(G354,"mm:dd:hh:mm"))</f>
        <v>2-4-04:17:18:00</v>
      </c>
      <c r="B354">
        <v>292</v>
      </c>
      <c r="C354" t="s">
        <v>813</v>
      </c>
      <c r="D354">
        <v>4</v>
      </c>
      <c r="E354" t="s">
        <v>850</v>
      </c>
      <c r="F354" t="str">
        <f>IFERROR(VLOOKUP(B354,PrescheduledGames!N:O,2,FALSE),"")</f>
        <v/>
      </c>
      <c r="G354" s="11">
        <v>43938.75</v>
      </c>
      <c r="H354">
        <v>105</v>
      </c>
      <c r="I354">
        <f>WEEKDAY(G354)</f>
        <v>6</v>
      </c>
      <c r="J354" t="str">
        <f>TEXT(G354,"mm-dd")</f>
        <v>04-17</v>
      </c>
    </row>
    <row r="355" spans="1:10" x14ac:dyDescent="0.55000000000000004">
      <c r="A355" t="str">
        <f>_xlfn.CONCAT(C355,"-",D355,"-",TEXT(G355,"mm:dd:hh:mm"))</f>
        <v>1-5-04:17:18:00</v>
      </c>
      <c r="B355">
        <v>293</v>
      </c>
      <c r="C355" t="s">
        <v>99</v>
      </c>
      <c r="D355">
        <v>5</v>
      </c>
      <c r="E355" t="s">
        <v>851</v>
      </c>
      <c r="F355" t="str">
        <f>IFERROR(VLOOKUP(B355,PrescheduledGames!N:O,2,FALSE),"")</f>
        <v/>
      </c>
      <c r="G355" s="11">
        <v>43938.75</v>
      </c>
      <c r="H355">
        <v>90</v>
      </c>
      <c r="I355">
        <f>WEEKDAY(G355)</f>
        <v>6</v>
      </c>
      <c r="J355" t="str">
        <f>TEXT(G355,"mm-dd")</f>
        <v>04-17</v>
      </c>
    </row>
    <row r="356" spans="1:10" x14ac:dyDescent="0.55000000000000004">
      <c r="A356" t="str">
        <f>_xlfn.CONCAT(C356,"-",D356,"-",TEXT(G356,"mm:dd:hh:mm"))</f>
        <v>5-4-04:17:18:00</v>
      </c>
      <c r="B356">
        <v>294</v>
      </c>
      <c r="C356" t="s">
        <v>806</v>
      </c>
      <c r="D356">
        <v>4</v>
      </c>
      <c r="E356">
        <v>5</v>
      </c>
      <c r="F356" t="str">
        <f>IFERROR(VLOOKUP(B356,PrescheduledGames!N:O,2,FALSE),"")</f>
        <v/>
      </c>
      <c r="G356" s="11">
        <v>43938.75</v>
      </c>
      <c r="H356">
        <v>105</v>
      </c>
      <c r="I356">
        <f>WEEKDAY(G356)</f>
        <v>6</v>
      </c>
      <c r="J356" t="str">
        <f>TEXT(G356,"mm-dd")</f>
        <v>04-17</v>
      </c>
    </row>
    <row r="357" spans="1:10" x14ac:dyDescent="0.55000000000000004">
      <c r="A357" t="str">
        <f>_xlfn.CONCAT(C357,"-",D357,"-",TEXT(G357,"mm:dd:hh:mm"))</f>
        <v>6-5-04:17:18:00</v>
      </c>
      <c r="B357">
        <v>295</v>
      </c>
      <c r="C357" t="s">
        <v>803</v>
      </c>
      <c r="D357">
        <v>5</v>
      </c>
      <c r="E357" t="s">
        <v>852</v>
      </c>
      <c r="F357" t="str">
        <f>IFERROR(VLOOKUP(B357,PrescheduledGames!N:O,2,FALSE),"")</f>
        <v/>
      </c>
      <c r="G357" s="11">
        <v>43938.75</v>
      </c>
      <c r="H357">
        <v>90</v>
      </c>
      <c r="I357">
        <f>WEEKDAY(G357)</f>
        <v>6</v>
      </c>
      <c r="J357" t="str">
        <f>TEXT(G357,"mm-dd")</f>
        <v>04-17</v>
      </c>
    </row>
    <row r="358" spans="1:10" x14ac:dyDescent="0.55000000000000004">
      <c r="A358" t="str">
        <f>_xlfn.CONCAT(C358,"-",D358,"-",TEXT(G358,"mm:dd:hh:mm"))</f>
        <v>7-1-04:17:18:00</v>
      </c>
      <c r="B358">
        <v>296</v>
      </c>
      <c r="C358" t="s">
        <v>801</v>
      </c>
      <c r="D358">
        <v>1</v>
      </c>
      <c r="E358" t="s">
        <v>800</v>
      </c>
      <c r="F358" t="str">
        <f>IFERROR(VLOOKUP(B358,PrescheduledGames!N:O,2,FALSE),"")</f>
        <v/>
      </c>
      <c r="G358" s="11">
        <v>43938.75</v>
      </c>
      <c r="H358">
        <v>120</v>
      </c>
      <c r="I358">
        <f>WEEKDAY(G358)</f>
        <v>6</v>
      </c>
      <c r="J358" t="str">
        <f>TEXT(G358,"mm-dd")</f>
        <v>04-17</v>
      </c>
    </row>
    <row r="359" spans="1:10" x14ac:dyDescent="0.55000000000000004">
      <c r="A359" t="str">
        <f>_xlfn.CONCAT(C359,"-",D359,"-",TEXT(G359,"mm:dd:hh:mm"))</f>
        <v>8-2-04:17:18:00</v>
      </c>
      <c r="B359">
        <v>297</v>
      </c>
      <c r="C359" t="s">
        <v>798</v>
      </c>
      <c r="D359">
        <v>2</v>
      </c>
      <c r="E359" t="s">
        <v>800</v>
      </c>
      <c r="F359">
        <f>IFERROR(VLOOKUP(B359,PrescheduledGames!N:O,2,FALSE),"")</f>
        <v>188</v>
      </c>
      <c r="G359" s="11">
        <v>43938.75</v>
      </c>
      <c r="H359">
        <v>120</v>
      </c>
      <c r="I359">
        <f>WEEKDAY(G359)</f>
        <v>6</v>
      </c>
      <c r="J359" t="str">
        <f>TEXT(G359,"mm-dd")</f>
        <v>04-17</v>
      </c>
    </row>
    <row r="360" spans="1:10" x14ac:dyDescent="0.55000000000000004">
      <c r="A360" t="str">
        <f>_xlfn.CONCAT(C360,"-",D360,"-",TEXT(G360,"mm:dd:hh:mm"))</f>
        <v>1-5-04:17:19:30</v>
      </c>
      <c r="B360">
        <v>298</v>
      </c>
      <c r="C360" t="s">
        <v>99</v>
      </c>
      <c r="D360">
        <v>5</v>
      </c>
      <c r="E360" t="s">
        <v>851</v>
      </c>
      <c r="F360" t="str">
        <f>IFERROR(VLOOKUP(B360,PrescheduledGames!N:O,2,FALSE),"")</f>
        <v/>
      </c>
      <c r="G360" s="11">
        <v>43938.8125</v>
      </c>
      <c r="H360">
        <v>90</v>
      </c>
      <c r="I360">
        <f>WEEKDAY(G360)</f>
        <v>6</v>
      </c>
      <c r="J360" t="str">
        <f>TEXT(G360,"mm-dd")</f>
        <v>04-17</v>
      </c>
    </row>
    <row r="361" spans="1:10" x14ac:dyDescent="0.55000000000000004">
      <c r="A361" t="str">
        <f>_xlfn.CONCAT(C361,"-",D361,"-",TEXT(G361,"mm:dd:hh:mm"))</f>
        <v>6-5-04:17:19:30</v>
      </c>
      <c r="B361">
        <v>299</v>
      </c>
      <c r="C361" t="s">
        <v>803</v>
      </c>
      <c r="D361">
        <v>5</v>
      </c>
      <c r="E361" t="s">
        <v>852</v>
      </c>
      <c r="F361" t="str">
        <f>IFERROR(VLOOKUP(B361,PrescheduledGames!N:O,2,FALSE),"")</f>
        <v/>
      </c>
      <c r="G361" s="11">
        <v>43938.8125</v>
      </c>
      <c r="H361">
        <v>90</v>
      </c>
      <c r="I361">
        <f>WEEKDAY(G361)</f>
        <v>6</v>
      </c>
      <c r="J361" t="str">
        <f>TEXT(G361,"mm-dd")</f>
        <v>04-17</v>
      </c>
    </row>
    <row r="362" spans="1:10" x14ac:dyDescent="0.55000000000000004">
      <c r="A362" t="str">
        <f>_xlfn.CONCAT(C362,"-",D362,"-",TEXT(G362,"mm:dd:hh:mm"))</f>
        <v>2-4-04:17:19:45</v>
      </c>
      <c r="B362">
        <v>300</v>
      </c>
      <c r="C362" t="s">
        <v>813</v>
      </c>
      <c r="D362">
        <v>4</v>
      </c>
      <c r="E362" t="s">
        <v>850</v>
      </c>
      <c r="F362" t="str">
        <f>IFERROR(VLOOKUP(B362,PrescheduledGames!N:O,2,FALSE),"")</f>
        <v/>
      </c>
      <c r="G362" s="11">
        <v>43938.822916666664</v>
      </c>
      <c r="H362">
        <v>105</v>
      </c>
      <c r="I362">
        <f>WEEKDAY(G362)</f>
        <v>6</v>
      </c>
      <c r="J362" t="str">
        <f>TEXT(G362,"mm-dd")</f>
        <v>04-17</v>
      </c>
    </row>
    <row r="363" spans="1:10" x14ac:dyDescent="0.55000000000000004">
      <c r="A363" t="str">
        <f>_xlfn.CONCAT(C363,"-",D363,"-",TEXT(G363,"mm:dd:hh:mm"))</f>
        <v>5-4-04:17:19:45</v>
      </c>
      <c r="B363">
        <v>301</v>
      </c>
      <c r="C363" t="s">
        <v>806</v>
      </c>
      <c r="D363">
        <v>4</v>
      </c>
      <c r="E363">
        <v>5</v>
      </c>
      <c r="F363" t="str">
        <f>IFERROR(VLOOKUP(B363,PrescheduledGames!N:O,2,FALSE),"")</f>
        <v/>
      </c>
      <c r="G363" s="11">
        <v>43938.822916666664</v>
      </c>
      <c r="H363">
        <v>105</v>
      </c>
      <c r="I363">
        <f>WEEKDAY(G363)</f>
        <v>6</v>
      </c>
      <c r="J363" t="str">
        <f>TEXT(G363,"mm-dd")</f>
        <v>04-17</v>
      </c>
    </row>
    <row r="364" spans="1:10" x14ac:dyDescent="0.55000000000000004">
      <c r="A364" t="str">
        <f>_xlfn.CONCAT(C364,"-",D364,"-",TEXT(G364,"mm:dd:hh:mm"))</f>
        <v>4-1-04:17:20:00</v>
      </c>
      <c r="B364">
        <v>302</v>
      </c>
      <c r="C364" t="s">
        <v>809</v>
      </c>
      <c r="D364">
        <v>1</v>
      </c>
      <c r="E364" t="s">
        <v>853</v>
      </c>
      <c r="F364" t="str">
        <f>IFERROR(VLOOKUP(B364,PrescheduledGames!N:O,2,FALSE),"")</f>
        <v/>
      </c>
      <c r="G364" s="11">
        <v>43938.833333333336</v>
      </c>
      <c r="H364">
        <v>120</v>
      </c>
      <c r="I364">
        <f>WEEKDAY(G364)</f>
        <v>6</v>
      </c>
      <c r="J364" t="str">
        <f>TEXT(G364,"mm-dd")</f>
        <v>04-17</v>
      </c>
    </row>
    <row r="365" spans="1:10" x14ac:dyDescent="0.55000000000000004">
      <c r="A365" t="str">
        <f>_xlfn.CONCAT(C365,"-",D365,"-",TEXT(G365,"mm:dd:hh:mm"))</f>
        <v>3-2-04:17:20:00</v>
      </c>
      <c r="B365">
        <v>303</v>
      </c>
      <c r="C365" t="s">
        <v>811</v>
      </c>
      <c r="D365">
        <v>2</v>
      </c>
      <c r="E365" t="s">
        <v>854</v>
      </c>
      <c r="F365">
        <f>IFERROR(VLOOKUP(B365,PrescheduledGames!N:O,2,FALSE),"")</f>
        <v>196</v>
      </c>
      <c r="G365" s="11">
        <v>43938.833333333336</v>
      </c>
      <c r="H365">
        <v>120</v>
      </c>
      <c r="I365">
        <f>WEEKDAY(G365)</f>
        <v>6</v>
      </c>
      <c r="J365" t="str">
        <f>TEXT(G365,"mm-dd")</f>
        <v>04-17</v>
      </c>
    </row>
    <row r="366" spans="1:10" x14ac:dyDescent="0.55000000000000004">
      <c r="A366" t="str">
        <f>_xlfn.CONCAT(C366,"-",D366,"-",TEXT(G366,"mm:dd:hh:mm"))</f>
        <v>7-1-04:17:20:00</v>
      </c>
      <c r="B366">
        <v>304</v>
      </c>
      <c r="C366" t="s">
        <v>801</v>
      </c>
      <c r="D366">
        <v>1</v>
      </c>
      <c r="E366" t="s">
        <v>800</v>
      </c>
      <c r="F366" t="str">
        <f>IFERROR(VLOOKUP(B366,PrescheduledGames!N:O,2,FALSE),"")</f>
        <v/>
      </c>
      <c r="G366" s="11">
        <v>43938.833333333336</v>
      </c>
      <c r="H366">
        <v>120</v>
      </c>
      <c r="I366">
        <f>WEEKDAY(G366)</f>
        <v>6</v>
      </c>
      <c r="J366" t="str">
        <f>TEXT(G366,"mm-dd")</f>
        <v>04-17</v>
      </c>
    </row>
    <row r="367" spans="1:10" x14ac:dyDescent="0.55000000000000004">
      <c r="A367" t="str">
        <f>_xlfn.CONCAT(C367,"-",D367,"-",TEXT(G367,"mm:dd:hh:mm"))</f>
        <v>8-2-04:17:20:00</v>
      </c>
      <c r="B367">
        <v>305</v>
      </c>
      <c r="C367" t="s">
        <v>798</v>
      </c>
      <c r="D367">
        <v>2</v>
      </c>
      <c r="E367" t="s">
        <v>800</v>
      </c>
      <c r="F367">
        <f>IFERROR(VLOOKUP(B367,PrescheduledGames!N:O,2,FALSE),"")</f>
        <v>203</v>
      </c>
      <c r="G367" s="11">
        <v>43938.833333333336</v>
      </c>
      <c r="H367">
        <v>120</v>
      </c>
      <c r="I367">
        <f>WEEKDAY(G367)</f>
        <v>6</v>
      </c>
      <c r="J367" t="str">
        <f>TEXT(G367,"mm-dd")</f>
        <v>04-17</v>
      </c>
    </row>
    <row r="368" spans="1:10" x14ac:dyDescent="0.55000000000000004">
      <c r="A368" t="str">
        <f>_xlfn.CONCAT(C368,"-",D368,"-",TEXT(G368,"mm:dd:hh:mm"))</f>
        <v>4-3-04:18:09:00</v>
      </c>
      <c r="B368">
        <v>94</v>
      </c>
      <c r="C368" t="s">
        <v>809</v>
      </c>
      <c r="D368">
        <v>3</v>
      </c>
      <c r="E368" t="s">
        <v>853</v>
      </c>
      <c r="F368" t="str">
        <f>IFERROR(VLOOKUP(B368,PrescheduledGames!N:O,2,FALSE),"")</f>
        <v/>
      </c>
      <c r="G368" s="11">
        <v>43939.375</v>
      </c>
      <c r="H368">
        <v>105</v>
      </c>
      <c r="I368">
        <f>WEEKDAY(G368)</f>
        <v>7</v>
      </c>
      <c r="J368" t="str">
        <f>TEXT(G368,"mm-dd")</f>
        <v>04-18</v>
      </c>
    </row>
    <row r="369" spans="1:10" x14ac:dyDescent="0.55000000000000004">
      <c r="A369" t="str">
        <f>_xlfn.CONCAT(C369,"-",D369,"-",TEXT(G369,"mm:dd:hh:mm"))</f>
        <v>3-3-04:18:09:00</v>
      </c>
      <c r="B369">
        <v>95</v>
      </c>
      <c r="C369" t="s">
        <v>811</v>
      </c>
      <c r="D369">
        <v>3</v>
      </c>
      <c r="E369" t="s">
        <v>854</v>
      </c>
      <c r="F369" t="str">
        <f>IFERROR(VLOOKUP(B369,PrescheduledGames!N:O,2,FALSE),"")</f>
        <v/>
      </c>
      <c r="G369" s="11">
        <v>43939.375</v>
      </c>
      <c r="H369">
        <v>105</v>
      </c>
      <c r="I369">
        <f>WEEKDAY(G369)</f>
        <v>7</v>
      </c>
      <c r="J369" t="str">
        <f>TEXT(G369,"mm-dd")</f>
        <v>04-18</v>
      </c>
    </row>
    <row r="370" spans="1:10" x14ac:dyDescent="0.55000000000000004">
      <c r="A370" t="str">
        <f>_xlfn.CONCAT(C370,"-",D370,"-",TEXT(G370,"mm:dd:hh:mm"))</f>
        <v>2-4-04:18:09:00</v>
      </c>
      <c r="B370">
        <v>96</v>
      </c>
      <c r="C370" t="s">
        <v>813</v>
      </c>
      <c r="D370">
        <v>4</v>
      </c>
      <c r="E370" t="s">
        <v>850</v>
      </c>
      <c r="F370" t="str">
        <f>IFERROR(VLOOKUP(B370,PrescheduledGames!N:O,2,FALSE),"")</f>
        <v/>
      </c>
      <c r="G370" s="11">
        <v>43939.375</v>
      </c>
      <c r="H370">
        <v>105</v>
      </c>
      <c r="I370">
        <f>WEEKDAY(G370)</f>
        <v>7</v>
      </c>
      <c r="J370" t="str">
        <f>TEXT(G370,"mm-dd")</f>
        <v>04-18</v>
      </c>
    </row>
    <row r="371" spans="1:10" x14ac:dyDescent="0.55000000000000004">
      <c r="A371" t="str">
        <f>_xlfn.CONCAT(C371,"-",D371,"-",TEXT(G371,"mm:dd:hh:mm"))</f>
        <v>1-7-04:18:09:00</v>
      </c>
      <c r="B371">
        <v>97</v>
      </c>
      <c r="C371" t="s">
        <v>99</v>
      </c>
      <c r="D371">
        <v>7</v>
      </c>
      <c r="E371" t="s">
        <v>851</v>
      </c>
      <c r="F371" t="str">
        <f>IFERROR(VLOOKUP(B371,PrescheduledGames!N:O,2,FALSE),"")</f>
        <v/>
      </c>
      <c r="G371" s="11">
        <v>43939.375</v>
      </c>
      <c r="H371">
        <v>60</v>
      </c>
      <c r="I371">
        <f>WEEKDAY(G371)</f>
        <v>7</v>
      </c>
      <c r="J371" t="str">
        <f>TEXT(G371,"mm-dd")</f>
        <v>04-18</v>
      </c>
    </row>
    <row r="372" spans="1:10" x14ac:dyDescent="0.55000000000000004">
      <c r="A372" t="str">
        <f>_xlfn.CONCAT(C372,"-",D372,"-",TEXT(G372,"mm:dd:hh:mm"))</f>
        <v>5-6-04:18:09:00</v>
      </c>
      <c r="B372">
        <v>98</v>
      </c>
      <c r="C372" t="s">
        <v>806</v>
      </c>
      <c r="D372">
        <v>6</v>
      </c>
      <c r="E372">
        <v>5</v>
      </c>
      <c r="F372" t="str">
        <f>IFERROR(VLOOKUP(B372,PrescheduledGames!N:O,2,FALSE),"")</f>
        <v/>
      </c>
      <c r="G372" s="11">
        <v>43939.375</v>
      </c>
      <c r="H372">
        <v>60</v>
      </c>
      <c r="I372">
        <f>WEEKDAY(G372)</f>
        <v>7</v>
      </c>
      <c r="J372" t="str">
        <f>TEXT(G372,"mm-dd")</f>
        <v>04-18</v>
      </c>
    </row>
    <row r="373" spans="1:10" x14ac:dyDescent="0.55000000000000004">
      <c r="A373" t="str">
        <f>_xlfn.CONCAT(C373,"-",D373,"-",TEXT(G373,"mm:dd:hh:mm"))</f>
        <v>6-6-04:18:09:00</v>
      </c>
      <c r="B373">
        <v>99</v>
      </c>
      <c r="C373" t="s">
        <v>803</v>
      </c>
      <c r="D373">
        <v>6</v>
      </c>
      <c r="E373" t="s">
        <v>852</v>
      </c>
      <c r="F373" t="str">
        <f>IFERROR(VLOOKUP(B373,PrescheduledGames!N:O,2,FALSE),"")</f>
        <v/>
      </c>
      <c r="G373" s="11">
        <v>43939.375</v>
      </c>
      <c r="H373">
        <v>60</v>
      </c>
      <c r="I373">
        <f>WEEKDAY(G373)</f>
        <v>7</v>
      </c>
      <c r="J373" t="str">
        <f>TEXT(G373,"mm-dd")</f>
        <v>04-18</v>
      </c>
    </row>
    <row r="374" spans="1:10" x14ac:dyDescent="0.55000000000000004">
      <c r="A374" t="str">
        <f>_xlfn.CONCAT(C374,"-",D374,"-",TEXT(G374,"mm:dd:hh:mm"))</f>
        <v>7-6-04:18:09:00</v>
      </c>
      <c r="B374">
        <v>100</v>
      </c>
      <c r="C374" t="s">
        <v>801</v>
      </c>
      <c r="D374">
        <v>6</v>
      </c>
      <c r="E374" t="s">
        <v>800</v>
      </c>
      <c r="F374" t="str">
        <f>IFERROR(VLOOKUP(B374,PrescheduledGames!N:O,2,FALSE),"")</f>
        <v/>
      </c>
      <c r="G374" s="11">
        <v>43939.375</v>
      </c>
      <c r="H374">
        <v>60</v>
      </c>
      <c r="I374">
        <f>WEEKDAY(G374)</f>
        <v>7</v>
      </c>
      <c r="J374" t="str">
        <f>TEXT(G374,"mm-dd")</f>
        <v>04-18</v>
      </c>
    </row>
    <row r="375" spans="1:10" x14ac:dyDescent="0.55000000000000004">
      <c r="A375" t="str">
        <f>_xlfn.CONCAT(C375,"-",D375,"-",TEXT(G375,"mm:dd:hh:mm"))</f>
        <v>8-5-04:18:09:00</v>
      </c>
      <c r="B375">
        <v>101</v>
      </c>
      <c r="C375" t="s">
        <v>798</v>
      </c>
      <c r="D375">
        <v>5</v>
      </c>
      <c r="E375" t="s">
        <v>800</v>
      </c>
      <c r="F375" t="str">
        <f>IFERROR(VLOOKUP(B375,PrescheduledGames!N:O,2,FALSE),"")</f>
        <v/>
      </c>
      <c r="G375" s="11">
        <v>43939.375</v>
      </c>
      <c r="H375">
        <v>90</v>
      </c>
      <c r="I375">
        <f>WEEKDAY(G375)</f>
        <v>7</v>
      </c>
      <c r="J375" t="str">
        <f>TEXT(G375,"mm-dd")</f>
        <v>04-18</v>
      </c>
    </row>
    <row r="376" spans="1:10" x14ac:dyDescent="0.55000000000000004">
      <c r="A376" t="str">
        <f>_xlfn.CONCAT(C376,"-",D376,"-",TEXT(G376,"mm:dd:hh:mm"))</f>
        <v>5-4-04:18:10:00</v>
      </c>
      <c r="B376">
        <v>102</v>
      </c>
      <c r="C376" t="s">
        <v>806</v>
      </c>
      <c r="D376">
        <v>4</v>
      </c>
      <c r="E376">
        <v>5</v>
      </c>
      <c r="F376" t="str">
        <f>IFERROR(VLOOKUP(B376,PrescheduledGames!N:O,2,FALSE),"")</f>
        <v/>
      </c>
      <c r="G376" s="11">
        <v>43939.416666666664</v>
      </c>
      <c r="H376">
        <v>105</v>
      </c>
      <c r="I376">
        <f>WEEKDAY(G376)</f>
        <v>7</v>
      </c>
      <c r="J376" t="str">
        <f>TEXT(G376,"mm-dd")</f>
        <v>04-18</v>
      </c>
    </row>
    <row r="377" spans="1:10" x14ac:dyDescent="0.55000000000000004">
      <c r="A377" t="str">
        <f>_xlfn.CONCAT(C377,"-",D377,"-",TEXT(G377,"mm:dd:hh:mm"))</f>
        <v>6-4-04:18:10:00</v>
      </c>
      <c r="B377">
        <v>103</v>
      </c>
      <c r="C377" t="s">
        <v>803</v>
      </c>
      <c r="D377">
        <v>4</v>
      </c>
      <c r="E377" t="s">
        <v>852</v>
      </c>
      <c r="F377" t="str">
        <f>IFERROR(VLOOKUP(B377,PrescheduledGames!N:O,2,FALSE),"")</f>
        <v/>
      </c>
      <c r="G377" s="11">
        <v>43939.416666666664</v>
      </c>
      <c r="H377">
        <v>105</v>
      </c>
      <c r="I377">
        <f>WEEKDAY(G377)</f>
        <v>7</v>
      </c>
      <c r="J377" t="str">
        <f>TEXT(G377,"mm-dd")</f>
        <v>04-18</v>
      </c>
    </row>
    <row r="378" spans="1:10" x14ac:dyDescent="0.55000000000000004">
      <c r="A378" t="str">
        <f>_xlfn.CONCAT(C378,"-",D378,"-",TEXT(G378,"mm:dd:hh:mm"))</f>
        <v>7-6-04:18:10:00</v>
      </c>
      <c r="B378">
        <v>104</v>
      </c>
      <c r="C378" t="s">
        <v>801</v>
      </c>
      <c r="D378">
        <v>6</v>
      </c>
      <c r="E378" t="s">
        <v>800</v>
      </c>
      <c r="F378" t="str">
        <f>IFERROR(VLOOKUP(B378,PrescheduledGames!N:O,2,FALSE),"")</f>
        <v/>
      </c>
      <c r="G378" s="11">
        <v>43939.416666666664</v>
      </c>
      <c r="H378">
        <v>60</v>
      </c>
      <c r="I378">
        <f>WEEKDAY(G378)</f>
        <v>7</v>
      </c>
      <c r="J378" t="str">
        <f>TEXT(G378,"mm-dd")</f>
        <v>04-18</v>
      </c>
    </row>
    <row r="379" spans="1:10" x14ac:dyDescent="0.55000000000000004">
      <c r="A379" t="str">
        <f>_xlfn.CONCAT(C379,"-",D379,"-",TEXT(G379,"mm:dd:hh:mm"))</f>
        <v>8-5-04:18:10:30</v>
      </c>
      <c r="B379">
        <v>105</v>
      </c>
      <c r="C379" t="s">
        <v>798</v>
      </c>
      <c r="D379">
        <v>5</v>
      </c>
      <c r="E379" t="s">
        <v>800</v>
      </c>
      <c r="F379" t="str">
        <f>IFERROR(VLOOKUP(B379,PrescheduledGames!N:O,2,FALSE),"")</f>
        <v/>
      </c>
      <c r="G379" s="11">
        <v>43939.4375</v>
      </c>
      <c r="H379">
        <v>90</v>
      </c>
      <c r="I379">
        <f>WEEKDAY(G379)</f>
        <v>7</v>
      </c>
      <c r="J379" t="str">
        <f>TEXT(G379,"mm-dd")</f>
        <v>04-18</v>
      </c>
    </row>
    <row r="380" spans="1:10" x14ac:dyDescent="0.55000000000000004">
      <c r="A380" t="str">
        <f>_xlfn.CONCAT(C380,"-",D380,"-",TEXT(G380,"mm:dd:hh:mm"))</f>
        <v>4-3-04:18:10:45</v>
      </c>
      <c r="B380">
        <v>106</v>
      </c>
      <c r="C380" t="s">
        <v>809</v>
      </c>
      <c r="D380">
        <v>3</v>
      </c>
      <c r="E380" t="s">
        <v>853</v>
      </c>
      <c r="F380" t="str">
        <f>IFERROR(VLOOKUP(B380,PrescheduledGames!N:O,2,FALSE),"")</f>
        <v/>
      </c>
      <c r="G380" s="11">
        <v>43939.447916666664</v>
      </c>
      <c r="H380">
        <v>105</v>
      </c>
      <c r="I380">
        <f>WEEKDAY(G380)</f>
        <v>7</v>
      </c>
      <c r="J380" t="str">
        <f>TEXT(G380,"mm-dd")</f>
        <v>04-18</v>
      </c>
    </row>
    <row r="381" spans="1:10" x14ac:dyDescent="0.55000000000000004">
      <c r="A381" t="str">
        <f>_xlfn.CONCAT(C381,"-",D381,"-",TEXT(G381,"mm:dd:hh:mm"))</f>
        <v>3-3-04:18:10:45</v>
      </c>
      <c r="B381">
        <v>107</v>
      </c>
      <c r="C381" t="s">
        <v>811</v>
      </c>
      <c r="D381">
        <v>3</v>
      </c>
      <c r="E381" t="s">
        <v>854</v>
      </c>
      <c r="F381" t="str">
        <f>IFERROR(VLOOKUP(B381,PrescheduledGames!N:O,2,FALSE),"")</f>
        <v/>
      </c>
      <c r="G381" s="11">
        <v>43939.447916666664</v>
      </c>
      <c r="H381">
        <v>105</v>
      </c>
      <c r="I381">
        <f>WEEKDAY(G381)</f>
        <v>7</v>
      </c>
      <c r="J381" t="str">
        <f>TEXT(G381,"mm-dd")</f>
        <v>04-18</v>
      </c>
    </row>
    <row r="382" spans="1:10" x14ac:dyDescent="0.55000000000000004">
      <c r="A382" t="str">
        <f>_xlfn.CONCAT(C382,"-",D382,"-",TEXT(G382,"mm:dd:hh:mm"))</f>
        <v>2-4-04:18:10:45</v>
      </c>
      <c r="B382">
        <v>108</v>
      </c>
      <c r="C382" t="s">
        <v>813</v>
      </c>
      <c r="D382">
        <v>4</v>
      </c>
      <c r="E382" t="s">
        <v>850</v>
      </c>
      <c r="F382" t="str">
        <f>IFERROR(VLOOKUP(B382,PrescheduledGames!N:O,2,FALSE),"")</f>
        <v/>
      </c>
      <c r="G382" s="11">
        <v>43939.447916666664</v>
      </c>
      <c r="H382">
        <v>105</v>
      </c>
      <c r="I382">
        <f>WEEKDAY(G382)</f>
        <v>7</v>
      </c>
      <c r="J382" t="str">
        <f>TEXT(G382,"mm-dd")</f>
        <v>04-18</v>
      </c>
    </row>
    <row r="383" spans="1:10" x14ac:dyDescent="0.55000000000000004">
      <c r="A383" t="str">
        <f>_xlfn.CONCAT(C383,"-",D383,"-",TEXT(G383,"mm:dd:hh:mm"))</f>
        <v>7-5-04:18:11:00</v>
      </c>
      <c r="B383">
        <v>109</v>
      </c>
      <c r="C383" t="s">
        <v>801</v>
      </c>
      <c r="D383">
        <v>5</v>
      </c>
      <c r="E383" t="s">
        <v>800</v>
      </c>
      <c r="F383" t="str">
        <f>IFERROR(VLOOKUP(B383,PrescheduledGames!N:O,2,FALSE),"")</f>
        <v/>
      </c>
      <c r="G383" s="11">
        <v>43939.458333333336</v>
      </c>
      <c r="H383">
        <v>90</v>
      </c>
      <c r="I383">
        <f>WEEKDAY(G383)</f>
        <v>7</v>
      </c>
      <c r="J383" t="str">
        <f>TEXT(G383,"mm-dd")</f>
        <v>04-18</v>
      </c>
    </row>
    <row r="384" spans="1:10" x14ac:dyDescent="0.55000000000000004">
      <c r="A384" t="str">
        <f>_xlfn.CONCAT(C384,"-",D384,"-",TEXT(G384,"mm:dd:hh:mm"))</f>
        <v>1-5-04:18:11:30</v>
      </c>
      <c r="B384">
        <v>110</v>
      </c>
      <c r="C384" t="s">
        <v>99</v>
      </c>
      <c r="D384">
        <v>5</v>
      </c>
      <c r="E384" t="s">
        <v>851</v>
      </c>
      <c r="F384" t="str">
        <f>IFERROR(VLOOKUP(B384,PrescheduledGames!N:O,2,FALSE),"")</f>
        <v/>
      </c>
      <c r="G384" s="11">
        <v>43939.479166666664</v>
      </c>
      <c r="H384">
        <v>90</v>
      </c>
      <c r="I384">
        <f>WEEKDAY(G384)</f>
        <v>7</v>
      </c>
      <c r="J384" t="str">
        <f>TEXT(G384,"mm-dd")</f>
        <v>04-18</v>
      </c>
    </row>
    <row r="385" spans="1:10" x14ac:dyDescent="0.55000000000000004">
      <c r="A385" t="str">
        <f>_xlfn.CONCAT(C385,"-",D385,"-",TEXT(G385,"mm:dd:hh:mm"))</f>
        <v>5-4-04:18:11:45</v>
      </c>
      <c r="B385">
        <v>111</v>
      </c>
      <c r="C385" t="s">
        <v>806</v>
      </c>
      <c r="D385">
        <v>4</v>
      </c>
      <c r="E385">
        <v>5</v>
      </c>
      <c r="F385" t="str">
        <f>IFERROR(VLOOKUP(B385,PrescheduledGames!N:O,2,FALSE),"")</f>
        <v/>
      </c>
      <c r="G385" s="11">
        <v>43939.489583333336</v>
      </c>
      <c r="H385">
        <v>105</v>
      </c>
      <c r="I385">
        <f>WEEKDAY(G385)</f>
        <v>7</v>
      </c>
      <c r="J385" t="str">
        <f>TEXT(G385,"mm-dd")</f>
        <v>04-18</v>
      </c>
    </row>
    <row r="386" spans="1:10" x14ac:dyDescent="0.55000000000000004">
      <c r="A386" t="str">
        <f>_xlfn.CONCAT(C386,"-",D386,"-",TEXT(G386,"mm:dd:hh:mm"))</f>
        <v>6-4-04:18:11:45</v>
      </c>
      <c r="B386">
        <v>112</v>
      </c>
      <c r="C386" t="s">
        <v>803</v>
      </c>
      <c r="D386">
        <v>4</v>
      </c>
      <c r="E386" t="s">
        <v>852</v>
      </c>
      <c r="F386" t="str">
        <f>IFERROR(VLOOKUP(B386,PrescheduledGames!N:O,2,FALSE),"")</f>
        <v/>
      </c>
      <c r="G386" s="11">
        <v>43939.489583333336</v>
      </c>
      <c r="H386">
        <v>105</v>
      </c>
      <c r="I386">
        <f>WEEKDAY(G386)</f>
        <v>7</v>
      </c>
      <c r="J386" t="str">
        <f>TEXT(G386,"mm-dd")</f>
        <v>04-18</v>
      </c>
    </row>
    <row r="387" spans="1:10" x14ac:dyDescent="0.55000000000000004">
      <c r="A387" t="str">
        <f>_xlfn.CONCAT(C387,"-",D387,"-",TEXT(G387,"mm:dd:hh:mm"))</f>
        <v>8-5-04:18:12:00</v>
      </c>
      <c r="B387">
        <v>113</v>
      </c>
      <c r="C387" t="s">
        <v>798</v>
      </c>
      <c r="D387">
        <v>5</v>
      </c>
      <c r="E387" t="s">
        <v>800</v>
      </c>
      <c r="F387" t="str">
        <f>IFERROR(VLOOKUP(B387,PrescheduledGames!N:O,2,FALSE),"")</f>
        <v/>
      </c>
      <c r="G387" s="11">
        <v>43939.5</v>
      </c>
      <c r="H387">
        <v>90</v>
      </c>
      <c r="I387">
        <f>WEEKDAY(G387)</f>
        <v>7</v>
      </c>
      <c r="J387" t="str">
        <f>TEXT(G387,"mm-dd")</f>
        <v>04-18</v>
      </c>
    </row>
    <row r="388" spans="1:10" x14ac:dyDescent="0.55000000000000004">
      <c r="A388" t="str">
        <f>_xlfn.CONCAT(C388,"-",D388,"-",TEXT(G388,"mm:dd:hh:mm"))</f>
        <v>4-3-04:18:12:30</v>
      </c>
      <c r="B388">
        <v>114</v>
      </c>
      <c r="C388" t="s">
        <v>809</v>
      </c>
      <c r="D388">
        <v>3</v>
      </c>
      <c r="E388" t="s">
        <v>853</v>
      </c>
      <c r="F388" t="str">
        <f>IFERROR(VLOOKUP(B388,PrescheduledGames!N:O,2,FALSE),"")</f>
        <v/>
      </c>
      <c r="G388" s="11">
        <v>43939.520833333336</v>
      </c>
      <c r="H388">
        <v>105</v>
      </c>
      <c r="I388">
        <f>WEEKDAY(G388)</f>
        <v>7</v>
      </c>
      <c r="J388" t="str">
        <f>TEXT(G388,"mm-dd")</f>
        <v>04-18</v>
      </c>
    </row>
    <row r="389" spans="1:10" x14ac:dyDescent="0.55000000000000004">
      <c r="A389" t="str">
        <f>_xlfn.CONCAT(C389,"-",D389,"-",TEXT(G389,"mm:dd:hh:mm"))</f>
        <v>3-3-04:18:12:30</v>
      </c>
      <c r="B389">
        <v>115</v>
      </c>
      <c r="C389" t="s">
        <v>811</v>
      </c>
      <c r="D389">
        <v>3</v>
      </c>
      <c r="E389" t="s">
        <v>854</v>
      </c>
      <c r="F389" t="str">
        <f>IFERROR(VLOOKUP(B389,PrescheduledGames!N:O,2,FALSE),"")</f>
        <v/>
      </c>
      <c r="G389" s="11">
        <v>43939.520833333336</v>
      </c>
      <c r="H389">
        <v>105</v>
      </c>
      <c r="I389">
        <f>WEEKDAY(G389)</f>
        <v>7</v>
      </c>
      <c r="J389" t="str">
        <f>TEXT(G389,"mm-dd")</f>
        <v>04-18</v>
      </c>
    </row>
    <row r="390" spans="1:10" x14ac:dyDescent="0.55000000000000004">
      <c r="A390" t="str">
        <f>_xlfn.CONCAT(C390,"-",D390,"-",TEXT(G390,"mm:dd:hh:mm"))</f>
        <v>2-4-04:18:12:30</v>
      </c>
      <c r="B390">
        <v>116</v>
      </c>
      <c r="C390" t="s">
        <v>813</v>
      </c>
      <c r="D390">
        <v>4</v>
      </c>
      <c r="E390" t="s">
        <v>850</v>
      </c>
      <c r="F390" t="str">
        <f>IFERROR(VLOOKUP(B390,PrescheduledGames!N:O,2,FALSE),"")</f>
        <v/>
      </c>
      <c r="G390" s="11">
        <v>43939.520833333336</v>
      </c>
      <c r="H390">
        <v>105</v>
      </c>
      <c r="I390">
        <f>WEEKDAY(G390)</f>
        <v>7</v>
      </c>
      <c r="J390" t="str">
        <f>TEXT(G390,"mm-dd")</f>
        <v>04-18</v>
      </c>
    </row>
    <row r="391" spans="1:10" x14ac:dyDescent="0.55000000000000004">
      <c r="A391" t="str">
        <f>_xlfn.CONCAT(C391,"-",D391,"-",TEXT(G391,"mm:dd:hh:mm"))</f>
        <v>7-5-04:18:12:30</v>
      </c>
      <c r="B391">
        <v>117</v>
      </c>
      <c r="C391" t="s">
        <v>801</v>
      </c>
      <c r="D391">
        <v>5</v>
      </c>
      <c r="E391" t="s">
        <v>800</v>
      </c>
      <c r="F391" t="str">
        <f>IFERROR(VLOOKUP(B391,PrescheduledGames!N:O,2,FALSE),"")</f>
        <v/>
      </c>
      <c r="G391" s="11">
        <v>43939.520833333336</v>
      </c>
      <c r="H391">
        <v>90</v>
      </c>
      <c r="I391">
        <f>WEEKDAY(G391)</f>
        <v>7</v>
      </c>
      <c r="J391" t="str">
        <f>TEXT(G391,"mm-dd")</f>
        <v>04-18</v>
      </c>
    </row>
    <row r="392" spans="1:10" x14ac:dyDescent="0.55000000000000004">
      <c r="A392" t="str">
        <f>_xlfn.CONCAT(C392,"-",D392,"-",TEXT(G392,"mm:dd:hh:mm"))</f>
        <v>1-5-04:18:13:00</v>
      </c>
      <c r="B392">
        <v>118</v>
      </c>
      <c r="C392" t="s">
        <v>99</v>
      </c>
      <c r="D392">
        <v>5</v>
      </c>
      <c r="E392" t="s">
        <v>851</v>
      </c>
      <c r="F392" t="str">
        <f>IFERROR(VLOOKUP(B392,PrescheduledGames!N:O,2,FALSE),"")</f>
        <v/>
      </c>
      <c r="G392" s="11">
        <v>43939.541666666664</v>
      </c>
      <c r="H392">
        <v>90</v>
      </c>
      <c r="I392">
        <f>WEEKDAY(G392)</f>
        <v>7</v>
      </c>
      <c r="J392" t="str">
        <f>TEXT(G392,"mm-dd")</f>
        <v>04-18</v>
      </c>
    </row>
    <row r="393" spans="1:10" x14ac:dyDescent="0.55000000000000004">
      <c r="A393" t="str">
        <f>_xlfn.CONCAT(C393,"-",D393,"-",TEXT(G393,"mm:dd:hh:mm"))</f>
        <v>5-4-04:18:13:30</v>
      </c>
      <c r="B393">
        <v>119</v>
      </c>
      <c r="C393" t="s">
        <v>806</v>
      </c>
      <c r="D393">
        <v>4</v>
      </c>
      <c r="E393">
        <v>5</v>
      </c>
      <c r="F393" t="str">
        <f>IFERROR(VLOOKUP(B393,PrescheduledGames!N:O,2,FALSE),"")</f>
        <v/>
      </c>
      <c r="G393" s="11">
        <v>43939.5625</v>
      </c>
      <c r="H393">
        <v>105</v>
      </c>
      <c r="I393">
        <f>WEEKDAY(G393)</f>
        <v>7</v>
      </c>
      <c r="J393" t="str">
        <f>TEXT(G393,"mm-dd")</f>
        <v>04-18</v>
      </c>
    </row>
    <row r="394" spans="1:10" x14ac:dyDescent="0.55000000000000004">
      <c r="A394" t="str">
        <f>_xlfn.CONCAT(C394,"-",D394,"-",TEXT(G394,"mm:dd:hh:mm"))</f>
        <v>6-4-04:18:13:30</v>
      </c>
      <c r="B394">
        <v>120</v>
      </c>
      <c r="C394" t="s">
        <v>803</v>
      </c>
      <c r="D394">
        <v>4</v>
      </c>
      <c r="E394" t="s">
        <v>852</v>
      </c>
      <c r="F394" t="str">
        <f>IFERROR(VLOOKUP(B394,PrescheduledGames!N:O,2,FALSE),"")</f>
        <v/>
      </c>
      <c r="G394" s="11">
        <v>43939.5625</v>
      </c>
      <c r="H394">
        <v>105</v>
      </c>
      <c r="I394">
        <f>WEEKDAY(G394)</f>
        <v>7</v>
      </c>
      <c r="J394" t="str">
        <f>TEXT(G394,"mm-dd")</f>
        <v>04-18</v>
      </c>
    </row>
    <row r="395" spans="1:10" x14ac:dyDescent="0.55000000000000004">
      <c r="A395" t="str">
        <f>_xlfn.CONCAT(C395,"-",D395,"-",TEXT(G395,"mm:dd:hh:mm"))</f>
        <v>4-3-04:18:14:15</v>
      </c>
      <c r="B395">
        <v>121</v>
      </c>
      <c r="C395" t="s">
        <v>809</v>
      </c>
      <c r="D395">
        <v>3</v>
      </c>
      <c r="E395" t="s">
        <v>853</v>
      </c>
      <c r="F395" t="str">
        <f>IFERROR(VLOOKUP(B395,PrescheduledGames!N:O,2,FALSE),"")</f>
        <v/>
      </c>
      <c r="G395" s="11">
        <v>43939.59375</v>
      </c>
      <c r="H395">
        <v>105</v>
      </c>
      <c r="I395">
        <f>WEEKDAY(G395)</f>
        <v>7</v>
      </c>
      <c r="J395" t="str">
        <f>TEXT(G395,"mm-dd")</f>
        <v>04-18</v>
      </c>
    </row>
    <row r="396" spans="1:10" x14ac:dyDescent="0.55000000000000004">
      <c r="A396" t="str">
        <f>_xlfn.CONCAT(C396,"-",D396,"-",TEXT(G396,"mm:dd:hh:mm"))</f>
        <v>3-3-04:18:14:15</v>
      </c>
      <c r="B396">
        <v>122</v>
      </c>
      <c r="C396" t="s">
        <v>811</v>
      </c>
      <c r="D396">
        <v>3</v>
      </c>
      <c r="E396" t="s">
        <v>854</v>
      </c>
      <c r="F396" t="str">
        <f>IFERROR(VLOOKUP(B396,PrescheduledGames!N:O,2,FALSE),"")</f>
        <v/>
      </c>
      <c r="G396" s="11">
        <v>43939.59375</v>
      </c>
      <c r="H396">
        <v>105</v>
      </c>
      <c r="I396">
        <f>WEEKDAY(G396)</f>
        <v>7</v>
      </c>
      <c r="J396" t="str">
        <f>TEXT(G396,"mm-dd")</f>
        <v>04-18</v>
      </c>
    </row>
    <row r="397" spans="1:10" x14ac:dyDescent="0.55000000000000004">
      <c r="A397" t="str">
        <f>_xlfn.CONCAT(C397,"-",D397,"-",TEXT(G397,"mm:dd:hh:mm"))</f>
        <v>2-4-04:18:14:15</v>
      </c>
      <c r="B397">
        <v>123</v>
      </c>
      <c r="C397" t="s">
        <v>813</v>
      </c>
      <c r="D397">
        <v>4</v>
      </c>
      <c r="E397" t="s">
        <v>850</v>
      </c>
      <c r="F397" t="str">
        <f>IFERROR(VLOOKUP(B397,PrescheduledGames!N:O,2,FALSE),"")</f>
        <v/>
      </c>
      <c r="G397" s="11">
        <v>43939.59375</v>
      </c>
      <c r="H397">
        <v>105</v>
      </c>
      <c r="I397">
        <f>WEEKDAY(G397)</f>
        <v>7</v>
      </c>
      <c r="J397" t="str">
        <f>TEXT(G397,"mm-dd")</f>
        <v>04-18</v>
      </c>
    </row>
    <row r="398" spans="1:10" x14ac:dyDescent="0.55000000000000004">
      <c r="A398" t="str">
        <f>_xlfn.CONCAT(C398,"-",D398,"-",TEXT(G398,"mm:dd:hh:mm"))</f>
        <v>1-5-04:18:14:30</v>
      </c>
      <c r="B398">
        <v>124</v>
      </c>
      <c r="C398" t="s">
        <v>99</v>
      </c>
      <c r="D398">
        <v>5</v>
      </c>
      <c r="E398" t="s">
        <v>851</v>
      </c>
      <c r="F398" t="str">
        <f>IFERROR(VLOOKUP(B398,PrescheduledGames!N:O,2,FALSE),"")</f>
        <v/>
      </c>
      <c r="G398" s="11">
        <v>43939.604166666664</v>
      </c>
      <c r="H398">
        <v>90</v>
      </c>
      <c r="I398">
        <f>WEEKDAY(G398)</f>
        <v>7</v>
      </c>
      <c r="J398" t="str">
        <f>TEXT(G398,"mm-dd")</f>
        <v>04-18</v>
      </c>
    </row>
    <row r="399" spans="1:10" x14ac:dyDescent="0.55000000000000004">
      <c r="A399" t="str">
        <f>_xlfn.CONCAT(C399,"-",D399,"-",TEXT(G399,"mm:dd:hh:mm"))</f>
        <v>4-1-04:20:18:00</v>
      </c>
      <c r="B399">
        <v>643</v>
      </c>
      <c r="C399" t="s">
        <v>809</v>
      </c>
      <c r="D399">
        <v>1</v>
      </c>
      <c r="E399" t="s">
        <v>853</v>
      </c>
      <c r="F399" t="str">
        <f>IFERROR(VLOOKUP(B399,PrescheduledGames!N:O,2,FALSE),"")</f>
        <v/>
      </c>
      <c r="G399" s="11">
        <v>43941.75</v>
      </c>
      <c r="H399">
        <v>120</v>
      </c>
      <c r="I399">
        <f>WEEKDAY(G399)</f>
        <v>2</v>
      </c>
      <c r="J399" t="str">
        <f>TEXT(G399,"mm-dd")</f>
        <v>04-20</v>
      </c>
    </row>
    <row r="400" spans="1:10" x14ac:dyDescent="0.55000000000000004">
      <c r="A400" t="str">
        <f>_xlfn.CONCAT(C400,"-",D400,"-",TEXT(G400,"mm:dd:hh:mm"))</f>
        <v>3-2-04:20:18:00</v>
      </c>
      <c r="B400">
        <v>644</v>
      </c>
      <c r="C400" t="s">
        <v>811</v>
      </c>
      <c r="D400">
        <v>2</v>
      </c>
      <c r="E400" t="s">
        <v>854</v>
      </c>
      <c r="F400" t="str">
        <f>IFERROR(VLOOKUP(B400,PrescheduledGames!N:O,2,FALSE),"")</f>
        <v/>
      </c>
      <c r="G400" s="11">
        <v>43941.75</v>
      </c>
      <c r="H400">
        <v>120</v>
      </c>
      <c r="I400">
        <f>WEEKDAY(G400)</f>
        <v>2</v>
      </c>
      <c r="J400" t="str">
        <f>TEXT(G400,"mm-dd")</f>
        <v>04-20</v>
      </c>
    </row>
    <row r="401" spans="1:10" x14ac:dyDescent="0.55000000000000004">
      <c r="A401" t="str">
        <f>_xlfn.CONCAT(C401,"-",D401,"-",TEXT(G401,"mm:dd:hh:mm"))</f>
        <v>2-4-04:20:18:00</v>
      </c>
      <c r="B401">
        <v>645</v>
      </c>
      <c r="C401" t="s">
        <v>813</v>
      </c>
      <c r="D401">
        <v>4</v>
      </c>
      <c r="E401" t="s">
        <v>850</v>
      </c>
      <c r="F401" t="str">
        <f>IFERROR(VLOOKUP(B401,PrescheduledGames!N:O,2,FALSE),"")</f>
        <v/>
      </c>
      <c r="G401" s="11">
        <v>43941.75</v>
      </c>
      <c r="H401">
        <v>105</v>
      </c>
      <c r="I401">
        <f>WEEKDAY(G401)</f>
        <v>2</v>
      </c>
      <c r="J401" t="str">
        <f>TEXT(G401,"mm-dd")</f>
        <v>04-20</v>
      </c>
    </row>
    <row r="402" spans="1:10" x14ac:dyDescent="0.55000000000000004">
      <c r="A402" t="str">
        <f>_xlfn.CONCAT(C402,"-",D402,"-",TEXT(G402,"mm:dd:hh:mm"))</f>
        <v>1-5-04:20:18:00</v>
      </c>
      <c r="B402">
        <v>646</v>
      </c>
      <c r="C402" t="s">
        <v>99</v>
      </c>
      <c r="D402">
        <v>5</v>
      </c>
      <c r="E402" t="s">
        <v>851</v>
      </c>
      <c r="F402" t="str">
        <f>IFERROR(VLOOKUP(B402,PrescheduledGames!N:O,2,FALSE),"")</f>
        <v/>
      </c>
      <c r="G402" s="11">
        <v>43941.75</v>
      </c>
      <c r="H402">
        <v>90</v>
      </c>
      <c r="I402">
        <f>WEEKDAY(G402)</f>
        <v>2</v>
      </c>
      <c r="J402" t="str">
        <f>TEXT(G402,"mm-dd")</f>
        <v>04-20</v>
      </c>
    </row>
    <row r="403" spans="1:10" x14ac:dyDescent="0.55000000000000004">
      <c r="A403" t="str">
        <f>_xlfn.CONCAT(C403,"-",D403,"-",TEXT(G403,"mm:dd:hh:mm"))</f>
        <v>5-4-04:20:18:00</v>
      </c>
      <c r="B403">
        <v>647</v>
      </c>
      <c r="C403" t="s">
        <v>806</v>
      </c>
      <c r="D403">
        <v>4</v>
      </c>
      <c r="E403">
        <v>5</v>
      </c>
      <c r="F403" t="str">
        <f>IFERROR(VLOOKUP(B403,PrescheduledGames!N:O,2,FALSE),"")</f>
        <v/>
      </c>
      <c r="G403" s="11">
        <v>43941.75</v>
      </c>
      <c r="H403">
        <v>105</v>
      </c>
      <c r="I403">
        <f>WEEKDAY(G403)</f>
        <v>2</v>
      </c>
      <c r="J403" t="str">
        <f>TEXT(G403,"mm-dd")</f>
        <v>04-20</v>
      </c>
    </row>
    <row r="404" spans="1:10" x14ac:dyDescent="0.55000000000000004">
      <c r="A404" t="str">
        <f>_xlfn.CONCAT(C404,"-",D404,"-",TEXT(G404,"mm:dd:hh:mm"))</f>
        <v>6-3-04:20:18:00</v>
      </c>
      <c r="B404">
        <v>648</v>
      </c>
      <c r="C404" t="s">
        <v>803</v>
      </c>
      <c r="D404">
        <v>3</v>
      </c>
      <c r="E404" t="s">
        <v>852</v>
      </c>
      <c r="F404" t="str">
        <f>IFERROR(VLOOKUP(B404,PrescheduledGames!N:O,2,FALSE),"")</f>
        <v/>
      </c>
      <c r="G404" s="11">
        <v>43941.75</v>
      </c>
      <c r="H404">
        <v>105</v>
      </c>
      <c r="I404">
        <f>WEEKDAY(G404)</f>
        <v>2</v>
      </c>
      <c r="J404" t="str">
        <f>TEXT(G404,"mm-dd")</f>
        <v>04-20</v>
      </c>
    </row>
    <row r="405" spans="1:10" x14ac:dyDescent="0.55000000000000004">
      <c r="A405" t="str">
        <f>_xlfn.CONCAT(C405,"-",D405,"-",TEXT(G405,"mm:dd:hh:mm"))</f>
        <v>7-1-04:20:18:00</v>
      </c>
      <c r="B405">
        <v>649</v>
      </c>
      <c r="C405" t="s">
        <v>801</v>
      </c>
      <c r="D405">
        <v>1</v>
      </c>
      <c r="E405" t="s">
        <v>800</v>
      </c>
      <c r="F405" t="str">
        <f>IFERROR(VLOOKUP(B405,PrescheduledGames!N:O,2,FALSE),"")</f>
        <v/>
      </c>
      <c r="G405" s="11">
        <v>43941.75</v>
      </c>
      <c r="H405">
        <v>120</v>
      </c>
      <c r="I405">
        <f>WEEKDAY(G405)</f>
        <v>2</v>
      </c>
      <c r="J405" t="str">
        <f>TEXT(G405,"mm-dd")</f>
        <v>04-20</v>
      </c>
    </row>
    <row r="406" spans="1:10" x14ac:dyDescent="0.55000000000000004">
      <c r="A406" t="str">
        <f>_xlfn.CONCAT(C406,"-",D406,"-",TEXT(G406,"mm:dd:hh:mm"))</f>
        <v>8-2-04:20:18:00</v>
      </c>
      <c r="B406">
        <v>650</v>
      </c>
      <c r="C406" t="s">
        <v>798</v>
      </c>
      <c r="D406">
        <v>2</v>
      </c>
      <c r="E406" t="s">
        <v>800</v>
      </c>
      <c r="F406" t="str">
        <f>IFERROR(VLOOKUP(B406,PrescheduledGames!N:O,2,FALSE),"")</f>
        <v/>
      </c>
      <c r="G406" s="11">
        <v>43941.75</v>
      </c>
      <c r="H406">
        <v>120</v>
      </c>
      <c r="I406">
        <f>WEEKDAY(G406)</f>
        <v>2</v>
      </c>
      <c r="J406" t="str">
        <f>TEXT(G406,"mm-dd")</f>
        <v>04-20</v>
      </c>
    </row>
    <row r="407" spans="1:10" x14ac:dyDescent="0.55000000000000004">
      <c r="A407" t="str">
        <f>_xlfn.CONCAT(C407,"-",D407,"-",TEXT(G407,"mm:dd:hh:mm"))</f>
        <v>1-5-04:20:19:30</v>
      </c>
      <c r="B407">
        <v>651</v>
      </c>
      <c r="C407" t="s">
        <v>99</v>
      </c>
      <c r="D407">
        <v>5</v>
      </c>
      <c r="E407" t="s">
        <v>851</v>
      </c>
      <c r="F407" t="str">
        <f>IFERROR(VLOOKUP(B407,PrescheduledGames!N:O,2,FALSE),"")</f>
        <v/>
      </c>
      <c r="G407" s="11">
        <v>43941.8125</v>
      </c>
      <c r="H407">
        <v>90</v>
      </c>
      <c r="I407">
        <f>WEEKDAY(G407)</f>
        <v>2</v>
      </c>
      <c r="J407" t="str">
        <f>TEXT(G407,"mm-dd")</f>
        <v>04-20</v>
      </c>
    </row>
    <row r="408" spans="1:10" x14ac:dyDescent="0.55000000000000004">
      <c r="A408" t="str">
        <f>_xlfn.CONCAT(C408,"-",D408,"-",TEXT(G408,"mm:dd:hh:mm"))</f>
        <v>2-4-04:20:19:45</v>
      </c>
      <c r="B408">
        <v>652</v>
      </c>
      <c r="C408" t="s">
        <v>813</v>
      </c>
      <c r="D408">
        <v>4</v>
      </c>
      <c r="E408" t="s">
        <v>850</v>
      </c>
      <c r="F408" t="str">
        <f>IFERROR(VLOOKUP(B408,PrescheduledGames!N:O,2,FALSE),"")</f>
        <v/>
      </c>
      <c r="G408" s="11">
        <v>43941.822916666664</v>
      </c>
      <c r="H408">
        <v>105</v>
      </c>
      <c r="I408">
        <f>WEEKDAY(G408)</f>
        <v>2</v>
      </c>
      <c r="J408" t="str">
        <f>TEXT(G408,"mm-dd")</f>
        <v>04-20</v>
      </c>
    </row>
    <row r="409" spans="1:10" x14ac:dyDescent="0.55000000000000004">
      <c r="A409" t="str">
        <f>_xlfn.CONCAT(C409,"-",D409,"-",TEXT(G409,"mm:dd:hh:mm"))</f>
        <v>5-4-04:20:19:45</v>
      </c>
      <c r="B409">
        <v>653</v>
      </c>
      <c r="C409" t="s">
        <v>806</v>
      </c>
      <c r="D409">
        <v>4</v>
      </c>
      <c r="E409">
        <v>5</v>
      </c>
      <c r="F409" t="str">
        <f>IFERROR(VLOOKUP(B409,PrescheduledGames!N:O,2,FALSE),"")</f>
        <v/>
      </c>
      <c r="G409" s="11">
        <v>43941.822916666664</v>
      </c>
      <c r="H409">
        <v>105</v>
      </c>
      <c r="I409">
        <f>WEEKDAY(G409)</f>
        <v>2</v>
      </c>
      <c r="J409" t="str">
        <f>TEXT(G409,"mm-dd")</f>
        <v>04-20</v>
      </c>
    </row>
    <row r="410" spans="1:10" x14ac:dyDescent="0.55000000000000004">
      <c r="A410" t="str">
        <f>_xlfn.CONCAT(C410,"-",D410,"-",TEXT(G410,"mm:dd:hh:mm"))</f>
        <v>6-3-04:20:19:45</v>
      </c>
      <c r="B410">
        <v>654</v>
      </c>
      <c r="C410" t="s">
        <v>803</v>
      </c>
      <c r="D410">
        <v>3</v>
      </c>
      <c r="E410" t="s">
        <v>852</v>
      </c>
      <c r="F410" t="str">
        <f>IFERROR(VLOOKUP(B410,PrescheduledGames!N:O,2,FALSE),"")</f>
        <v/>
      </c>
      <c r="G410" s="11">
        <v>43941.822916666664</v>
      </c>
      <c r="H410">
        <v>105</v>
      </c>
      <c r="I410">
        <f>WEEKDAY(G410)</f>
        <v>2</v>
      </c>
      <c r="J410" t="str">
        <f>TEXT(G410,"mm-dd")</f>
        <v>04-20</v>
      </c>
    </row>
    <row r="411" spans="1:10" x14ac:dyDescent="0.55000000000000004">
      <c r="A411" t="str">
        <f>_xlfn.CONCAT(C411,"-",D411,"-",TEXT(G411,"mm:dd:hh:mm"))</f>
        <v>4-1-04:20:20:00</v>
      </c>
      <c r="B411">
        <v>655</v>
      </c>
      <c r="C411" t="s">
        <v>809</v>
      </c>
      <c r="D411">
        <v>1</v>
      </c>
      <c r="E411" t="s">
        <v>853</v>
      </c>
      <c r="F411" t="str">
        <f>IFERROR(VLOOKUP(B411,PrescheduledGames!N:O,2,FALSE),"")</f>
        <v/>
      </c>
      <c r="G411" s="11">
        <v>43941.833333333336</v>
      </c>
      <c r="H411">
        <v>120</v>
      </c>
      <c r="I411">
        <f>WEEKDAY(G411)</f>
        <v>2</v>
      </c>
      <c r="J411" t="str">
        <f>TEXT(G411,"mm-dd")</f>
        <v>04-20</v>
      </c>
    </row>
    <row r="412" spans="1:10" x14ac:dyDescent="0.55000000000000004">
      <c r="A412" t="str">
        <f>_xlfn.CONCAT(C412,"-",D412,"-",TEXT(G412,"mm:dd:hh:mm"))</f>
        <v>3-2-04:20:20:00</v>
      </c>
      <c r="B412">
        <v>656</v>
      </c>
      <c r="C412" t="s">
        <v>811</v>
      </c>
      <c r="D412">
        <v>2</v>
      </c>
      <c r="E412" t="s">
        <v>854</v>
      </c>
      <c r="F412" t="str">
        <f>IFERROR(VLOOKUP(B412,PrescheduledGames!N:O,2,FALSE),"")</f>
        <v/>
      </c>
      <c r="G412" s="11">
        <v>43941.833333333336</v>
      </c>
      <c r="H412">
        <v>120</v>
      </c>
      <c r="I412">
        <f>WEEKDAY(G412)</f>
        <v>2</v>
      </c>
      <c r="J412" t="str">
        <f>TEXT(G412,"mm-dd")</f>
        <v>04-20</v>
      </c>
    </row>
    <row r="413" spans="1:10" x14ac:dyDescent="0.55000000000000004">
      <c r="A413" t="str">
        <f>_xlfn.CONCAT(C413,"-",D413,"-",TEXT(G413,"mm:dd:hh:mm"))</f>
        <v>7-1-04:20:20:00</v>
      </c>
      <c r="B413">
        <v>657</v>
      </c>
      <c r="C413" t="s">
        <v>801</v>
      </c>
      <c r="D413">
        <v>1</v>
      </c>
      <c r="E413" t="s">
        <v>800</v>
      </c>
      <c r="F413" t="str">
        <f>IFERROR(VLOOKUP(B413,PrescheduledGames!N:O,2,FALSE),"")</f>
        <v/>
      </c>
      <c r="G413" s="11">
        <v>43941.833333333336</v>
      </c>
      <c r="H413">
        <v>120</v>
      </c>
      <c r="I413">
        <f>WEEKDAY(G413)</f>
        <v>2</v>
      </c>
      <c r="J413" t="str">
        <f>TEXT(G413,"mm-dd")</f>
        <v>04-20</v>
      </c>
    </row>
    <row r="414" spans="1:10" x14ac:dyDescent="0.55000000000000004">
      <c r="A414" t="str">
        <f>_xlfn.CONCAT(C414,"-",D414,"-",TEXT(G414,"mm:dd:hh:mm"))</f>
        <v>8-2-04:20:20:00</v>
      </c>
      <c r="B414">
        <v>658</v>
      </c>
      <c r="C414" t="s">
        <v>798</v>
      </c>
      <c r="D414">
        <v>2</v>
      </c>
      <c r="E414" t="s">
        <v>800</v>
      </c>
      <c r="F414" t="str">
        <f>IFERROR(VLOOKUP(B414,PrescheduledGames!N:O,2,FALSE),"")</f>
        <v/>
      </c>
      <c r="G414" s="11">
        <v>43941.833333333336</v>
      </c>
      <c r="H414">
        <v>120</v>
      </c>
      <c r="I414">
        <f>WEEKDAY(G414)</f>
        <v>2</v>
      </c>
      <c r="J414" t="str">
        <f>TEXT(G414,"mm-dd")</f>
        <v>04-20</v>
      </c>
    </row>
    <row r="415" spans="1:10" x14ac:dyDescent="0.55000000000000004">
      <c r="A415" t="str">
        <f>_xlfn.CONCAT(C415,"-",D415,"-",TEXT(G415,"mm:dd:hh:mm"))</f>
        <v>4-1-04:21:18:00</v>
      </c>
      <c r="B415">
        <v>567</v>
      </c>
      <c r="C415" t="s">
        <v>809</v>
      </c>
      <c r="D415">
        <v>1</v>
      </c>
      <c r="E415" t="s">
        <v>853</v>
      </c>
      <c r="F415" t="str">
        <f>IFERROR(VLOOKUP(B415,PrescheduledGames!N:O,2,FALSE),"")</f>
        <v/>
      </c>
      <c r="G415" s="11">
        <v>43942.75</v>
      </c>
      <c r="H415">
        <v>120</v>
      </c>
      <c r="I415">
        <f>WEEKDAY(G415)</f>
        <v>3</v>
      </c>
      <c r="J415" t="str">
        <f>TEXT(G415,"mm-dd")</f>
        <v>04-21</v>
      </c>
    </row>
    <row r="416" spans="1:10" x14ac:dyDescent="0.55000000000000004">
      <c r="A416" t="str">
        <f>_xlfn.CONCAT(C416,"-",D416,"-",TEXT(G416,"mm:dd:hh:mm"))</f>
        <v>3-2-04:21:18:00</v>
      </c>
      <c r="B416">
        <v>568</v>
      </c>
      <c r="C416" t="s">
        <v>811</v>
      </c>
      <c r="D416">
        <v>2</v>
      </c>
      <c r="E416" t="s">
        <v>854</v>
      </c>
      <c r="F416" t="str">
        <f>IFERROR(VLOOKUP(B416,PrescheduledGames!N:O,2,FALSE),"")</f>
        <v/>
      </c>
      <c r="G416" s="11">
        <v>43942.75</v>
      </c>
      <c r="H416">
        <v>120</v>
      </c>
      <c r="I416">
        <f>WEEKDAY(G416)</f>
        <v>3</v>
      </c>
      <c r="J416" t="str">
        <f>TEXT(G416,"mm-dd")</f>
        <v>04-21</v>
      </c>
    </row>
    <row r="417" spans="1:10" x14ac:dyDescent="0.55000000000000004">
      <c r="A417" t="str">
        <f>_xlfn.CONCAT(C417,"-",D417,"-",TEXT(G417,"mm:dd:hh:mm"))</f>
        <v>2-4-04:21:18:00</v>
      </c>
      <c r="B417">
        <v>569</v>
      </c>
      <c r="C417" t="s">
        <v>813</v>
      </c>
      <c r="D417">
        <v>4</v>
      </c>
      <c r="E417" t="s">
        <v>850</v>
      </c>
      <c r="F417" t="str">
        <f>IFERROR(VLOOKUP(B417,PrescheduledGames!N:O,2,FALSE),"")</f>
        <v/>
      </c>
      <c r="G417" s="11">
        <v>43942.75</v>
      </c>
      <c r="H417">
        <v>105</v>
      </c>
      <c r="I417">
        <f>WEEKDAY(G417)</f>
        <v>3</v>
      </c>
      <c r="J417" t="str">
        <f>TEXT(G417,"mm-dd")</f>
        <v>04-21</v>
      </c>
    </row>
    <row r="418" spans="1:10" x14ac:dyDescent="0.55000000000000004">
      <c r="A418" t="str">
        <f>_xlfn.CONCAT(C418,"-",D418,"-",TEXT(G418,"mm:dd:hh:mm"))</f>
        <v>1-5-04:21:18:00</v>
      </c>
      <c r="B418">
        <v>570</v>
      </c>
      <c r="C418" t="s">
        <v>99</v>
      </c>
      <c r="D418">
        <v>5</v>
      </c>
      <c r="E418" t="s">
        <v>851</v>
      </c>
      <c r="F418" t="str">
        <f>IFERROR(VLOOKUP(B418,PrescheduledGames!N:O,2,FALSE),"")</f>
        <v/>
      </c>
      <c r="G418" s="11">
        <v>43942.75</v>
      </c>
      <c r="H418">
        <v>90</v>
      </c>
      <c r="I418">
        <f>WEEKDAY(G418)</f>
        <v>3</v>
      </c>
      <c r="J418" t="str">
        <f>TEXT(G418,"mm-dd")</f>
        <v>04-21</v>
      </c>
    </row>
    <row r="419" spans="1:10" x14ac:dyDescent="0.55000000000000004">
      <c r="A419" t="str">
        <f>_xlfn.CONCAT(C419,"-",D419,"-",TEXT(G419,"mm:dd:hh:mm"))</f>
        <v>5-5-04:21:18:00</v>
      </c>
      <c r="B419">
        <v>571</v>
      </c>
      <c r="C419" t="s">
        <v>806</v>
      </c>
      <c r="D419">
        <v>5</v>
      </c>
      <c r="E419">
        <v>5</v>
      </c>
      <c r="F419" t="str">
        <f>IFERROR(VLOOKUP(B419,PrescheduledGames!N:O,2,FALSE),"")</f>
        <v/>
      </c>
      <c r="G419" s="11">
        <v>43942.75</v>
      </c>
      <c r="H419">
        <v>90</v>
      </c>
      <c r="I419">
        <f>WEEKDAY(G419)</f>
        <v>3</v>
      </c>
      <c r="J419" t="str">
        <f>TEXT(G419,"mm-dd")</f>
        <v>04-21</v>
      </c>
    </row>
    <row r="420" spans="1:10" x14ac:dyDescent="0.55000000000000004">
      <c r="A420" t="str">
        <f>_xlfn.CONCAT(C420,"-",D420,"-",TEXT(G420,"mm:dd:hh:mm"))</f>
        <v>6-3-04:21:18:00</v>
      </c>
      <c r="B420">
        <v>572</v>
      </c>
      <c r="C420" t="s">
        <v>803</v>
      </c>
      <c r="D420">
        <v>3</v>
      </c>
      <c r="E420" t="s">
        <v>852</v>
      </c>
      <c r="F420" t="str">
        <f>IFERROR(VLOOKUP(B420,PrescheduledGames!N:O,2,FALSE),"")</f>
        <v/>
      </c>
      <c r="G420" s="11">
        <v>43942.75</v>
      </c>
      <c r="H420">
        <v>105</v>
      </c>
      <c r="I420">
        <f>WEEKDAY(G420)</f>
        <v>3</v>
      </c>
      <c r="J420" t="str">
        <f>TEXT(G420,"mm-dd")</f>
        <v>04-21</v>
      </c>
    </row>
    <row r="421" spans="1:10" x14ac:dyDescent="0.55000000000000004">
      <c r="A421" t="str">
        <f>_xlfn.CONCAT(C421,"-",D421,"-",TEXT(G421,"mm:dd:hh:mm"))</f>
        <v>7-1-04:21:18:00</v>
      </c>
      <c r="B421">
        <v>573</v>
      </c>
      <c r="C421" t="s">
        <v>801</v>
      </c>
      <c r="D421">
        <v>1</v>
      </c>
      <c r="E421" t="s">
        <v>800</v>
      </c>
      <c r="F421" t="str">
        <f>IFERROR(VLOOKUP(B421,PrescheduledGames!N:O,2,FALSE),"")</f>
        <v/>
      </c>
      <c r="G421" s="11">
        <v>43942.75</v>
      </c>
      <c r="H421">
        <v>120</v>
      </c>
      <c r="I421">
        <f>WEEKDAY(G421)</f>
        <v>3</v>
      </c>
      <c r="J421" t="str">
        <f>TEXT(G421,"mm-dd")</f>
        <v>04-21</v>
      </c>
    </row>
    <row r="422" spans="1:10" x14ac:dyDescent="0.55000000000000004">
      <c r="A422" t="str">
        <f>_xlfn.CONCAT(C422,"-",D422,"-",TEXT(G422,"mm:dd:hh:mm"))</f>
        <v>8-3-04:21:18:00</v>
      </c>
      <c r="B422">
        <v>574</v>
      </c>
      <c r="C422" t="s">
        <v>798</v>
      </c>
      <c r="D422">
        <v>3</v>
      </c>
      <c r="E422" t="s">
        <v>800</v>
      </c>
      <c r="F422" t="str">
        <f>IFERROR(VLOOKUP(B422,PrescheduledGames!N:O,2,FALSE),"")</f>
        <v/>
      </c>
      <c r="G422" s="11">
        <v>43942.75</v>
      </c>
      <c r="H422">
        <v>105</v>
      </c>
      <c r="I422">
        <f>WEEKDAY(G422)</f>
        <v>3</v>
      </c>
      <c r="J422" t="str">
        <f>TEXT(G422,"mm-dd")</f>
        <v>04-21</v>
      </c>
    </row>
    <row r="423" spans="1:10" x14ac:dyDescent="0.55000000000000004">
      <c r="A423" t="str">
        <f>_xlfn.CONCAT(C423,"-",D423,"-",TEXT(G423,"mm:dd:hh:mm"))</f>
        <v>1-5-04:21:19:30</v>
      </c>
      <c r="B423">
        <v>575</v>
      </c>
      <c r="C423" t="s">
        <v>99</v>
      </c>
      <c r="D423">
        <v>5</v>
      </c>
      <c r="E423" t="s">
        <v>851</v>
      </c>
      <c r="F423" t="str">
        <f>IFERROR(VLOOKUP(B423,PrescheduledGames!N:O,2,FALSE),"")</f>
        <v/>
      </c>
      <c r="G423" s="11">
        <v>43942.8125</v>
      </c>
      <c r="H423">
        <v>90</v>
      </c>
      <c r="I423">
        <f>WEEKDAY(G423)</f>
        <v>3</v>
      </c>
      <c r="J423" t="str">
        <f>TEXT(G423,"mm-dd")</f>
        <v>04-21</v>
      </c>
    </row>
    <row r="424" spans="1:10" x14ac:dyDescent="0.55000000000000004">
      <c r="A424" t="str">
        <f>_xlfn.CONCAT(C424,"-",D424,"-",TEXT(G424,"mm:dd:hh:mm"))</f>
        <v>5-5-04:21:19:30</v>
      </c>
      <c r="B424">
        <v>576</v>
      </c>
      <c r="C424" t="s">
        <v>806</v>
      </c>
      <c r="D424">
        <v>5</v>
      </c>
      <c r="E424">
        <v>5</v>
      </c>
      <c r="F424" t="str">
        <f>IFERROR(VLOOKUP(B424,PrescheduledGames!N:O,2,FALSE),"")</f>
        <v/>
      </c>
      <c r="G424" s="11">
        <v>43942.8125</v>
      </c>
      <c r="H424">
        <v>90</v>
      </c>
      <c r="I424">
        <f>WEEKDAY(G424)</f>
        <v>3</v>
      </c>
      <c r="J424" t="str">
        <f>TEXT(G424,"mm-dd")</f>
        <v>04-21</v>
      </c>
    </row>
    <row r="425" spans="1:10" x14ac:dyDescent="0.55000000000000004">
      <c r="A425" t="str">
        <f>_xlfn.CONCAT(C425,"-",D425,"-",TEXT(G425,"mm:dd:hh:mm"))</f>
        <v>2-4-04:21:19:45</v>
      </c>
      <c r="B425">
        <v>577</v>
      </c>
      <c r="C425" t="s">
        <v>813</v>
      </c>
      <c r="D425">
        <v>4</v>
      </c>
      <c r="E425" t="s">
        <v>850</v>
      </c>
      <c r="F425" t="str">
        <f>IFERROR(VLOOKUP(B425,PrescheduledGames!N:O,2,FALSE),"")</f>
        <v/>
      </c>
      <c r="G425" s="11">
        <v>43942.822916666664</v>
      </c>
      <c r="H425">
        <v>105</v>
      </c>
      <c r="I425">
        <f>WEEKDAY(G425)</f>
        <v>3</v>
      </c>
      <c r="J425" t="str">
        <f>TEXT(G425,"mm-dd")</f>
        <v>04-21</v>
      </c>
    </row>
    <row r="426" spans="1:10" x14ac:dyDescent="0.55000000000000004">
      <c r="A426" t="str">
        <f>_xlfn.CONCAT(C426,"-",D426,"-",TEXT(G426,"mm:dd:hh:mm"))</f>
        <v>6-3-04:21:19:45</v>
      </c>
      <c r="B426">
        <v>578</v>
      </c>
      <c r="C426" t="s">
        <v>803</v>
      </c>
      <c r="D426">
        <v>3</v>
      </c>
      <c r="E426" t="s">
        <v>852</v>
      </c>
      <c r="F426" t="str">
        <f>IFERROR(VLOOKUP(B426,PrescheduledGames!N:O,2,FALSE),"")</f>
        <v/>
      </c>
      <c r="G426" s="11">
        <v>43942.822916666664</v>
      </c>
      <c r="H426">
        <v>105</v>
      </c>
      <c r="I426">
        <f>WEEKDAY(G426)</f>
        <v>3</v>
      </c>
      <c r="J426" t="str">
        <f>TEXT(G426,"mm-dd")</f>
        <v>04-21</v>
      </c>
    </row>
    <row r="427" spans="1:10" x14ac:dyDescent="0.55000000000000004">
      <c r="A427" t="str">
        <f>_xlfn.CONCAT(C427,"-",D427,"-",TEXT(G427,"mm:dd:hh:mm"))</f>
        <v>8-3-04:21:19:45</v>
      </c>
      <c r="B427">
        <v>579</v>
      </c>
      <c r="C427" t="s">
        <v>798</v>
      </c>
      <c r="D427">
        <v>3</v>
      </c>
      <c r="E427" t="s">
        <v>800</v>
      </c>
      <c r="F427" t="str">
        <f>IFERROR(VLOOKUP(B427,PrescheduledGames!N:O,2,FALSE),"")</f>
        <v/>
      </c>
      <c r="G427" s="11">
        <v>43942.822916666664</v>
      </c>
      <c r="H427">
        <v>105</v>
      </c>
      <c r="I427">
        <f>WEEKDAY(G427)</f>
        <v>3</v>
      </c>
      <c r="J427" t="str">
        <f>TEXT(G427,"mm-dd")</f>
        <v>04-21</v>
      </c>
    </row>
    <row r="428" spans="1:10" x14ac:dyDescent="0.55000000000000004">
      <c r="A428" t="str">
        <f>_xlfn.CONCAT(C428,"-",D428,"-",TEXT(G428,"mm:dd:hh:mm"))</f>
        <v>4-1-04:21:20:00</v>
      </c>
      <c r="B428">
        <v>580</v>
      </c>
      <c r="C428" t="s">
        <v>809</v>
      </c>
      <c r="D428">
        <v>1</v>
      </c>
      <c r="E428" t="s">
        <v>853</v>
      </c>
      <c r="F428" t="str">
        <f>IFERROR(VLOOKUP(B428,PrescheduledGames!N:O,2,FALSE),"")</f>
        <v/>
      </c>
      <c r="G428" s="11">
        <v>43942.833333333336</v>
      </c>
      <c r="H428">
        <v>120</v>
      </c>
      <c r="I428">
        <f>WEEKDAY(G428)</f>
        <v>3</v>
      </c>
      <c r="J428" t="str">
        <f>TEXT(G428,"mm-dd")</f>
        <v>04-21</v>
      </c>
    </row>
    <row r="429" spans="1:10" x14ac:dyDescent="0.55000000000000004">
      <c r="A429" t="str">
        <f>_xlfn.CONCAT(C429,"-",D429,"-",TEXT(G429,"mm:dd:hh:mm"))</f>
        <v>3-2-04:21:20:00</v>
      </c>
      <c r="B429">
        <v>581</v>
      </c>
      <c r="C429" t="s">
        <v>811</v>
      </c>
      <c r="D429">
        <v>2</v>
      </c>
      <c r="E429" t="s">
        <v>854</v>
      </c>
      <c r="F429" t="str">
        <f>IFERROR(VLOOKUP(B429,PrescheduledGames!N:O,2,FALSE),"")</f>
        <v/>
      </c>
      <c r="G429" s="11">
        <v>43942.833333333336</v>
      </c>
      <c r="H429">
        <v>120</v>
      </c>
      <c r="I429">
        <f>WEEKDAY(G429)</f>
        <v>3</v>
      </c>
      <c r="J429" t="str">
        <f>TEXT(G429,"mm-dd")</f>
        <v>04-21</v>
      </c>
    </row>
    <row r="430" spans="1:10" x14ac:dyDescent="0.55000000000000004">
      <c r="A430" t="str">
        <f>_xlfn.CONCAT(C430,"-",D430,"-",TEXT(G430,"mm:dd:hh:mm"))</f>
        <v>7-1-04:21:20:00</v>
      </c>
      <c r="B430">
        <v>582</v>
      </c>
      <c r="C430" t="s">
        <v>801</v>
      </c>
      <c r="D430">
        <v>1</v>
      </c>
      <c r="E430" t="s">
        <v>800</v>
      </c>
      <c r="F430" t="str">
        <f>IFERROR(VLOOKUP(B430,PrescheduledGames!N:O,2,FALSE),"")</f>
        <v/>
      </c>
      <c r="G430" s="11">
        <v>43942.833333333336</v>
      </c>
      <c r="H430">
        <v>120</v>
      </c>
      <c r="I430">
        <f>WEEKDAY(G430)</f>
        <v>3</v>
      </c>
      <c r="J430" t="str">
        <f>TEXT(G430,"mm-dd")</f>
        <v>04-21</v>
      </c>
    </row>
    <row r="431" spans="1:10" x14ac:dyDescent="0.55000000000000004">
      <c r="A431" t="str">
        <f>_xlfn.CONCAT(C431,"-",D431,"-",TEXT(G431,"mm:dd:hh:mm"))</f>
        <v>4-1-04:22:18:00</v>
      </c>
      <c r="B431">
        <v>461</v>
      </c>
      <c r="C431" t="s">
        <v>809</v>
      </c>
      <c r="D431">
        <v>1</v>
      </c>
      <c r="E431" t="s">
        <v>853</v>
      </c>
      <c r="F431" t="str">
        <f>IFERROR(VLOOKUP(B431,PrescheduledGames!N:O,2,FALSE),"")</f>
        <v/>
      </c>
      <c r="G431" s="11">
        <v>43943.75</v>
      </c>
      <c r="H431">
        <v>120</v>
      </c>
      <c r="I431">
        <f>WEEKDAY(G431)</f>
        <v>4</v>
      </c>
      <c r="J431" t="str">
        <f>TEXT(G431,"mm-dd")</f>
        <v>04-22</v>
      </c>
    </row>
    <row r="432" spans="1:10" x14ac:dyDescent="0.55000000000000004">
      <c r="A432" t="str">
        <f>_xlfn.CONCAT(C432,"-",D432,"-",TEXT(G432,"mm:dd:hh:mm"))</f>
        <v>3-2-04:22:18:00</v>
      </c>
      <c r="B432">
        <v>462</v>
      </c>
      <c r="C432" t="s">
        <v>811</v>
      </c>
      <c r="D432">
        <v>2</v>
      </c>
      <c r="E432" t="s">
        <v>854</v>
      </c>
      <c r="F432" t="str">
        <f>IFERROR(VLOOKUP(B432,PrescheduledGames!N:O,2,FALSE),"")</f>
        <v/>
      </c>
      <c r="G432" s="11">
        <v>43943.75</v>
      </c>
      <c r="H432">
        <v>120</v>
      </c>
      <c r="I432">
        <f>WEEKDAY(G432)</f>
        <v>4</v>
      </c>
      <c r="J432" t="str">
        <f>TEXT(G432,"mm-dd")</f>
        <v>04-22</v>
      </c>
    </row>
    <row r="433" spans="1:10" x14ac:dyDescent="0.55000000000000004">
      <c r="A433" t="str">
        <f>_xlfn.CONCAT(C433,"-",D433,"-",TEXT(G433,"mm:dd:hh:mm"))</f>
        <v>2-4-04:22:18:00</v>
      </c>
      <c r="B433">
        <v>463</v>
      </c>
      <c r="C433" t="s">
        <v>813</v>
      </c>
      <c r="D433">
        <v>4</v>
      </c>
      <c r="E433" t="s">
        <v>850</v>
      </c>
      <c r="F433" t="str">
        <f>IFERROR(VLOOKUP(B433,PrescheduledGames!N:O,2,FALSE),"")</f>
        <v/>
      </c>
      <c r="G433" s="11">
        <v>43943.75</v>
      </c>
      <c r="H433">
        <v>105</v>
      </c>
      <c r="I433">
        <f>WEEKDAY(G433)</f>
        <v>4</v>
      </c>
      <c r="J433" t="str">
        <f>TEXT(G433,"mm-dd")</f>
        <v>04-22</v>
      </c>
    </row>
    <row r="434" spans="1:10" x14ac:dyDescent="0.55000000000000004">
      <c r="A434" t="str">
        <f>_xlfn.CONCAT(C434,"-",D434,"-",TEXT(G434,"mm:dd:hh:mm"))</f>
        <v>1-5-04:22:18:00</v>
      </c>
      <c r="B434">
        <v>464</v>
      </c>
      <c r="C434" t="s">
        <v>99</v>
      </c>
      <c r="D434">
        <v>5</v>
      </c>
      <c r="E434" t="s">
        <v>851</v>
      </c>
      <c r="F434" t="str">
        <f>IFERROR(VLOOKUP(B434,PrescheduledGames!N:O,2,FALSE),"")</f>
        <v/>
      </c>
      <c r="G434" s="11">
        <v>43943.75</v>
      </c>
      <c r="H434">
        <v>90</v>
      </c>
      <c r="I434">
        <f>WEEKDAY(G434)</f>
        <v>4</v>
      </c>
      <c r="J434" t="str">
        <f>TEXT(G434,"mm-dd")</f>
        <v>04-22</v>
      </c>
    </row>
    <row r="435" spans="1:10" x14ac:dyDescent="0.55000000000000004">
      <c r="A435" t="str">
        <f>_xlfn.CONCAT(C435,"-",D435,"-",TEXT(G435,"mm:dd:hh:mm"))</f>
        <v>5-4-04:22:18:00</v>
      </c>
      <c r="B435">
        <v>465</v>
      </c>
      <c r="C435" t="s">
        <v>806</v>
      </c>
      <c r="D435">
        <v>4</v>
      </c>
      <c r="E435">
        <v>5</v>
      </c>
      <c r="F435" t="str">
        <f>IFERROR(VLOOKUP(B435,PrescheduledGames!N:O,2,FALSE),"")</f>
        <v/>
      </c>
      <c r="G435" s="11">
        <v>43943.75</v>
      </c>
      <c r="H435">
        <v>105</v>
      </c>
      <c r="I435">
        <f>WEEKDAY(G435)</f>
        <v>4</v>
      </c>
      <c r="J435" t="str">
        <f>TEXT(G435,"mm-dd")</f>
        <v>04-22</v>
      </c>
    </row>
    <row r="436" spans="1:10" x14ac:dyDescent="0.55000000000000004">
      <c r="A436" t="str">
        <f>_xlfn.CONCAT(C436,"-",D436,"-",TEXT(G436,"mm:dd:hh:mm"))</f>
        <v>6-3-04:22:18:00</v>
      </c>
      <c r="B436">
        <v>466</v>
      </c>
      <c r="C436" t="s">
        <v>803</v>
      </c>
      <c r="D436">
        <v>3</v>
      </c>
      <c r="E436" t="s">
        <v>852</v>
      </c>
      <c r="F436">
        <f>IFERROR(VLOOKUP(B436,PrescheduledGames!N:O,2,FALSE),"")</f>
        <v>268</v>
      </c>
      <c r="G436" s="11">
        <v>43943.75</v>
      </c>
      <c r="H436">
        <v>105</v>
      </c>
      <c r="I436">
        <f>WEEKDAY(G436)</f>
        <v>4</v>
      </c>
      <c r="J436" t="str">
        <f>TEXT(G436,"mm-dd")</f>
        <v>04-22</v>
      </c>
    </row>
    <row r="437" spans="1:10" x14ac:dyDescent="0.55000000000000004">
      <c r="A437" t="str">
        <f>_xlfn.CONCAT(C437,"-",D437,"-",TEXT(G437,"mm:dd:hh:mm"))</f>
        <v>7-1-04:22:18:00</v>
      </c>
      <c r="B437">
        <v>467</v>
      </c>
      <c r="C437" t="s">
        <v>801</v>
      </c>
      <c r="D437">
        <v>1</v>
      </c>
      <c r="E437" t="s">
        <v>800</v>
      </c>
      <c r="F437" t="str">
        <f>IFERROR(VLOOKUP(B437,PrescheduledGames!N:O,2,FALSE),"")</f>
        <v/>
      </c>
      <c r="G437" s="11">
        <v>43943.75</v>
      </c>
      <c r="H437">
        <v>120</v>
      </c>
      <c r="I437">
        <f>WEEKDAY(G437)</f>
        <v>4</v>
      </c>
      <c r="J437" t="str">
        <f>TEXT(G437,"mm-dd")</f>
        <v>04-22</v>
      </c>
    </row>
    <row r="438" spans="1:10" x14ac:dyDescent="0.55000000000000004">
      <c r="A438" t="str">
        <f>_xlfn.CONCAT(C438,"-",D438,"-",TEXT(G438,"mm:dd:hh:mm"))</f>
        <v>8-3-04:22:18:00</v>
      </c>
      <c r="B438">
        <v>468</v>
      </c>
      <c r="C438" t="s">
        <v>798</v>
      </c>
      <c r="D438">
        <v>3</v>
      </c>
      <c r="E438" t="s">
        <v>800</v>
      </c>
      <c r="F438" t="str">
        <f>IFERROR(VLOOKUP(B438,PrescheduledGames!N:O,2,FALSE),"")</f>
        <v/>
      </c>
      <c r="G438" s="11">
        <v>43943.75</v>
      </c>
      <c r="H438">
        <v>105</v>
      </c>
      <c r="I438">
        <f>WEEKDAY(G438)</f>
        <v>4</v>
      </c>
      <c r="J438" t="str">
        <f>TEXT(G438,"mm-dd")</f>
        <v>04-22</v>
      </c>
    </row>
    <row r="439" spans="1:10" x14ac:dyDescent="0.55000000000000004">
      <c r="A439" t="str">
        <f>_xlfn.CONCAT(C439,"-",D439,"-",TEXT(G439,"mm:dd:hh:mm"))</f>
        <v>1-5-04:22:19:30</v>
      </c>
      <c r="B439">
        <v>469</v>
      </c>
      <c r="C439" t="s">
        <v>99</v>
      </c>
      <c r="D439">
        <v>5</v>
      </c>
      <c r="E439" t="s">
        <v>851</v>
      </c>
      <c r="F439" t="str">
        <f>IFERROR(VLOOKUP(B439,PrescheduledGames!N:O,2,FALSE),"")</f>
        <v/>
      </c>
      <c r="G439" s="11">
        <v>43943.8125</v>
      </c>
      <c r="H439">
        <v>90</v>
      </c>
      <c r="I439">
        <f>WEEKDAY(G439)</f>
        <v>4</v>
      </c>
      <c r="J439" t="str">
        <f>TEXT(G439,"mm-dd")</f>
        <v>04-22</v>
      </c>
    </row>
    <row r="440" spans="1:10" x14ac:dyDescent="0.55000000000000004">
      <c r="A440" t="str">
        <f>_xlfn.CONCAT(C440,"-",D440,"-",TEXT(G440,"mm:dd:hh:mm"))</f>
        <v>2-4-04:22:19:45</v>
      </c>
      <c r="B440">
        <v>470</v>
      </c>
      <c r="C440" t="s">
        <v>813</v>
      </c>
      <c r="D440">
        <v>4</v>
      </c>
      <c r="E440" t="s">
        <v>850</v>
      </c>
      <c r="F440" t="str">
        <f>IFERROR(VLOOKUP(B440,PrescheduledGames!N:O,2,FALSE),"")</f>
        <v/>
      </c>
      <c r="G440" s="11">
        <v>43943.822916666664</v>
      </c>
      <c r="H440">
        <v>105</v>
      </c>
      <c r="I440">
        <f>WEEKDAY(G440)</f>
        <v>4</v>
      </c>
      <c r="J440" t="str">
        <f>TEXT(G440,"mm-dd")</f>
        <v>04-22</v>
      </c>
    </row>
    <row r="441" spans="1:10" x14ac:dyDescent="0.55000000000000004">
      <c r="A441" t="str">
        <f>_xlfn.CONCAT(C441,"-",D441,"-",TEXT(G441,"mm:dd:hh:mm"))</f>
        <v>5-4-04:22:19:45</v>
      </c>
      <c r="B441">
        <v>471</v>
      </c>
      <c r="C441" t="s">
        <v>806</v>
      </c>
      <c r="D441">
        <v>4</v>
      </c>
      <c r="E441">
        <v>5</v>
      </c>
      <c r="F441" t="str">
        <f>IFERROR(VLOOKUP(B441,PrescheduledGames!N:O,2,FALSE),"")</f>
        <v/>
      </c>
      <c r="G441" s="11">
        <v>43943.822916666664</v>
      </c>
      <c r="H441">
        <v>105</v>
      </c>
      <c r="I441">
        <f>WEEKDAY(G441)</f>
        <v>4</v>
      </c>
      <c r="J441" t="str">
        <f>TEXT(G441,"mm-dd")</f>
        <v>04-22</v>
      </c>
    </row>
    <row r="442" spans="1:10" x14ac:dyDescent="0.55000000000000004">
      <c r="A442" t="str">
        <f>_xlfn.CONCAT(C442,"-",D442,"-",TEXT(G442,"mm:dd:hh:mm"))</f>
        <v>6-3-04:22:19:45</v>
      </c>
      <c r="B442">
        <v>472</v>
      </c>
      <c r="C442" t="s">
        <v>803</v>
      </c>
      <c r="D442">
        <v>3</v>
      </c>
      <c r="E442" t="s">
        <v>852</v>
      </c>
      <c r="F442" t="str">
        <f>IFERROR(VLOOKUP(B442,PrescheduledGames!N:O,2,FALSE),"")</f>
        <v/>
      </c>
      <c r="G442" s="11">
        <v>43943.822916666664</v>
      </c>
      <c r="H442">
        <v>105</v>
      </c>
      <c r="I442">
        <f>WEEKDAY(G442)</f>
        <v>4</v>
      </c>
      <c r="J442" t="str">
        <f>TEXT(G442,"mm-dd")</f>
        <v>04-22</v>
      </c>
    </row>
    <row r="443" spans="1:10" x14ac:dyDescent="0.55000000000000004">
      <c r="A443" t="str">
        <f>_xlfn.CONCAT(C443,"-",D443,"-",TEXT(G443,"mm:dd:hh:mm"))</f>
        <v>8-3-04:22:19:45</v>
      </c>
      <c r="B443">
        <v>473</v>
      </c>
      <c r="C443" t="s">
        <v>798</v>
      </c>
      <c r="D443">
        <v>3</v>
      </c>
      <c r="E443" t="s">
        <v>800</v>
      </c>
      <c r="F443" t="str">
        <f>IFERROR(VLOOKUP(B443,PrescheduledGames!N:O,2,FALSE),"")</f>
        <v/>
      </c>
      <c r="G443" s="11">
        <v>43943.822916666664</v>
      </c>
      <c r="H443">
        <v>105</v>
      </c>
      <c r="I443">
        <f>WEEKDAY(G443)</f>
        <v>4</v>
      </c>
      <c r="J443" t="str">
        <f>TEXT(G443,"mm-dd")</f>
        <v>04-22</v>
      </c>
    </row>
    <row r="444" spans="1:10" x14ac:dyDescent="0.55000000000000004">
      <c r="A444" t="str">
        <f>_xlfn.CONCAT(C444,"-",D444,"-",TEXT(G444,"mm:dd:hh:mm"))</f>
        <v>4-1-04:22:20:00</v>
      </c>
      <c r="B444">
        <v>474</v>
      </c>
      <c r="C444" t="s">
        <v>809</v>
      </c>
      <c r="D444">
        <v>1</v>
      </c>
      <c r="E444" t="s">
        <v>853</v>
      </c>
      <c r="F444" t="str">
        <f>IFERROR(VLOOKUP(B444,PrescheduledGames!N:O,2,FALSE),"")</f>
        <v/>
      </c>
      <c r="G444" s="11">
        <v>43943.833333333336</v>
      </c>
      <c r="H444">
        <v>120</v>
      </c>
      <c r="I444">
        <f>WEEKDAY(G444)</f>
        <v>4</v>
      </c>
      <c r="J444" t="str">
        <f>TEXT(G444,"mm-dd")</f>
        <v>04-22</v>
      </c>
    </row>
    <row r="445" spans="1:10" x14ac:dyDescent="0.55000000000000004">
      <c r="A445" t="str">
        <f>_xlfn.CONCAT(C445,"-",D445,"-",TEXT(G445,"mm:dd:hh:mm"))</f>
        <v>3-2-04:22:20:00</v>
      </c>
      <c r="B445">
        <v>475</v>
      </c>
      <c r="C445" t="s">
        <v>811</v>
      </c>
      <c r="D445">
        <v>2</v>
      </c>
      <c r="E445" t="s">
        <v>854</v>
      </c>
      <c r="F445" t="str">
        <f>IFERROR(VLOOKUP(B445,PrescheduledGames!N:O,2,FALSE),"")</f>
        <v/>
      </c>
      <c r="G445" s="11">
        <v>43943.833333333336</v>
      </c>
      <c r="H445">
        <v>120</v>
      </c>
      <c r="I445">
        <f>WEEKDAY(G445)</f>
        <v>4</v>
      </c>
      <c r="J445" t="str">
        <f>TEXT(G445,"mm-dd")</f>
        <v>04-22</v>
      </c>
    </row>
    <row r="446" spans="1:10" x14ac:dyDescent="0.55000000000000004">
      <c r="A446" t="str">
        <f>_xlfn.CONCAT(C446,"-",D446,"-",TEXT(G446,"mm:dd:hh:mm"))</f>
        <v>7-1-04:22:20:00</v>
      </c>
      <c r="B446">
        <v>476</v>
      </c>
      <c r="C446" t="s">
        <v>801</v>
      </c>
      <c r="D446">
        <v>1</v>
      </c>
      <c r="E446" t="s">
        <v>800</v>
      </c>
      <c r="F446" t="str">
        <f>IFERROR(VLOOKUP(B446,PrescheduledGames!N:O,2,FALSE),"")</f>
        <v/>
      </c>
      <c r="G446" s="11">
        <v>43943.833333333336</v>
      </c>
      <c r="H446">
        <v>120</v>
      </c>
      <c r="I446">
        <f>WEEKDAY(G446)</f>
        <v>4</v>
      </c>
      <c r="J446" t="str">
        <f>TEXT(G446,"mm-dd")</f>
        <v>04-22</v>
      </c>
    </row>
    <row r="447" spans="1:10" x14ac:dyDescent="0.55000000000000004">
      <c r="A447" t="str">
        <f>_xlfn.CONCAT(C447,"-",D447,"-",TEXT(G447,"mm:dd:hh:mm"))</f>
        <v>4-1-04:24:18:00</v>
      </c>
      <c r="B447">
        <v>306</v>
      </c>
      <c r="C447" t="s">
        <v>809</v>
      </c>
      <c r="D447">
        <v>1</v>
      </c>
      <c r="E447" t="s">
        <v>853</v>
      </c>
      <c r="F447" t="str">
        <f>IFERROR(VLOOKUP(B447,PrescheduledGames!N:O,2,FALSE),"")</f>
        <v/>
      </c>
      <c r="G447" s="11">
        <v>43945.75</v>
      </c>
      <c r="H447">
        <v>120</v>
      </c>
      <c r="I447">
        <f>WEEKDAY(G447)</f>
        <v>6</v>
      </c>
      <c r="J447" t="str">
        <f>TEXT(G447,"mm-dd")</f>
        <v>04-24</v>
      </c>
    </row>
    <row r="448" spans="1:10" x14ac:dyDescent="0.55000000000000004">
      <c r="A448" t="str">
        <f>_xlfn.CONCAT(C448,"-",D448,"-",TEXT(G448,"mm:dd:hh:mm"))</f>
        <v>3-2-04:24:18:00</v>
      </c>
      <c r="B448">
        <v>307</v>
      </c>
      <c r="C448" t="s">
        <v>811</v>
      </c>
      <c r="D448">
        <v>2</v>
      </c>
      <c r="E448" t="s">
        <v>854</v>
      </c>
      <c r="F448" t="str">
        <f>IFERROR(VLOOKUP(B448,PrescheduledGames!N:O,2,FALSE),"")</f>
        <v/>
      </c>
      <c r="G448" s="11">
        <v>43945.75</v>
      </c>
      <c r="H448">
        <v>120</v>
      </c>
      <c r="I448">
        <f>WEEKDAY(G448)</f>
        <v>6</v>
      </c>
      <c r="J448" t="str">
        <f>TEXT(G448,"mm-dd")</f>
        <v>04-24</v>
      </c>
    </row>
    <row r="449" spans="1:10" x14ac:dyDescent="0.55000000000000004">
      <c r="A449" t="str">
        <f>_xlfn.CONCAT(C449,"-",D449,"-",TEXT(G449,"mm:dd:hh:mm"))</f>
        <v>2-6-04:24:18:00</v>
      </c>
      <c r="B449">
        <v>308</v>
      </c>
      <c r="C449" t="s">
        <v>813</v>
      </c>
      <c r="D449">
        <v>6</v>
      </c>
      <c r="E449" t="s">
        <v>850</v>
      </c>
      <c r="F449" t="str">
        <f>IFERROR(VLOOKUP(B449,PrescheduledGames!N:O,2,FALSE),"")</f>
        <v/>
      </c>
      <c r="G449" s="11">
        <v>43945.75</v>
      </c>
      <c r="H449">
        <v>60</v>
      </c>
      <c r="I449">
        <f>WEEKDAY(G449)</f>
        <v>6</v>
      </c>
      <c r="J449" t="str">
        <f>TEXT(G449,"mm-dd")</f>
        <v>04-24</v>
      </c>
    </row>
    <row r="450" spans="1:10" x14ac:dyDescent="0.55000000000000004">
      <c r="A450" t="str">
        <f>_xlfn.CONCAT(C450,"-",D450,"-",TEXT(G450,"mm:dd:hh:mm"))</f>
        <v>1-5-04:24:18:00</v>
      </c>
      <c r="B450">
        <v>309</v>
      </c>
      <c r="C450" t="s">
        <v>99</v>
      </c>
      <c r="D450">
        <v>5</v>
      </c>
      <c r="E450" t="s">
        <v>851</v>
      </c>
      <c r="F450" t="str">
        <f>IFERROR(VLOOKUP(B450,PrescheduledGames!N:O,2,FALSE),"")</f>
        <v/>
      </c>
      <c r="G450" s="11">
        <v>43945.75</v>
      </c>
      <c r="H450">
        <v>90</v>
      </c>
      <c r="I450">
        <f>WEEKDAY(G450)</f>
        <v>6</v>
      </c>
      <c r="J450" t="str">
        <f>TEXT(G450,"mm-dd")</f>
        <v>04-24</v>
      </c>
    </row>
    <row r="451" spans="1:10" x14ac:dyDescent="0.55000000000000004">
      <c r="A451" t="str">
        <f>_xlfn.CONCAT(C451,"-",D451,"-",TEXT(G451,"mm:dd:hh:mm"))</f>
        <v>5-6-04:24:18:00</v>
      </c>
      <c r="B451">
        <v>310</v>
      </c>
      <c r="C451" t="s">
        <v>806</v>
      </c>
      <c r="D451">
        <v>6</v>
      </c>
      <c r="E451">
        <v>5</v>
      </c>
      <c r="F451" t="str">
        <f>IFERROR(VLOOKUP(B451,PrescheduledGames!N:O,2,FALSE),"")</f>
        <v/>
      </c>
      <c r="G451" s="11">
        <v>43945.75</v>
      </c>
      <c r="H451">
        <v>60</v>
      </c>
      <c r="I451">
        <f>WEEKDAY(G451)</f>
        <v>6</v>
      </c>
      <c r="J451" t="str">
        <f>TEXT(G451,"mm-dd")</f>
        <v>04-24</v>
      </c>
    </row>
    <row r="452" spans="1:10" x14ac:dyDescent="0.55000000000000004">
      <c r="A452" t="str">
        <f>_xlfn.CONCAT(C452,"-",D452,"-",TEXT(G452,"mm:dd:hh:mm"))</f>
        <v>6-3-04:24:18:00</v>
      </c>
      <c r="B452">
        <v>311</v>
      </c>
      <c r="C452" t="s">
        <v>803</v>
      </c>
      <c r="D452">
        <v>3</v>
      </c>
      <c r="E452" t="s">
        <v>852</v>
      </c>
      <c r="F452" t="str">
        <f>IFERROR(VLOOKUP(B452,PrescheduledGames!N:O,2,FALSE),"")</f>
        <v/>
      </c>
      <c r="G452" s="11">
        <v>43945.75</v>
      </c>
      <c r="H452">
        <v>105</v>
      </c>
      <c r="I452">
        <f>WEEKDAY(G452)</f>
        <v>6</v>
      </c>
      <c r="J452" t="str">
        <f>TEXT(G452,"mm-dd")</f>
        <v>04-24</v>
      </c>
    </row>
    <row r="453" spans="1:10" x14ac:dyDescent="0.55000000000000004">
      <c r="A453" t="str">
        <f>_xlfn.CONCAT(C453,"-",D453,"-",TEXT(G453,"mm:dd:hh:mm"))</f>
        <v>7-2-04:24:18:00</v>
      </c>
      <c r="B453">
        <v>312</v>
      </c>
      <c r="C453" t="s">
        <v>801</v>
      </c>
      <c r="D453">
        <v>2</v>
      </c>
      <c r="E453" t="s">
        <v>800</v>
      </c>
      <c r="F453" t="str">
        <f>IFERROR(VLOOKUP(B453,PrescheduledGames!N:O,2,FALSE),"")</f>
        <v/>
      </c>
      <c r="G453" s="11">
        <v>43945.75</v>
      </c>
      <c r="H453">
        <v>120</v>
      </c>
      <c r="I453">
        <f>WEEKDAY(G453)</f>
        <v>6</v>
      </c>
      <c r="J453" t="str">
        <f>TEXT(G453,"mm-dd")</f>
        <v>04-24</v>
      </c>
    </row>
    <row r="454" spans="1:10" x14ac:dyDescent="0.55000000000000004">
      <c r="A454" t="str">
        <f>_xlfn.CONCAT(C454,"-",D454,"-",TEXT(G454,"mm:dd:hh:mm"))</f>
        <v>8-3-04:24:18:00</v>
      </c>
      <c r="B454">
        <v>313</v>
      </c>
      <c r="C454" t="s">
        <v>798</v>
      </c>
      <c r="D454">
        <v>3</v>
      </c>
      <c r="E454" t="s">
        <v>800</v>
      </c>
      <c r="F454" t="str">
        <f>IFERROR(VLOOKUP(B454,PrescheduledGames!N:O,2,FALSE),"")</f>
        <v/>
      </c>
      <c r="G454" s="11">
        <v>43945.75</v>
      </c>
      <c r="H454">
        <v>105</v>
      </c>
      <c r="I454">
        <f>WEEKDAY(G454)</f>
        <v>6</v>
      </c>
      <c r="J454" t="str">
        <f>TEXT(G454,"mm-dd")</f>
        <v>04-24</v>
      </c>
    </row>
    <row r="455" spans="1:10" x14ac:dyDescent="0.55000000000000004">
      <c r="A455" t="str">
        <f>_xlfn.CONCAT(C455,"-",D455,"-",TEXT(G455,"mm:dd:hh:mm"))</f>
        <v>2-6-04:24:19:00</v>
      </c>
      <c r="B455">
        <v>314</v>
      </c>
      <c r="C455" t="s">
        <v>813</v>
      </c>
      <c r="D455">
        <v>6</v>
      </c>
      <c r="E455" t="s">
        <v>850</v>
      </c>
      <c r="F455" t="str">
        <f>IFERROR(VLOOKUP(B455,PrescheduledGames!N:O,2,FALSE),"")</f>
        <v/>
      </c>
      <c r="G455" s="11">
        <v>43945.791666666664</v>
      </c>
      <c r="H455">
        <v>60</v>
      </c>
      <c r="I455">
        <f>WEEKDAY(G455)</f>
        <v>6</v>
      </c>
      <c r="J455" t="str">
        <f>TEXT(G455,"mm-dd")</f>
        <v>04-24</v>
      </c>
    </row>
    <row r="456" spans="1:10" x14ac:dyDescent="0.55000000000000004">
      <c r="A456" t="str">
        <f>_xlfn.CONCAT(C456,"-",D456,"-",TEXT(G456,"mm:dd:hh:mm"))</f>
        <v>5-6-04:24:19:00</v>
      </c>
      <c r="B456">
        <v>315</v>
      </c>
      <c r="C456" t="s">
        <v>806</v>
      </c>
      <c r="D456">
        <v>6</v>
      </c>
      <c r="E456">
        <v>5</v>
      </c>
      <c r="F456" t="str">
        <f>IFERROR(VLOOKUP(B456,PrescheduledGames!N:O,2,FALSE),"")</f>
        <v/>
      </c>
      <c r="G456" s="11">
        <v>43945.791666666664</v>
      </c>
      <c r="H456">
        <v>60</v>
      </c>
      <c r="I456">
        <f>WEEKDAY(G456)</f>
        <v>6</v>
      </c>
      <c r="J456" t="str">
        <f>TEXT(G456,"mm-dd")</f>
        <v>04-24</v>
      </c>
    </row>
    <row r="457" spans="1:10" x14ac:dyDescent="0.55000000000000004">
      <c r="A457" t="str">
        <f>_xlfn.CONCAT(C457,"-",D457,"-",TEXT(G457,"mm:dd:hh:mm"))</f>
        <v>1-5-04:24:19:30</v>
      </c>
      <c r="B457">
        <v>316</v>
      </c>
      <c r="C457" t="s">
        <v>99</v>
      </c>
      <c r="D457">
        <v>5</v>
      </c>
      <c r="E457" t="s">
        <v>851</v>
      </c>
      <c r="F457" t="str">
        <f>IFERROR(VLOOKUP(B457,PrescheduledGames!N:O,2,FALSE),"")</f>
        <v/>
      </c>
      <c r="G457" s="11">
        <v>43945.8125</v>
      </c>
      <c r="H457">
        <v>90</v>
      </c>
      <c r="I457">
        <f>WEEKDAY(G457)</f>
        <v>6</v>
      </c>
      <c r="J457" t="str">
        <f>TEXT(G457,"mm-dd")</f>
        <v>04-24</v>
      </c>
    </row>
    <row r="458" spans="1:10" x14ac:dyDescent="0.55000000000000004">
      <c r="A458" t="str">
        <f>_xlfn.CONCAT(C458,"-",D458,"-",TEXT(G458,"mm:dd:hh:mm"))</f>
        <v>6-3-04:24:19:45</v>
      </c>
      <c r="B458">
        <v>317</v>
      </c>
      <c r="C458" t="s">
        <v>803</v>
      </c>
      <c r="D458">
        <v>3</v>
      </c>
      <c r="E458" t="s">
        <v>852</v>
      </c>
      <c r="F458">
        <f>IFERROR(VLOOKUP(B458,PrescheduledGames!N:O,2,FALSE),"")</f>
        <v>321</v>
      </c>
      <c r="G458" s="11">
        <v>43945.822916666664</v>
      </c>
      <c r="H458">
        <v>105</v>
      </c>
      <c r="I458">
        <f>WEEKDAY(G458)</f>
        <v>6</v>
      </c>
      <c r="J458" t="str">
        <f>TEXT(G458,"mm-dd")</f>
        <v>04-24</v>
      </c>
    </row>
    <row r="459" spans="1:10" x14ac:dyDescent="0.55000000000000004">
      <c r="A459" t="str">
        <f>_xlfn.CONCAT(C459,"-",D459,"-",TEXT(G459,"mm:dd:hh:mm"))</f>
        <v>8-3-04:24:19:45</v>
      </c>
      <c r="B459">
        <v>318</v>
      </c>
      <c r="C459" t="s">
        <v>798</v>
      </c>
      <c r="D459">
        <v>3</v>
      </c>
      <c r="E459" t="s">
        <v>800</v>
      </c>
      <c r="F459" t="str">
        <f>IFERROR(VLOOKUP(B459,PrescheduledGames!N:O,2,FALSE),"")</f>
        <v/>
      </c>
      <c r="G459" s="11">
        <v>43945.822916666664</v>
      </c>
      <c r="H459">
        <v>105</v>
      </c>
      <c r="I459">
        <f>WEEKDAY(G459)</f>
        <v>6</v>
      </c>
      <c r="J459" t="str">
        <f>TEXT(G459,"mm-dd")</f>
        <v>04-24</v>
      </c>
    </row>
    <row r="460" spans="1:10" x14ac:dyDescent="0.55000000000000004">
      <c r="A460" t="str">
        <f>_xlfn.CONCAT(C460,"-",D460,"-",TEXT(G460,"mm:dd:hh:mm"))</f>
        <v>4-1-04:24:20:00</v>
      </c>
      <c r="B460">
        <v>319</v>
      </c>
      <c r="C460" t="s">
        <v>809</v>
      </c>
      <c r="D460">
        <v>1</v>
      </c>
      <c r="E460" t="s">
        <v>853</v>
      </c>
      <c r="F460" t="str">
        <f>IFERROR(VLOOKUP(B460,PrescheduledGames!N:O,2,FALSE),"")</f>
        <v/>
      </c>
      <c r="G460" s="11">
        <v>43945.833333333336</v>
      </c>
      <c r="H460">
        <v>120</v>
      </c>
      <c r="I460">
        <f>WEEKDAY(G460)</f>
        <v>6</v>
      </c>
      <c r="J460" t="str">
        <f>TEXT(G460,"mm-dd")</f>
        <v>04-24</v>
      </c>
    </row>
    <row r="461" spans="1:10" x14ac:dyDescent="0.55000000000000004">
      <c r="A461" t="str">
        <f>_xlfn.CONCAT(C461,"-",D461,"-",TEXT(G461,"mm:dd:hh:mm"))</f>
        <v>3-2-04:24:20:00</v>
      </c>
      <c r="B461">
        <v>320</v>
      </c>
      <c r="C461" t="s">
        <v>811</v>
      </c>
      <c r="D461">
        <v>2</v>
      </c>
      <c r="E461" t="s">
        <v>854</v>
      </c>
      <c r="F461" t="str">
        <f>IFERROR(VLOOKUP(B461,PrescheduledGames!N:O,2,FALSE),"")</f>
        <v/>
      </c>
      <c r="G461" s="11">
        <v>43945.833333333336</v>
      </c>
      <c r="H461">
        <v>120</v>
      </c>
      <c r="I461">
        <f>WEEKDAY(G461)</f>
        <v>6</v>
      </c>
      <c r="J461" t="str">
        <f>TEXT(G461,"mm-dd")</f>
        <v>04-24</v>
      </c>
    </row>
    <row r="462" spans="1:10" x14ac:dyDescent="0.55000000000000004">
      <c r="A462" t="str">
        <f>_xlfn.CONCAT(C462,"-",D462,"-",TEXT(G462,"mm:dd:hh:mm"))</f>
        <v>2-4-04:24:20:00</v>
      </c>
      <c r="B462">
        <v>321</v>
      </c>
      <c r="C462" t="s">
        <v>813</v>
      </c>
      <c r="D462">
        <v>4</v>
      </c>
      <c r="E462" t="s">
        <v>850</v>
      </c>
      <c r="F462" t="str">
        <f>IFERROR(VLOOKUP(B462,PrescheduledGames!N:O,2,FALSE),"")</f>
        <v/>
      </c>
      <c r="G462" s="11">
        <v>43945.833333333336</v>
      </c>
      <c r="H462">
        <v>105</v>
      </c>
      <c r="I462">
        <f>WEEKDAY(G462)</f>
        <v>6</v>
      </c>
      <c r="J462" t="str">
        <f>TEXT(G462,"mm-dd")</f>
        <v>04-24</v>
      </c>
    </row>
    <row r="463" spans="1:10" x14ac:dyDescent="0.55000000000000004">
      <c r="A463" t="str">
        <f>_xlfn.CONCAT(C463,"-",D463,"-",TEXT(G463,"mm:dd:hh:mm"))</f>
        <v>5-4-04:24:20:00</v>
      </c>
      <c r="B463">
        <v>322</v>
      </c>
      <c r="C463" t="s">
        <v>806</v>
      </c>
      <c r="D463">
        <v>4</v>
      </c>
      <c r="E463">
        <v>5</v>
      </c>
      <c r="F463" t="str">
        <f>IFERROR(VLOOKUP(B463,PrescheduledGames!N:O,2,FALSE),"")</f>
        <v/>
      </c>
      <c r="G463" s="11">
        <v>43945.833333333336</v>
      </c>
      <c r="H463">
        <v>105</v>
      </c>
      <c r="I463">
        <f>WEEKDAY(G463)</f>
        <v>6</v>
      </c>
      <c r="J463" t="str">
        <f>TEXT(G463,"mm-dd")</f>
        <v>04-24</v>
      </c>
    </row>
    <row r="464" spans="1:10" x14ac:dyDescent="0.55000000000000004">
      <c r="A464" t="str">
        <f>_xlfn.CONCAT(C464,"-",D464,"-",TEXT(G464,"mm:dd:hh:mm"))</f>
        <v>7-2-04:24:20:00</v>
      </c>
      <c r="B464">
        <v>323</v>
      </c>
      <c r="C464" t="s">
        <v>801</v>
      </c>
      <c r="D464">
        <v>2</v>
      </c>
      <c r="E464" t="s">
        <v>800</v>
      </c>
      <c r="F464" t="str">
        <f>IFERROR(VLOOKUP(B464,PrescheduledGames!N:O,2,FALSE),"")</f>
        <v/>
      </c>
      <c r="G464" s="11">
        <v>43945.833333333336</v>
      </c>
      <c r="H464">
        <v>120</v>
      </c>
      <c r="I464">
        <f>WEEKDAY(G464)</f>
        <v>6</v>
      </c>
      <c r="J464" t="str">
        <f>TEXT(G464,"mm-dd")</f>
        <v>04-24</v>
      </c>
    </row>
    <row r="465" spans="1:10" x14ac:dyDescent="0.55000000000000004">
      <c r="A465" t="str">
        <f>_xlfn.CONCAT(C465,"-",D465,"-",TEXT(G465,"mm:dd:hh:mm"))</f>
        <v>4-1-04:25:09:00</v>
      </c>
      <c r="B465">
        <v>125</v>
      </c>
      <c r="C465" t="s">
        <v>809</v>
      </c>
      <c r="D465">
        <v>1</v>
      </c>
      <c r="E465" t="s">
        <v>853</v>
      </c>
      <c r="F465" t="str">
        <f>IFERROR(VLOOKUP(B465,PrescheduledGames!N:O,2,FALSE),"")</f>
        <v/>
      </c>
      <c r="G465" s="11">
        <v>43946.375</v>
      </c>
      <c r="H465">
        <v>120</v>
      </c>
      <c r="I465">
        <f>WEEKDAY(G465)</f>
        <v>7</v>
      </c>
      <c r="J465" t="str">
        <f>TEXT(G465,"mm-dd")</f>
        <v>04-25</v>
      </c>
    </row>
    <row r="466" spans="1:10" x14ac:dyDescent="0.55000000000000004">
      <c r="A466" t="str">
        <f>_xlfn.CONCAT(C466,"-",D466,"-",TEXT(G466,"mm:dd:hh:mm"))</f>
        <v>3-2-04:25:09:00</v>
      </c>
      <c r="B466">
        <v>126</v>
      </c>
      <c r="C466" t="s">
        <v>811</v>
      </c>
      <c r="D466">
        <v>2</v>
      </c>
      <c r="E466" t="s">
        <v>854</v>
      </c>
      <c r="F466" t="str">
        <f>IFERROR(VLOOKUP(B466,PrescheduledGames!N:O,2,FALSE),"")</f>
        <v/>
      </c>
      <c r="G466" s="11">
        <v>43946.375</v>
      </c>
      <c r="H466">
        <v>120</v>
      </c>
      <c r="I466">
        <f>WEEKDAY(G466)</f>
        <v>7</v>
      </c>
      <c r="J466" t="str">
        <f>TEXT(G466,"mm-dd")</f>
        <v>04-25</v>
      </c>
    </row>
    <row r="467" spans="1:10" x14ac:dyDescent="0.55000000000000004">
      <c r="A467" t="str">
        <f>_xlfn.CONCAT(C467,"-",D467,"-",TEXT(G467,"mm:dd:hh:mm"))</f>
        <v>2-4-04:25:09:00</v>
      </c>
      <c r="B467">
        <v>127</v>
      </c>
      <c r="C467" t="s">
        <v>813</v>
      </c>
      <c r="D467">
        <v>4</v>
      </c>
      <c r="E467" t="s">
        <v>850</v>
      </c>
      <c r="F467" t="str">
        <f>IFERROR(VLOOKUP(B467,PrescheduledGames!N:O,2,FALSE),"")</f>
        <v/>
      </c>
      <c r="G467" s="11">
        <v>43946.375</v>
      </c>
      <c r="H467">
        <v>105</v>
      </c>
      <c r="I467">
        <f>WEEKDAY(G467)</f>
        <v>7</v>
      </c>
      <c r="J467" t="str">
        <f>TEXT(G467,"mm-dd")</f>
        <v>04-25</v>
      </c>
    </row>
    <row r="468" spans="1:10" x14ac:dyDescent="0.55000000000000004">
      <c r="A468" t="str">
        <f>_xlfn.CONCAT(C468,"-",D468,"-",TEXT(G468,"mm:dd:hh:mm"))</f>
        <v>1-7-04:25:09:00</v>
      </c>
      <c r="B468">
        <v>128</v>
      </c>
      <c r="C468" t="s">
        <v>99</v>
      </c>
      <c r="D468">
        <v>7</v>
      </c>
      <c r="E468" t="s">
        <v>851</v>
      </c>
      <c r="F468" t="str">
        <f>IFERROR(VLOOKUP(B468,PrescheduledGames!N:O,2,FALSE),"")</f>
        <v/>
      </c>
      <c r="G468" s="11">
        <v>43946.375</v>
      </c>
      <c r="H468">
        <v>60</v>
      </c>
      <c r="I468">
        <f>WEEKDAY(G468)</f>
        <v>7</v>
      </c>
      <c r="J468" t="str">
        <f>TEXT(G468,"mm-dd")</f>
        <v>04-25</v>
      </c>
    </row>
    <row r="469" spans="1:10" x14ac:dyDescent="0.55000000000000004">
      <c r="A469" t="str">
        <f>_xlfn.CONCAT(C469,"-",D469,"-",TEXT(G469,"mm:dd:hh:mm"))</f>
        <v>5-4-04:25:09:00</v>
      </c>
      <c r="B469">
        <v>129</v>
      </c>
      <c r="C469" t="s">
        <v>806</v>
      </c>
      <c r="D469">
        <v>4</v>
      </c>
      <c r="E469">
        <v>5</v>
      </c>
      <c r="F469" t="str">
        <f>IFERROR(VLOOKUP(B469,PrescheduledGames!N:O,2,FALSE),"")</f>
        <v/>
      </c>
      <c r="G469" s="11">
        <v>43946.375</v>
      </c>
      <c r="H469">
        <v>105</v>
      </c>
      <c r="I469">
        <f>WEEKDAY(G469)</f>
        <v>7</v>
      </c>
      <c r="J469" t="str">
        <f>TEXT(G469,"mm-dd")</f>
        <v>04-25</v>
      </c>
    </row>
    <row r="470" spans="1:10" x14ac:dyDescent="0.55000000000000004">
      <c r="A470" t="str">
        <f>_xlfn.CONCAT(C470,"-",D470,"-",TEXT(G470,"mm:dd:hh:mm"))</f>
        <v>6-3-04:25:09:00</v>
      </c>
      <c r="B470">
        <v>130</v>
      </c>
      <c r="C470" t="s">
        <v>803</v>
      </c>
      <c r="D470">
        <v>3</v>
      </c>
      <c r="E470" t="s">
        <v>852</v>
      </c>
      <c r="F470" t="str">
        <f>IFERROR(VLOOKUP(B470,PrescheduledGames!N:O,2,FALSE),"")</f>
        <v/>
      </c>
      <c r="G470" s="11">
        <v>43946.375</v>
      </c>
      <c r="H470">
        <v>105</v>
      </c>
      <c r="I470">
        <f>WEEKDAY(G470)</f>
        <v>7</v>
      </c>
      <c r="J470" t="str">
        <f>TEXT(G470,"mm-dd")</f>
        <v>04-25</v>
      </c>
    </row>
    <row r="471" spans="1:10" x14ac:dyDescent="0.55000000000000004">
      <c r="A471" t="str">
        <f>_xlfn.CONCAT(C471,"-",D471,"-",TEXT(G471,"mm:dd:hh:mm"))</f>
        <v>7-1-04:25:09:00</v>
      </c>
      <c r="B471">
        <v>131</v>
      </c>
      <c r="C471" t="s">
        <v>801</v>
      </c>
      <c r="D471">
        <v>1</v>
      </c>
      <c r="E471" t="s">
        <v>800</v>
      </c>
      <c r="F471" t="str">
        <f>IFERROR(VLOOKUP(B471,PrescheduledGames!N:O,2,FALSE),"")</f>
        <v/>
      </c>
      <c r="G471" s="11">
        <v>43946.375</v>
      </c>
      <c r="H471">
        <v>120</v>
      </c>
      <c r="I471">
        <f>WEEKDAY(G471)</f>
        <v>7</v>
      </c>
      <c r="J471" t="str">
        <f>TEXT(G471,"mm-dd")</f>
        <v>04-25</v>
      </c>
    </row>
    <row r="472" spans="1:10" x14ac:dyDescent="0.55000000000000004">
      <c r="A472" t="str">
        <f>_xlfn.CONCAT(C472,"-",D472,"-",TEXT(G472,"mm:dd:hh:mm"))</f>
        <v>8-5-04:25:09:00</v>
      </c>
      <c r="B472">
        <v>132</v>
      </c>
      <c r="C472" t="s">
        <v>798</v>
      </c>
      <c r="D472">
        <v>5</v>
      </c>
      <c r="E472" t="s">
        <v>800</v>
      </c>
      <c r="F472" t="str">
        <f>IFERROR(VLOOKUP(B472,PrescheduledGames!N:O,2,FALSE),"")</f>
        <v/>
      </c>
      <c r="G472" s="11">
        <v>43946.375</v>
      </c>
      <c r="H472">
        <v>90</v>
      </c>
      <c r="I472">
        <f>WEEKDAY(G472)</f>
        <v>7</v>
      </c>
      <c r="J472" t="str">
        <f>TEXT(G472,"mm-dd")</f>
        <v>04-25</v>
      </c>
    </row>
    <row r="473" spans="1:10" x14ac:dyDescent="0.55000000000000004">
      <c r="A473" t="str">
        <f>_xlfn.CONCAT(C473,"-",D473,"-",TEXT(G473,"mm:dd:hh:mm"))</f>
        <v>1-5-04:25:10:00</v>
      </c>
      <c r="B473">
        <v>133</v>
      </c>
      <c r="C473" t="s">
        <v>99</v>
      </c>
      <c r="D473">
        <v>5</v>
      </c>
      <c r="E473" t="s">
        <v>851</v>
      </c>
      <c r="F473" t="str">
        <f>IFERROR(VLOOKUP(B473,PrescheduledGames!N:O,2,FALSE),"")</f>
        <v/>
      </c>
      <c r="G473" s="11">
        <v>43946.416666666664</v>
      </c>
      <c r="H473">
        <v>90</v>
      </c>
      <c r="I473">
        <f>WEEKDAY(G473)</f>
        <v>7</v>
      </c>
      <c r="J473" t="str">
        <f>TEXT(G473,"mm-dd")</f>
        <v>04-25</v>
      </c>
    </row>
    <row r="474" spans="1:10" x14ac:dyDescent="0.55000000000000004">
      <c r="A474" t="str">
        <f>_xlfn.CONCAT(C474,"-",D474,"-",TEXT(G474,"mm:dd:hh:mm"))</f>
        <v>8-5-04:25:10:30</v>
      </c>
      <c r="B474">
        <v>134</v>
      </c>
      <c r="C474" t="s">
        <v>798</v>
      </c>
      <c r="D474">
        <v>5</v>
      </c>
      <c r="E474" t="s">
        <v>800</v>
      </c>
      <c r="F474" t="str">
        <f>IFERROR(VLOOKUP(B474,PrescheduledGames!N:O,2,FALSE),"")</f>
        <v/>
      </c>
      <c r="G474" s="11">
        <v>43946.4375</v>
      </c>
      <c r="H474">
        <v>90</v>
      </c>
      <c r="I474">
        <f>WEEKDAY(G474)</f>
        <v>7</v>
      </c>
      <c r="J474" t="str">
        <f>TEXT(G474,"mm-dd")</f>
        <v>04-25</v>
      </c>
    </row>
    <row r="475" spans="1:10" x14ac:dyDescent="0.55000000000000004">
      <c r="A475" t="str">
        <f>_xlfn.CONCAT(C475,"-",D475,"-",TEXT(G475,"mm:dd:hh:mm"))</f>
        <v>2-4-04:25:10:45</v>
      </c>
      <c r="B475">
        <v>135</v>
      </c>
      <c r="C475" t="s">
        <v>813</v>
      </c>
      <c r="D475">
        <v>4</v>
      </c>
      <c r="E475" t="s">
        <v>850</v>
      </c>
      <c r="F475" t="str">
        <f>IFERROR(VLOOKUP(B475,PrescheduledGames!N:O,2,FALSE),"")</f>
        <v/>
      </c>
      <c r="G475" s="11">
        <v>43946.447916666664</v>
      </c>
      <c r="H475">
        <v>105</v>
      </c>
      <c r="I475">
        <f>WEEKDAY(G475)</f>
        <v>7</v>
      </c>
      <c r="J475" t="str">
        <f>TEXT(G475,"mm-dd")</f>
        <v>04-25</v>
      </c>
    </row>
    <row r="476" spans="1:10" x14ac:dyDescent="0.55000000000000004">
      <c r="A476" t="str">
        <f>_xlfn.CONCAT(C476,"-",D476,"-",TEXT(G476,"mm:dd:hh:mm"))</f>
        <v>5-4-04:25:10:45</v>
      </c>
      <c r="B476">
        <v>136</v>
      </c>
      <c r="C476" t="s">
        <v>806</v>
      </c>
      <c r="D476">
        <v>4</v>
      </c>
      <c r="E476">
        <v>5</v>
      </c>
      <c r="F476" t="str">
        <f>IFERROR(VLOOKUP(B476,PrescheduledGames!N:O,2,FALSE),"")</f>
        <v/>
      </c>
      <c r="G476" s="11">
        <v>43946.447916666664</v>
      </c>
      <c r="H476">
        <v>105</v>
      </c>
      <c r="I476">
        <f>WEEKDAY(G476)</f>
        <v>7</v>
      </c>
      <c r="J476" t="str">
        <f>TEXT(G476,"mm-dd")</f>
        <v>04-25</v>
      </c>
    </row>
    <row r="477" spans="1:10" x14ac:dyDescent="0.55000000000000004">
      <c r="A477" t="str">
        <f>_xlfn.CONCAT(C477,"-",D477,"-",TEXT(G477,"mm:dd:hh:mm"))</f>
        <v>6-3-04:25:10:45</v>
      </c>
      <c r="B477">
        <v>137</v>
      </c>
      <c r="C477" t="s">
        <v>803</v>
      </c>
      <c r="D477">
        <v>3</v>
      </c>
      <c r="E477" t="s">
        <v>852</v>
      </c>
      <c r="F477" t="str">
        <f>IFERROR(VLOOKUP(B477,PrescheduledGames!N:O,2,FALSE),"")</f>
        <v/>
      </c>
      <c r="G477" s="11">
        <v>43946.447916666664</v>
      </c>
      <c r="H477">
        <v>105</v>
      </c>
      <c r="I477">
        <f>WEEKDAY(G477)</f>
        <v>7</v>
      </c>
      <c r="J477" t="str">
        <f>TEXT(G477,"mm-dd")</f>
        <v>04-25</v>
      </c>
    </row>
    <row r="478" spans="1:10" x14ac:dyDescent="0.55000000000000004">
      <c r="A478" t="str">
        <f>_xlfn.CONCAT(C478,"-",D478,"-",TEXT(G478,"mm:dd:hh:mm"))</f>
        <v>4-1-04:25:11:00</v>
      </c>
      <c r="B478">
        <v>138</v>
      </c>
      <c r="C478" t="s">
        <v>809</v>
      </c>
      <c r="D478">
        <v>1</v>
      </c>
      <c r="E478" t="s">
        <v>853</v>
      </c>
      <c r="F478" t="str">
        <f>IFERROR(VLOOKUP(B478,PrescheduledGames!N:O,2,FALSE),"")</f>
        <v/>
      </c>
      <c r="G478" s="11">
        <v>43946.458333333336</v>
      </c>
      <c r="H478">
        <v>120</v>
      </c>
      <c r="I478">
        <f>WEEKDAY(G478)</f>
        <v>7</v>
      </c>
      <c r="J478" t="str">
        <f>TEXT(G478,"mm-dd")</f>
        <v>04-25</v>
      </c>
    </row>
    <row r="479" spans="1:10" x14ac:dyDescent="0.55000000000000004">
      <c r="A479" t="str">
        <f>_xlfn.CONCAT(C479,"-",D479,"-",TEXT(G479,"mm:dd:hh:mm"))</f>
        <v>3-2-04:25:11:00</v>
      </c>
      <c r="B479">
        <v>139</v>
      </c>
      <c r="C479" t="s">
        <v>811</v>
      </c>
      <c r="D479">
        <v>2</v>
      </c>
      <c r="E479" t="s">
        <v>854</v>
      </c>
      <c r="F479" t="str">
        <f>IFERROR(VLOOKUP(B479,PrescheduledGames!N:O,2,FALSE),"")</f>
        <v/>
      </c>
      <c r="G479" s="11">
        <v>43946.458333333336</v>
      </c>
      <c r="H479">
        <v>120</v>
      </c>
      <c r="I479">
        <f>WEEKDAY(G479)</f>
        <v>7</v>
      </c>
      <c r="J479" t="str">
        <f>TEXT(G479,"mm-dd")</f>
        <v>04-25</v>
      </c>
    </row>
    <row r="480" spans="1:10" x14ac:dyDescent="0.55000000000000004">
      <c r="A480" t="str">
        <f>_xlfn.CONCAT(C480,"-",D480,"-",TEXT(G480,"mm:dd:hh:mm"))</f>
        <v>7-2-04:25:11:00</v>
      </c>
      <c r="B480">
        <v>140</v>
      </c>
      <c r="C480" t="s">
        <v>801</v>
      </c>
      <c r="D480">
        <v>2</v>
      </c>
      <c r="E480" t="s">
        <v>800</v>
      </c>
      <c r="F480" t="str">
        <f>IFERROR(VLOOKUP(B480,PrescheduledGames!N:O,2,FALSE),"")</f>
        <v/>
      </c>
      <c r="G480" s="11">
        <v>43946.458333333336</v>
      </c>
      <c r="H480">
        <v>120</v>
      </c>
      <c r="I480">
        <f>WEEKDAY(G480)</f>
        <v>7</v>
      </c>
      <c r="J480" t="str">
        <f>TEXT(G480,"mm-dd")</f>
        <v>04-25</v>
      </c>
    </row>
    <row r="481" spans="1:10" x14ac:dyDescent="0.55000000000000004">
      <c r="A481" t="str">
        <f>_xlfn.CONCAT(C481,"-",D481,"-",TEXT(G481,"mm:dd:hh:mm"))</f>
        <v>1-5-04:25:11:30</v>
      </c>
      <c r="B481">
        <v>141</v>
      </c>
      <c r="C481" t="s">
        <v>99</v>
      </c>
      <c r="D481">
        <v>5</v>
      </c>
      <c r="E481" t="s">
        <v>851</v>
      </c>
      <c r="F481" t="str">
        <f>IFERROR(VLOOKUP(B481,PrescheduledGames!N:O,2,FALSE),"")</f>
        <v/>
      </c>
      <c r="G481" s="11">
        <v>43946.479166666664</v>
      </c>
      <c r="H481">
        <v>90</v>
      </c>
      <c r="I481">
        <f>WEEKDAY(G481)</f>
        <v>7</v>
      </c>
      <c r="J481" t="str">
        <f>TEXT(G481,"mm-dd")</f>
        <v>04-25</v>
      </c>
    </row>
    <row r="482" spans="1:10" x14ac:dyDescent="0.55000000000000004">
      <c r="A482" t="str">
        <f>_xlfn.CONCAT(C482,"-",D482,"-",TEXT(G482,"mm:dd:hh:mm"))</f>
        <v>8-5-04:25:12:00</v>
      </c>
      <c r="B482">
        <v>142</v>
      </c>
      <c r="C482" t="s">
        <v>798</v>
      </c>
      <c r="D482">
        <v>5</v>
      </c>
      <c r="E482" t="s">
        <v>800</v>
      </c>
      <c r="F482" t="str">
        <f>IFERROR(VLOOKUP(B482,PrescheduledGames!N:O,2,FALSE),"")</f>
        <v/>
      </c>
      <c r="G482" s="11">
        <v>43946.5</v>
      </c>
      <c r="H482">
        <v>90</v>
      </c>
      <c r="I482">
        <f>WEEKDAY(G482)</f>
        <v>7</v>
      </c>
      <c r="J482" t="str">
        <f>TEXT(G482,"mm-dd")</f>
        <v>04-25</v>
      </c>
    </row>
    <row r="483" spans="1:10" x14ac:dyDescent="0.55000000000000004">
      <c r="A483" t="str">
        <f>_xlfn.CONCAT(C483,"-",D483,"-",TEXT(G483,"mm:dd:hh:mm"))</f>
        <v>2-4-04:25:12:30</v>
      </c>
      <c r="B483">
        <v>143</v>
      </c>
      <c r="C483" t="s">
        <v>813</v>
      </c>
      <c r="D483">
        <v>4</v>
      </c>
      <c r="E483" t="s">
        <v>850</v>
      </c>
      <c r="F483" t="str">
        <f>IFERROR(VLOOKUP(B483,PrescheduledGames!N:O,2,FALSE),"")</f>
        <v/>
      </c>
      <c r="G483" s="11">
        <v>43946.520833333336</v>
      </c>
      <c r="H483">
        <v>105</v>
      </c>
      <c r="I483">
        <f>WEEKDAY(G483)</f>
        <v>7</v>
      </c>
      <c r="J483" t="str">
        <f>TEXT(G483,"mm-dd")</f>
        <v>04-25</v>
      </c>
    </row>
    <row r="484" spans="1:10" x14ac:dyDescent="0.55000000000000004">
      <c r="A484" t="str">
        <f>_xlfn.CONCAT(C484,"-",D484,"-",TEXT(G484,"mm:dd:hh:mm"))</f>
        <v>5-4-04:25:12:30</v>
      </c>
      <c r="B484">
        <v>144</v>
      </c>
      <c r="C484" t="s">
        <v>806</v>
      </c>
      <c r="D484">
        <v>4</v>
      </c>
      <c r="E484">
        <v>5</v>
      </c>
      <c r="F484" t="str">
        <f>IFERROR(VLOOKUP(B484,PrescheduledGames!N:O,2,FALSE),"")</f>
        <v/>
      </c>
      <c r="G484" s="11">
        <v>43946.520833333336</v>
      </c>
      <c r="H484">
        <v>105</v>
      </c>
      <c r="I484">
        <f>WEEKDAY(G484)</f>
        <v>7</v>
      </c>
      <c r="J484" t="str">
        <f>TEXT(G484,"mm-dd")</f>
        <v>04-25</v>
      </c>
    </row>
    <row r="485" spans="1:10" x14ac:dyDescent="0.55000000000000004">
      <c r="A485" t="str">
        <f>_xlfn.CONCAT(C485,"-",D485,"-",TEXT(G485,"mm:dd:hh:mm"))</f>
        <v>6-3-04:25:12:30</v>
      </c>
      <c r="B485">
        <v>145</v>
      </c>
      <c r="C485" t="s">
        <v>803</v>
      </c>
      <c r="D485">
        <v>3</v>
      </c>
      <c r="E485" t="s">
        <v>852</v>
      </c>
      <c r="F485" t="str">
        <f>IFERROR(VLOOKUP(B485,PrescheduledGames!N:O,2,FALSE),"")</f>
        <v/>
      </c>
      <c r="G485" s="11">
        <v>43946.520833333336</v>
      </c>
      <c r="H485">
        <v>105</v>
      </c>
      <c r="I485">
        <f>WEEKDAY(G485)</f>
        <v>7</v>
      </c>
      <c r="J485" t="str">
        <f>TEXT(G485,"mm-dd")</f>
        <v>04-25</v>
      </c>
    </row>
    <row r="486" spans="1:10" x14ac:dyDescent="0.55000000000000004">
      <c r="A486" t="str">
        <f>_xlfn.CONCAT(C486,"-",D486,"-",TEXT(G486,"mm:dd:hh:mm"))</f>
        <v>4-1-04:25:13:00</v>
      </c>
      <c r="B486">
        <v>146</v>
      </c>
      <c r="C486" t="s">
        <v>809</v>
      </c>
      <c r="D486">
        <v>1</v>
      </c>
      <c r="E486" t="s">
        <v>853</v>
      </c>
      <c r="F486" t="str">
        <f>IFERROR(VLOOKUP(B486,PrescheduledGames!N:O,2,FALSE),"")</f>
        <v/>
      </c>
      <c r="G486" s="11">
        <v>43946.541666666664</v>
      </c>
      <c r="H486">
        <v>120</v>
      </c>
      <c r="I486">
        <f>WEEKDAY(G486)</f>
        <v>7</v>
      </c>
      <c r="J486" t="str">
        <f>TEXT(G486,"mm-dd")</f>
        <v>04-25</v>
      </c>
    </row>
    <row r="487" spans="1:10" x14ac:dyDescent="0.55000000000000004">
      <c r="A487" t="str">
        <f>_xlfn.CONCAT(C487,"-",D487,"-",TEXT(G487,"mm:dd:hh:mm"))</f>
        <v>3-2-04:25:13:00</v>
      </c>
      <c r="B487">
        <v>147</v>
      </c>
      <c r="C487" t="s">
        <v>811</v>
      </c>
      <c r="D487">
        <v>2</v>
      </c>
      <c r="E487" t="s">
        <v>854</v>
      </c>
      <c r="F487" t="str">
        <f>IFERROR(VLOOKUP(B487,PrescheduledGames!N:O,2,FALSE),"")</f>
        <v/>
      </c>
      <c r="G487" s="11">
        <v>43946.541666666664</v>
      </c>
      <c r="H487">
        <v>120</v>
      </c>
      <c r="I487">
        <f>WEEKDAY(G487)</f>
        <v>7</v>
      </c>
      <c r="J487" t="str">
        <f>TEXT(G487,"mm-dd")</f>
        <v>04-25</v>
      </c>
    </row>
    <row r="488" spans="1:10" x14ac:dyDescent="0.55000000000000004">
      <c r="A488" t="str">
        <f>_xlfn.CONCAT(C488,"-",D488,"-",TEXT(G488,"mm:dd:hh:mm"))</f>
        <v>1-5-04:25:13:00</v>
      </c>
      <c r="B488">
        <v>148</v>
      </c>
      <c r="C488" t="s">
        <v>99</v>
      </c>
      <c r="D488">
        <v>5</v>
      </c>
      <c r="E488" t="s">
        <v>851</v>
      </c>
      <c r="F488" t="str">
        <f>IFERROR(VLOOKUP(B488,PrescheduledGames!N:O,2,FALSE),"")</f>
        <v/>
      </c>
      <c r="G488" s="11">
        <v>43946.541666666664</v>
      </c>
      <c r="H488">
        <v>90</v>
      </c>
      <c r="I488">
        <f>WEEKDAY(G488)</f>
        <v>7</v>
      </c>
      <c r="J488" t="str">
        <f>TEXT(G488,"mm-dd")</f>
        <v>04-25</v>
      </c>
    </row>
    <row r="489" spans="1:10" x14ac:dyDescent="0.55000000000000004">
      <c r="A489" t="str">
        <f>_xlfn.CONCAT(C489,"-",D489,"-",TEXT(G489,"mm:dd:hh:mm"))</f>
        <v>7-3-04:25:13:00</v>
      </c>
      <c r="B489">
        <v>149</v>
      </c>
      <c r="C489" t="s">
        <v>801</v>
      </c>
      <c r="D489">
        <v>3</v>
      </c>
      <c r="E489" t="s">
        <v>800</v>
      </c>
      <c r="F489" t="str">
        <f>IFERROR(VLOOKUP(B489,PrescheduledGames!N:O,2,FALSE),"")</f>
        <v/>
      </c>
      <c r="G489" s="11">
        <v>43946.541666666664</v>
      </c>
      <c r="H489">
        <v>105</v>
      </c>
      <c r="I489">
        <f>WEEKDAY(G489)</f>
        <v>7</v>
      </c>
      <c r="J489" t="str">
        <f>TEXT(G489,"mm-dd")</f>
        <v>04-25</v>
      </c>
    </row>
    <row r="490" spans="1:10" x14ac:dyDescent="0.55000000000000004">
      <c r="A490" t="str">
        <f>_xlfn.CONCAT(C490,"-",D490,"-",TEXT(G490,"mm:dd:hh:mm"))</f>
        <v>8-2-04:25:13:30</v>
      </c>
      <c r="B490">
        <v>150</v>
      </c>
      <c r="C490" t="s">
        <v>798</v>
      </c>
      <c r="D490">
        <v>2</v>
      </c>
      <c r="E490" t="s">
        <v>800</v>
      </c>
      <c r="F490" t="str">
        <f>IFERROR(VLOOKUP(B490,PrescheduledGames!N:O,2,FALSE),"")</f>
        <v/>
      </c>
      <c r="G490" s="11">
        <v>43946.5625</v>
      </c>
      <c r="H490">
        <v>120</v>
      </c>
      <c r="I490">
        <f>WEEKDAY(G490)</f>
        <v>7</v>
      </c>
      <c r="J490" t="str">
        <f>TEXT(G490,"mm-dd")</f>
        <v>04-25</v>
      </c>
    </row>
    <row r="491" spans="1:10" x14ac:dyDescent="0.55000000000000004">
      <c r="A491" t="str">
        <f>_xlfn.CONCAT(C491,"-",D491,"-",TEXT(G491,"mm:dd:hh:mm"))</f>
        <v>2-4-04:25:14:15</v>
      </c>
      <c r="B491">
        <v>151</v>
      </c>
      <c r="C491" t="s">
        <v>813</v>
      </c>
      <c r="D491">
        <v>4</v>
      </c>
      <c r="E491" t="s">
        <v>850</v>
      </c>
      <c r="F491" t="str">
        <f>IFERROR(VLOOKUP(B491,PrescheduledGames!N:O,2,FALSE),"")</f>
        <v/>
      </c>
      <c r="G491" s="11">
        <v>43946.59375</v>
      </c>
      <c r="H491">
        <v>105</v>
      </c>
      <c r="I491">
        <f>WEEKDAY(G491)</f>
        <v>7</v>
      </c>
      <c r="J491" t="str">
        <f>TEXT(G491,"mm-dd")</f>
        <v>04-25</v>
      </c>
    </row>
    <row r="492" spans="1:10" x14ac:dyDescent="0.55000000000000004">
      <c r="A492" t="str">
        <f>_xlfn.CONCAT(C492,"-",D492,"-",TEXT(G492,"mm:dd:hh:mm"))</f>
        <v>5-4-04:25:14:15</v>
      </c>
      <c r="B492">
        <v>152</v>
      </c>
      <c r="C492" t="s">
        <v>806</v>
      </c>
      <c r="D492">
        <v>4</v>
      </c>
      <c r="E492">
        <v>5</v>
      </c>
      <c r="F492" t="str">
        <f>IFERROR(VLOOKUP(B492,PrescheduledGames!N:O,2,FALSE),"")</f>
        <v/>
      </c>
      <c r="G492" s="11">
        <v>43946.59375</v>
      </c>
      <c r="H492">
        <v>105</v>
      </c>
      <c r="I492">
        <f>WEEKDAY(G492)</f>
        <v>7</v>
      </c>
      <c r="J492" t="str">
        <f>TEXT(G492,"mm-dd")</f>
        <v>04-25</v>
      </c>
    </row>
    <row r="493" spans="1:10" x14ac:dyDescent="0.55000000000000004">
      <c r="A493" t="str">
        <f>_xlfn.CONCAT(C493,"-",D493,"-",TEXT(G493,"mm:dd:hh:mm"))</f>
        <v>6-3-04:25:14:15</v>
      </c>
      <c r="B493">
        <v>153</v>
      </c>
      <c r="C493" t="s">
        <v>803</v>
      </c>
      <c r="D493">
        <v>3</v>
      </c>
      <c r="E493" t="s">
        <v>852</v>
      </c>
      <c r="F493" t="str">
        <f>IFERROR(VLOOKUP(B493,PrescheduledGames!N:O,2,FALSE),"")</f>
        <v/>
      </c>
      <c r="G493" s="11">
        <v>43946.59375</v>
      </c>
      <c r="H493">
        <v>105</v>
      </c>
      <c r="I493">
        <f>WEEKDAY(G493)</f>
        <v>7</v>
      </c>
      <c r="J493" t="str">
        <f>TEXT(G493,"mm-dd")</f>
        <v>04-25</v>
      </c>
    </row>
    <row r="494" spans="1:10" x14ac:dyDescent="0.55000000000000004">
      <c r="A494" t="str">
        <f>_xlfn.CONCAT(C494,"-",D494,"-",TEXT(G494,"mm:dd:hh:mm"))</f>
        <v>1-5-04:25:14:30</v>
      </c>
      <c r="B494">
        <v>154</v>
      </c>
      <c r="C494" t="s">
        <v>99</v>
      </c>
      <c r="D494">
        <v>5</v>
      </c>
      <c r="E494" t="s">
        <v>851</v>
      </c>
      <c r="F494" t="str">
        <f>IFERROR(VLOOKUP(B494,PrescheduledGames!N:O,2,FALSE),"")</f>
        <v/>
      </c>
      <c r="G494" s="11">
        <v>43946.604166666664</v>
      </c>
      <c r="H494">
        <v>90</v>
      </c>
      <c r="I494">
        <f>WEEKDAY(G494)</f>
        <v>7</v>
      </c>
      <c r="J494" t="str">
        <f>TEXT(G494,"mm-dd")</f>
        <v>04-25</v>
      </c>
    </row>
    <row r="495" spans="1:10" x14ac:dyDescent="0.55000000000000004">
      <c r="A495" t="str">
        <f>_xlfn.CONCAT(C495,"-",D495,"-",TEXT(G495,"mm:dd:hh:mm"))</f>
        <v>7-3-04:25:14:45</v>
      </c>
      <c r="B495">
        <v>155</v>
      </c>
      <c r="C495" t="s">
        <v>801</v>
      </c>
      <c r="D495">
        <v>3</v>
      </c>
      <c r="E495" t="s">
        <v>800</v>
      </c>
      <c r="F495" t="str">
        <f>IFERROR(VLOOKUP(B495,PrescheduledGames!N:O,2,FALSE),"")</f>
        <v/>
      </c>
      <c r="G495" s="11">
        <v>43946.614583333336</v>
      </c>
      <c r="H495">
        <v>105</v>
      </c>
      <c r="I495">
        <f>WEEKDAY(G495)</f>
        <v>7</v>
      </c>
      <c r="J495" t="str">
        <f>TEXT(G495,"mm-dd")</f>
        <v>04-25</v>
      </c>
    </row>
    <row r="496" spans="1:10" x14ac:dyDescent="0.55000000000000004">
      <c r="A496" t="str">
        <f>_xlfn.CONCAT(C496,"-",D496,"-",TEXT(G496,"mm:dd:hh:mm"))</f>
        <v>4-1-04:25:15:00</v>
      </c>
      <c r="B496">
        <v>156</v>
      </c>
      <c r="C496" t="s">
        <v>809</v>
      </c>
      <c r="D496">
        <v>1</v>
      </c>
      <c r="E496" t="s">
        <v>853</v>
      </c>
      <c r="F496" t="str">
        <f>IFERROR(VLOOKUP(B496,PrescheduledGames!N:O,2,FALSE),"")</f>
        <v/>
      </c>
      <c r="G496" s="11">
        <v>43946.625</v>
      </c>
      <c r="H496">
        <v>120</v>
      </c>
      <c r="I496">
        <f>WEEKDAY(G496)</f>
        <v>7</v>
      </c>
      <c r="J496" t="str">
        <f>TEXT(G496,"mm-dd")</f>
        <v>04-25</v>
      </c>
    </row>
    <row r="497" spans="1:10" x14ac:dyDescent="0.55000000000000004">
      <c r="A497" t="str">
        <f>_xlfn.CONCAT(C497,"-",D497,"-",TEXT(G497,"mm:dd:hh:mm"))</f>
        <v>3-2-04:25:15:00</v>
      </c>
      <c r="B497">
        <v>157</v>
      </c>
      <c r="C497" t="s">
        <v>811</v>
      </c>
      <c r="D497">
        <v>2</v>
      </c>
      <c r="E497" t="s">
        <v>854</v>
      </c>
      <c r="F497" t="str">
        <f>IFERROR(VLOOKUP(B497,PrescheduledGames!N:O,2,FALSE),"")</f>
        <v/>
      </c>
      <c r="G497" s="11">
        <v>43946.625</v>
      </c>
      <c r="H497">
        <v>120</v>
      </c>
      <c r="I497">
        <f>WEEKDAY(G497)</f>
        <v>7</v>
      </c>
      <c r="J497" t="str">
        <f>TEXT(G497,"mm-dd")</f>
        <v>04-25</v>
      </c>
    </row>
    <row r="498" spans="1:10" x14ac:dyDescent="0.55000000000000004">
      <c r="A498" t="str">
        <f>_xlfn.CONCAT(C498,"-",D498,"-",TEXT(G498,"mm:dd:hh:mm"))</f>
        <v>8-2-04:25:15:30</v>
      </c>
      <c r="B498">
        <v>158</v>
      </c>
      <c r="C498" t="s">
        <v>798</v>
      </c>
      <c r="D498">
        <v>2</v>
      </c>
      <c r="E498" t="s">
        <v>800</v>
      </c>
      <c r="F498" t="str">
        <f>IFERROR(VLOOKUP(B498,PrescheduledGames!N:O,2,FALSE),"")</f>
        <v/>
      </c>
      <c r="G498" s="11">
        <v>43946.645833333336</v>
      </c>
      <c r="H498">
        <v>120</v>
      </c>
      <c r="I498">
        <f>WEEKDAY(G498)</f>
        <v>7</v>
      </c>
      <c r="J498" t="str">
        <f>TEXT(G498,"mm-dd")</f>
        <v>04-25</v>
      </c>
    </row>
    <row r="499" spans="1:10" x14ac:dyDescent="0.55000000000000004">
      <c r="A499" t="str">
        <f>_xlfn.CONCAT(C499,"-",D499,"-",TEXT(G499,"mm:dd:hh:mm"))</f>
        <v>2-4-04:25:16:00</v>
      </c>
      <c r="B499">
        <v>159</v>
      </c>
      <c r="C499" t="s">
        <v>813</v>
      </c>
      <c r="D499">
        <v>4</v>
      </c>
      <c r="E499" t="s">
        <v>850</v>
      </c>
      <c r="F499" t="str">
        <f>IFERROR(VLOOKUP(B499,PrescheduledGames!N:O,2,FALSE),"")</f>
        <v/>
      </c>
      <c r="G499" s="11">
        <v>43946.666666666664</v>
      </c>
      <c r="H499">
        <v>105</v>
      </c>
      <c r="I499">
        <f>WEEKDAY(G499)</f>
        <v>7</v>
      </c>
      <c r="J499" t="str">
        <f>TEXT(G499,"mm-dd")</f>
        <v>04-25</v>
      </c>
    </row>
    <row r="500" spans="1:10" x14ac:dyDescent="0.55000000000000004">
      <c r="A500" t="str">
        <f>_xlfn.CONCAT(C500,"-",D500,"-",TEXT(G500,"mm:dd:hh:mm"))</f>
        <v>1-5-04:25:16:00</v>
      </c>
      <c r="B500">
        <v>160</v>
      </c>
      <c r="C500" t="s">
        <v>99</v>
      </c>
      <c r="D500">
        <v>5</v>
      </c>
      <c r="E500" t="s">
        <v>851</v>
      </c>
      <c r="F500" t="str">
        <f>IFERROR(VLOOKUP(B500,PrescheduledGames!N:O,2,FALSE),"")</f>
        <v/>
      </c>
      <c r="G500" s="11">
        <v>43946.666666666664</v>
      </c>
      <c r="H500">
        <v>90</v>
      </c>
      <c r="I500">
        <f>WEEKDAY(G500)</f>
        <v>7</v>
      </c>
      <c r="J500" t="str">
        <f>TEXT(G500,"mm-dd")</f>
        <v>04-25</v>
      </c>
    </row>
    <row r="501" spans="1:10" x14ac:dyDescent="0.55000000000000004">
      <c r="A501" t="str">
        <f>_xlfn.CONCAT(C501,"-",D501,"-",TEXT(G501,"mm:dd:hh:mm"))</f>
        <v>5-4-04:25:16:00</v>
      </c>
      <c r="B501">
        <v>161</v>
      </c>
      <c r="C501" t="s">
        <v>806</v>
      </c>
      <c r="D501">
        <v>4</v>
      </c>
      <c r="E501">
        <v>5</v>
      </c>
      <c r="F501" t="str">
        <f>IFERROR(VLOOKUP(B501,PrescheduledGames!N:O,2,FALSE),"")</f>
        <v/>
      </c>
      <c r="G501" s="11">
        <v>43946.666666666664</v>
      </c>
      <c r="H501">
        <v>105</v>
      </c>
      <c r="I501">
        <f>WEEKDAY(G501)</f>
        <v>7</v>
      </c>
      <c r="J501" t="str">
        <f>TEXT(G501,"mm-dd")</f>
        <v>04-25</v>
      </c>
    </row>
    <row r="502" spans="1:10" x14ac:dyDescent="0.55000000000000004">
      <c r="A502" t="str">
        <f>_xlfn.CONCAT(C502,"-",D502,"-",TEXT(G502,"mm:dd:hh:mm"))</f>
        <v>6-3-04:25:16:00</v>
      </c>
      <c r="B502">
        <v>162</v>
      </c>
      <c r="C502" t="s">
        <v>803</v>
      </c>
      <c r="D502">
        <v>3</v>
      </c>
      <c r="E502" t="s">
        <v>852</v>
      </c>
      <c r="F502" t="str">
        <f>IFERROR(VLOOKUP(B502,PrescheduledGames!N:O,2,FALSE),"")</f>
        <v/>
      </c>
      <c r="G502" s="11">
        <v>43946.666666666664</v>
      </c>
      <c r="H502">
        <v>105</v>
      </c>
      <c r="I502">
        <f>WEEKDAY(G502)</f>
        <v>7</v>
      </c>
      <c r="J502" t="str">
        <f>TEXT(G502,"mm-dd")</f>
        <v>04-25</v>
      </c>
    </row>
    <row r="503" spans="1:10" x14ac:dyDescent="0.55000000000000004">
      <c r="A503" t="str">
        <f>_xlfn.CONCAT(C503,"-",D503,"-",TEXT(G503,"mm:dd:hh:mm"))</f>
        <v>7-3-04:25:16:30</v>
      </c>
      <c r="B503">
        <v>163</v>
      </c>
      <c r="C503" t="s">
        <v>801</v>
      </c>
      <c r="D503">
        <v>3</v>
      </c>
      <c r="E503" t="s">
        <v>800</v>
      </c>
      <c r="F503" t="str">
        <f>IFERROR(VLOOKUP(B503,PrescheduledGames!N:O,2,FALSE),"")</f>
        <v/>
      </c>
      <c r="G503" s="11">
        <v>43946.6875</v>
      </c>
      <c r="H503">
        <v>105</v>
      </c>
      <c r="I503">
        <f>WEEKDAY(G503)</f>
        <v>7</v>
      </c>
      <c r="J503" t="str">
        <f>TEXT(G503,"mm-dd")</f>
        <v>04-25</v>
      </c>
    </row>
    <row r="504" spans="1:10" x14ac:dyDescent="0.55000000000000004">
      <c r="A504" t="str">
        <f>_xlfn.CONCAT(C504,"-",D504,"-",TEXT(G504,"mm:dd:hh:mm"))</f>
        <v>4-1-04:25:17:00</v>
      </c>
      <c r="B504">
        <v>164</v>
      </c>
      <c r="C504" t="s">
        <v>809</v>
      </c>
      <c r="D504">
        <v>1</v>
      </c>
      <c r="E504" t="s">
        <v>853</v>
      </c>
      <c r="F504" t="str">
        <f>IFERROR(VLOOKUP(B504,PrescheduledGames!N:O,2,FALSE),"")</f>
        <v/>
      </c>
      <c r="G504" s="11">
        <v>43946.708333333336</v>
      </c>
      <c r="H504">
        <v>120</v>
      </c>
      <c r="I504">
        <f>WEEKDAY(G504)</f>
        <v>7</v>
      </c>
      <c r="J504" t="str">
        <f>TEXT(G504,"mm-dd")</f>
        <v>04-25</v>
      </c>
    </row>
    <row r="505" spans="1:10" x14ac:dyDescent="0.55000000000000004">
      <c r="A505" t="str">
        <f>_xlfn.CONCAT(C505,"-",D505,"-",TEXT(G505,"mm:dd:hh:mm"))</f>
        <v>3-2-04:25:17:00</v>
      </c>
      <c r="B505">
        <v>165</v>
      </c>
      <c r="C505" t="s">
        <v>811</v>
      </c>
      <c r="D505">
        <v>2</v>
      </c>
      <c r="E505" t="s">
        <v>854</v>
      </c>
      <c r="F505" t="str">
        <f>IFERROR(VLOOKUP(B505,PrescheduledGames!N:O,2,FALSE),"")</f>
        <v/>
      </c>
      <c r="G505" s="11">
        <v>43946.708333333336</v>
      </c>
      <c r="H505">
        <v>120</v>
      </c>
      <c r="I505">
        <f>WEEKDAY(G505)</f>
        <v>7</v>
      </c>
      <c r="J505" t="str">
        <f>TEXT(G505,"mm-dd")</f>
        <v>04-25</v>
      </c>
    </row>
    <row r="506" spans="1:10" x14ac:dyDescent="0.55000000000000004">
      <c r="A506" t="str">
        <f>_xlfn.CONCAT(C506,"-",D506,"-",TEXT(G506,"mm:dd:hh:mm"))</f>
        <v>4-1-04:28:18:00</v>
      </c>
      <c r="B506">
        <v>583</v>
      </c>
      <c r="C506" t="s">
        <v>809</v>
      </c>
      <c r="D506">
        <v>1</v>
      </c>
      <c r="E506" t="s">
        <v>853</v>
      </c>
      <c r="F506" t="str">
        <f>IFERROR(VLOOKUP(B506,PrescheduledGames!N:O,2,FALSE),"")</f>
        <v/>
      </c>
      <c r="G506" s="11">
        <v>43949.75</v>
      </c>
      <c r="H506">
        <v>120</v>
      </c>
      <c r="I506">
        <f>WEEKDAY(G506)</f>
        <v>3</v>
      </c>
      <c r="J506" t="str">
        <f>TEXT(G506,"mm-dd")</f>
        <v>04-28</v>
      </c>
    </row>
    <row r="507" spans="1:10" x14ac:dyDescent="0.55000000000000004">
      <c r="A507" t="str">
        <f>_xlfn.CONCAT(C507,"-",D507,"-",TEXT(G507,"mm:dd:hh:mm"))</f>
        <v>3-2-04:28:18:00</v>
      </c>
      <c r="B507">
        <v>584</v>
      </c>
      <c r="C507" t="s">
        <v>811</v>
      </c>
      <c r="D507">
        <v>2</v>
      </c>
      <c r="E507" t="s">
        <v>854</v>
      </c>
      <c r="F507" t="str">
        <f>IFERROR(VLOOKUP(B507,PrescheduledGames!N:O,2,FALSE),"")</f>
        <v/>
      </c>
      <c r="G507" s="11">
        <v>43949.75</v>
      </c>
      <c r="H507">
        <v>120</v>
      </c>
      <c r="I507">
        <f>WEEKDAY(G507)</f>
        <v>3</v>
      </c>
      <c r="J507" t="str">
        <f>TEXT(G507,"mm-dd")</f>
        <v>04-28</v>
      </c>
    </row>
    <row r="508" spans="1:10" x14ac:dyDescent="0.55000000000000004">
      <c r="A508" t="str">
        <f>_xlfn.CONCAT(C508,"-",D508,"-",TEXT(G508,"mm:dd:hh:mm"))</f>
        <v>2-4-04:28:18:00</v>
      </c>
      <c r="B508">
        <v>585</v>
      </c>
      <c r="C508" t="s">
        <v>813</v>
      </c>
      <c r="D508">
        <v>4</v>
      </c>
      <c r="E508" t="s">
        <v>850</v>
      </c>
      <c r="F508" t="str">
        <f>IFERROR(VLOOKUP(B508,PrescheduledGames!N:O,2,FALSE),"")</f>
        <v/>
      </c>
      <c r="G508" s="11">
        <v>43949.75</v>
      </c>
      <c r="H508">
        <v>105</v>
      </c>
      <c r="I508">
        <f>WEEKDAY(G508)</f>
        <v>3</v>
      </c>
      <c r="J508" t="str">
        <f>TEXT(G508,"mm-dd")</f>
        <v>04-28</v>
      </c>
    </row>
    <row r="509" spans="1:10" x14ac:dyDescent="0.55000000000000004">
      <c r="A509" t="str">
        <f>_xlfn.CONCAT(C509,"-",D509,"-",TEXT(G509,"mm:dd:hh:mm"))</f>
        <v>1-5-04:28:18:00</v>
      </c>
      <c r="B509">
        <v>586</v>
      </c>
      <c r="C509" t="s">
        <v>99</v>
      </c>
      <c r="D509">
        <v>5</v>
      </c>
      <c r="E509" t="s">
        <v>851</v>
      </c>
      <c r="F509" t="str">
        <f>IFERROR(VLOOKUP(B509,PrescheduledGames!N:O,2,FALSE),"")</f>
        <v/>
      </c>
      <c r="G509" s="11">
        <v>43949.75</v>
      </c>
      <c r="H509">
        <v>90</v>
      </c>
      <c r="I509">
        <f>WEEKDAY(G509)</f>
        <v>3</v>
      </c>
      <c r="J509" t="str">
        <f>TEXT(G509,"mm-dd")</f>
        <v>04-28</v>
      </c>
    </row>
    <row r="510" spans="1:10" x14ac:dyDescent="0.55000000000000004">
      <c r="A510" t="str">
        <f>_xlfn.CONCAT(C510,"-",D510,"-",TEXT(G510,"mm:dd:hh:mm"))</f>
        <v>5-4-04:28:18:00</v>
      </c>
      <c r="B510">
        <v>587</v>
      </c>
      <c r="C510" t="s">
        <v>806</v>
      </c>
      <c r="D510">
        <v>4</v>
      </c>
      <c r="E510">
        <v>5</v>
      </c>
      <c r="F510" t="str">
        <f>IFERROR(VLOOKUP(B510,PrescheduledGames!N:O,2,FALSE),"")</f>
        <v/>
      </c>
      <c r="G510" s="11">
        <v>43949.75</v>
      </c>
      <c r="H510">
        <v>105</v>
      </c>
      <c r="I510">
        <f>WEEKDAY(G510)</f>
        <v>3</v>
      </c>
      <c r="J510" t="str">
        <f>TEXT(G510,"mm-dd")</f>
        <v>04-28</v>
      </c>
    </row>
    <row r="511" spans="1:10" x14ac:dyDescent="0.55000000000000004">
      <c r="A511" t="str">
        <f>_xlfn.CONCAT(C511,"-",D511,"-",TEXT(G511,"mm:dd:hh:mm"))</f>
        <v>6-3-04:28:18:00</v>
      </c>
      <c r="B511">
        <v>588</v>
      </c>
      <c r="C511" t="s">
        <v>803</v>
      </c>
      <c r="D511">
        <v>3</v>
      </c>
      <c r="E511" t="s">
        <v>852</v>
      </c>
      <c r="F511" t="str">
        <f>IFERROR(VLOOKUP(B511,PrescheduledGames!N:O,2,FALSE),"")</f>
        <v/>
      </c>
      <c r="G511" s="11">
        <v>43949.75</v>
      </c>
      <c r="H511">
        <v>105</v>
      </c>
      <c r="I511">
        <f>WEEKDAY(G511)</f>
        <v>3</v>
      </c>
      <c r="J511" t="str">
        <f>TEXT(G511,"mm-dd")</f>
        <v>04-28</v>
      </c>
    </row>
    <row r="512" spans="1:10" x14ac:dyDescent="0.55000000000000004">
      <c r="A512" t="str">
        <f>_xlfn.CONCAT(C512,"-",D512,"-",TEXT(G512,"mm:dd:hh:mm"))</f>
        <v>7-1-04:28:18:00</v>
      </c>
      <c r="B512">
        <v>589</v>
      </c>
      <c r="C512" t="s">
        <v>801</v>
      </c>
      <c r="D512">
        <v>1</v>
      </c>
      <c r="E512" t="s">
        <v>800</v>
      </c>
      <c r="F512" t="str">
        <f>IFERROR(VLOOKUP(B512,PrescheduledGames!N:O,2,FALSE),"")</f>
        <v/>
      </c>
      <c r="G512" s="11">
        <v>43949.75</v>
      </c>
      <c r="H512">
        <v>120</v>
      </c>
      <c r="I512">
        <f>WEEKDAY(G512)</f>
        <v>3</v>
      </c>
      <c r="J512" t="str">
        <f>TEXT(G512,"mm-dd")</f>
        <v>04-28</v>
      </c>
    </row>
    <row r="513" spans="1:10" x14ac:dyDescent="0.55000000000000004">
      <c r="A513" t="str">
        <f>_xlfn.CONCAT(C513,"-",D513,"-",TEXT(G513,"mm:dd:hh:mm"))</f>
        <v>8-2-04:28:18:00</v>
      </c>
      <c r="B513">
        <v>590</v>
      </c>
      <c r="C513" t="s">
        <v>798</v>
      </c>
      <c r="D513">
        <v>2</v>
      </c>
      <c r="E513" t="s">
        <v>800</v>
      </c>
      <c r="F513" t="str">
        <f>IFERROR(VLOOKUP(B513,PrescheduledGames!N:O,2,FALSE),"")</f>
        <v/>
      </c>
      <c r="G513" s="11">
        <v>43949.75</v>
      </c>
      <c r="H513">
        <v>120</v>
      </c>
      <c r="I513">
        <f>WEEKDAY(G513)</f>
        <v>3</v>
      </c>
      <c r="J513" t="str">
        <f>TEXT(G513,"mm-dd")</f>
        <v>04-28</v>
      </c>
    </row>
    <row r="514" spans="1:10" x14ac:dyDescent="0.55000000000000004">
      <c r="A514" t="str">
        <f>_xlfn.CONCAT(C514,"-",D514,"-",TEXT(G514,"mm:dd:hh:mm"))</f>
        <v>1-5-04:28:19:30</v>
      </c>
      <c r="B514">
        <v>591</v>
      </c>
      <c r="C514" t="s">
        <v>99</v>
      </c>
      <c r="D514">
        <v>5</v>
      </c>
      <c r="E514" t="s">
        <v>851</v>
      </c>
      <c r="F514" t="str">
        <f>IFERROR(VLOOKUP(B514,PrescheduledGames!N:O,2,FALSE),"")</f>
        <v/>
      </c>
      <c r="G514" s="11">
        <v>43949.8125</v>
      </c>
      <c r="H514">
        <v>90</v>
      </c>
      <c r="I514">
        <f>WEEKDAY(G514)</f>
        <v>3</v>
      </c>
      <c r="J514" t="str">
        <f>TEXT(G514,"mm-dd")</f>
        <v>04-28</v>
      </c>
    </row>
    <row r="515" spans="1:10" x14ac:dyDescent="0.55000000000000004">
      <c r="A515" t="str">
        <f>_xlfn.CONCAT(C515,"-",D515,"-",TEXT(G515,"mm:dd:hh:mm"))</f>
        <v>2-4-04:28:19:45</v>
      </c>
      <c r="B515">
        <v>592</v>
      </c>
      <c r="C515" t="s">
        <v>813</v>
      </c>
      <c r="D515">
        <v>4</v>
      </c>
      <c r="E515" t="s">
        <v>850</v>
      </c>
      <c r="F515" t="str">
        <f>IFERROR(VLOOKUP(B515,PrescheduledGames!N:O,2,FALSE),"")</f>
        <v/>
      </c>
      <c r="G515" s="11">
        <v>43949.822916666664</v>
      </c>
      <c r="H515">
        <v>105</v>
      </c>
      <c r="I515">
        <f>WEEKDAY(G515)</f>
        <v>3</v>
      </c>
      <c r="J515" t="str">
        <f>TEXT(G515,"mm-dd")</f>
        <v>04-28</v>
      </c>
    </row>
    <row r="516" spans="1:10" x14ac:dyDescent="0.55000000000000004">
      <c r="A516" t="str">
        <f>_xlfn.CONCAT(C516,"-",D516,"-",TEXT(G516,"mm:dd:hh:mm"))</f>
        <v>5-4-04:28:19:45</v>
      </c>
      <c r="B516">
        <v>593</v>
      </c>
      <c r="C516" t="s">
        <v>806</v>
      </c>
      <c r="D516">
        <v>4</v>
      </c>
      <c r="E516">
        <v>5</v>
      </c>
      <c r="F516" t="str">
        <f>IFERROR(VLOOKUP(B516,PrescheduledGames!N:O,2,FALSE),"")</f>
        <v/>
      </c>
      <c r="G516" s="11">
        <v>43949.822916666664</v>
      </c>
      <c r="H516">
        <v>105</v>
      </c>
      <c r="I516">
        <f>WEEKDAY(G516)</f>
        <v>3</v>
      </c>
      <c r="J516" t="str">
        <f>TEXT(G516,"mm-dd")</f>
        <v>04-28</v>
      </c>
    </row>
    <row r="517" spans="1:10" x14ac:dyDescent="0.55000000000000004">
      <c r="A517" t="str">
        <f>_xlfn.CONCAT(C517,"-",D517,"-",TEXT(G517,"mm:dd:hh:mm"))</f>
        <v>6-3-04:28:19:45</v>
      </c>
      <c r="B517">
        <v>594</v>
      </c>
      <c r="C517" t="s">
        <v>803</v>
      </c>
      <c r="D517">
        <v>3</v>
      </c>
      <c r="E517" t="s">
        <v>852</v>
      </c>
      <c r="F517" t="str">
        <f>IFERROR(VLOOKUP(B517,PrescheduledGames!N:O,2,FALSE),"")</f>
        <v/>
      </c>
      <c r="G517" s="11">
        <v>43949.822916666664</v>
      </c>
      <c r="H517">
        <v>105</v>
      </c>
      <c r="I517">
        <f>WEEKDAY(G517)</f>
        <v>3</v>
      </c>
      <c r="J517" t="str">
        <f>TEXT(G517,"mm-dd")</f>
        <v>04-28</v>
      </c>
    </row>
    <row r="518" spans="1:10" x14ac:dyDescent="0.55000000000000004">
      <c r="A518" t="str">
        <f>_xlfn.CONCAT(C518,"-",D518,"-",TEXT(G518,"mm:dd:hh:mm"))</f>
        <v>4-1-04:28:20:00</v>
      </c>
      <c r="B518">
        <v>595</v>
      </c>
      <c r="C518" t="s">
        <v>809</v>
      </c>
      <c r="D518">
        <v>1</v>
      </c>
      <c r="E518" t="s">
        <v>853</v>
      </c>
      <c r="F518" t="str">
        <f>IFERROR(VLOOKUP(B518,PrescheduledGames!N:O,2,FALSE),"")</f>
        <v/>
      </c>
      <c r="G518" s="11">
        <v>43949.833333333336</v>
      </c>
      <c r="H518">
        <v>120</v>
      </c>
      <c r="I518">
        <f>WEEKDAY(G518)</f>
        <v>3</v>
      </c>
      <c r="J518" t="str">
        <f>TEXT(G518,"mm-dd")</f>
        <v>04-28</v>
      </c>
    </row>
    <row r="519" spans="1:10" x14ac:dyDescent="0.55000000000000004">
      <c r="A519" t="str">
        <f>_xlfn.CONCAT(C519,"-",D519,"-",TEXT(G519,"mm:dd:hh:mm"))</f>
        <v>3-2-04:28:20:00</v>
      </c>
      <c r="B519">
        <v>596</v>
      </c>
      <c r="C519" t="s">
        <v>811</v>
      </c>
      <c r="D519">
        <v>2</v>
      </c>
      <c r="E519" t="s">
        <v>854</v>
      </c>
      <c r="F519" t="str">
        <f>IFERROR(VLOOKUP(B519,PrescheduledGames!N:O,2,FALSE),"")</f>
        <v/>
      </c>
      <c r="G519" s="11">
        <v>43949.833333333336</v>
      </c>
      <c r="H519">
        <v>120</v>
      </c>
      <c r="I519">
        <f>WEEKDAY(G519)</f>
        <v>3</v>
      </c>
      <c r="J519" t="str">
        <f>TEXT(G519,"mm-dd")</f>
        <v>04-28</v>
      </c>
    </row>
    <row r="520" spans="1:10" x14ac:dyDescent="0.55000000000000004">
      <c r="A520" t="str">
        <f>_xlfn.CONCAT(C520,"-",D520,"-",TEXT(G520,"mm:dd:hh:mm"))</f>
        <v>7-1-04:28:20:00</v>
      </c>
      <c r="B520">
        <v>597</v>
      </c>
      <c r="C520" t="s">
        <v>801</v>
      </c>
      <c r="D520">
        <v>1</v>
      </c>
      <c r="E520" t="s">
        <v>800</v>
      </c>
      <c r="F520" t="str">
        <f>IFERROR(VLOOKUP(B520,PrescheduledGames!N:O,2,FALSE),"")</f>
        <v/>
      </c>
      <c r="G520" s="11">
        <v>43949.833333333336</v>
      </c>
      <c r="H520">
        <v>120</v>
      </c>
      <c r="I520">
        <f>WEEKDAY(G520)</f>
        <v>3</v>
      </c>
      <c r="J520" t="str">
        <f>TEXT(G520,"mm-dd")</f>
        <v>04-28</v>
      </c>
    </row>
    <row r="521" spans="1:10" x14ac:dyDescent="0.55000000000000004">
      <c r="A521" t="str">
        <f>_xlfn.CONCAT(C521,"-",D521,"-",TEXT(G521,"mm:dd:hh:mm"))</f>
        <v>8-2-04:28:20:00</v>
      </c>
      <c r="B521">
        <v>598</v>
      </c>
      <c r="C521" t="s">
        <v>798</v>
      </c>
      <c r="D521">
        <v>2</v>
      </c>
      <c r="E521" t="s">
        <v>800</v>
      </c>
      <c r="F521" t="str">
        <f>IFERROR(VLOOKUP(B521,PrescheduledGames!N:O,2,FALSE),"")</f>
        <v/>
      </c>
      <c r="G521" s="11">
        <v>43949.833333333336</v>
      </c>
      <c r="H521">
        <v>120</v>
      </c>
      <c r="I521">
        <f>WEEKDAY(G521)</f>
        <v>3</v>
      </c>
      <c r="J521" t="str">
        <f>TEXT(G521,"mm-dd")</f>
        <v>04-28</v>
      </c>
    </row>
    <row r="522" spans="1:10" x14ac:dyDescent="0.55000000000000004">
      <c r="A522" t="str">
        <f>_xlfn.CONCAT(C522,"-",D522,"-",TEXT(G522,"mm:dd:hh:mm"))</f>
        <v>4-1-04:29:18:00</v>
      </c>
      <c r="B522">
        <v>477</v>
      </c>
      <c r="C522" t="s">
        <v>809</v>
      </c>
      <c r="D522">
        <v>1</v>
      </c>
      <c r="E522" t="s">
        <v>853</v>
      </c>
      <c r="F522" t="str">
        <f>IFERROR(VLOOKUP(B522,PrescheduledGames!N:O,2,FALSE),"")</f>
        <v/>
      </c>
      <c r="G522" s="11">
        <v>43950.75</v>
      </c>
      <c r="H522">
        <v>120</v>
      </c>
      <c r="I522">
        <f>WEEKDAY(G522)</f>
        <v>4</v>
      </c>
      <c r="J522" t="str">
        <f>TEXT(G522,"mm-dd")</f>
        <v>04-29</v>
      </c>
    </row>
    <row r="523" spans="1:10" x14ac:dyDescent="0.55000000000000004">
      <c r="A523" t="str">
        <f>_xlfn.CONCAT(C523,"-",D523,"-",TEXT(G523,"mm:dd:hh:mm"))</f>
        <v>3-2-04:29:18:00</v>
      </c>
      <c r="B523">
        <v>478</v>
      </c>
      <c r="C523" t="s">
        <v>811</v>
      </c>
      <c r="D523">
        <v>2</v>
      </c>
      <c r="E523" t="s">
        <v>854</v>
      </c>
      <c r="F523" t="str">
        <f>IFERROR(VLOOKUP(B523,PrescheduledGames!N:O,2,FALSE),"")</f>
        <v/>
      </c>
      <c r="G523" s="11">
        <v>43950.75</v>
      </c>
      <c r="H523">
        <v>120</v>
      </c>
      <c r="I523">
        <f>WEEKDAY(G523)</f>
        <v>4</v>
      </c>
      <c r="J523" t="str">
        <f>TEXT(G523,"mm-dd")</f>
        <v>04-29</v>
      </c>
    </row>
    <row r="524" spans="1:10" x14ac:dyDescent="0.55000000000000004">
      <c r="A524" t="str">
        <f>_xlfn.CONCAT(C524,"-",D524,"-",TEXT(G524,"mm:dd:hh:mm"))</f>
        <v>2-4-04:29:18:00</v>
      </c>
      <c r="B524">
        <v>479</v>
      </c>
      <c r="C524" t="s">
        <v>813</v>
      </c>
      <c r="D524">
        <v>4</v>
      </c>
      <c r="E524" t="s">
        <v>850</v>
      </c>
      <c r="F524" t="str">
        <f>IFERROR(VLOOKUP(B524,PrescheduledGames!N:O,2,FALSE),"")</f>
        <v/>
      </c>
      <c r="G524" s="11">
        <v>43950.75</v>
      </c>
      <c r="H524">
        <v>105</v>
      </c>
      <c r="I524">
        <f>WEEKDAY(G524)</f>
        <v>4</v>
      </c>
      <c r="J524" t="str">
        <f>TEXT(G524,"mm-dd")</f>
        <v>04-29</v>
      </c>
    </row>
    <row r="525" spans="1:10" x14ac:dyDescent="0.55000000000000004">
      <c r="A525" t="str">
        <f>_xlfn.CONCAT(C525,"-",D525,"-",TEXT(G525,"mm:dd:hh:mm"))</f>
        <v>1-5-04:29:18:00</v>
      </c>
      <c r="B525">
        <v>480</v>
      </c>
      <c r="C525" t="s">
        <v>99</v>
      </c>
      <c r="D525">
        <v>5</v>
      </c>
      <c r="E525" t="s">
        <v>851</v>
      </c>
      <c r="F525" t="str">
        <f>IFERROR(VLOOKUP(B525,PrescheduledGames!N:O,2,FALSE),"")</f>
        <v/>
      </c>
      <c r="G525" s="11">
        <v>43950.75</v>
      </c>
      <c r="H525">
        <v>90</v>
      </c>
      <c r="I525">
        <f>WEEKDAY(G525)</f>
        <v>4</v>
      </c>
      <c r="J525" t="str">
        <f>TEXT(G525,"mm-dd")</f>
        <v>04-29</v>
      </c>
    </row>
    <row r="526" spans="1:10" x14ac:dyDescent="0.55000000000000004">
      <c r="A526" t="str">
        <f>_xlfn.CONCAT(C526,"-",D526,"-",TEXT(G526,"mm:dd:hh:mm"))</f>
        <v>5-4-04:29:18:00</v>
      </c>
      <c r="B526">
        <v>481</v>
      </c>
      <c r="C526" t="s">
        <v>806</v>
      </c>
      <c r="D526">
        <v>4</v>
      </c>
      <c r="E526">
        <v>5</v>
      </c>
      <c r="F526" t="str">
        <f>IFERROR(VLOOKUP(B526,PrescheduledGames!N:O,2,FALSE),"")</f>
        <v/>
      </c>
      <c r="G526" s="11">
        <v>43950.75</v>
      </c>
      <c r="H526">
        <v>105</v>
      </c>
      <c r="I526">
        <f>WEEKDAY(G526)</f>
        <v>4</v>
      </c>
      <c r="J526" t="str">
        <f>TEXT(G526,"mm-dd")</f>
        <v>04-29</v>
      </c>
    </row>
    <row r="527" spans="1:10" x14ac:dyDescent="0.55000000000000004">
      <c r="A527" t="str">
        <f>_xlfn.CONCAT(C527,"-",D527,"-",TEXT(G527,"mm:dd:hh:mm"))</f>
        <v>6-3-04:29:18:00</v>
      </c>
      <c r="B527">
        <v>482</v>
      </c>
      <c r="C527" t="s">
        <v>803</v>
      </c>
      <c r="D527">
        <v>3</v>
      </c>
      <c r="E527" t="s">
        <v>852</v>
      </c>
      <c r="F527">
        <f>IFERROR(VLOOKUP(B527,PrescheduledGames!N:O,2,FALSE),"")</f>
        <v>243</v>
      </c>
      <c r="G527" s="11">
        <v>43950.75</v>
      </c>
      <c r="H527">
        <v>105</v>
      </c>
      <c r="I527">
        <f>WEEKDAY(G527)</f>
        <v>4</v>
      </c>
      <c r="J527" t="str">
        <f>TEXT(G527,"mm-dd")</f>
        <v>04-29</v>
      </c>
    </row>
    <row r="528" spans="1:10" x14ac:dyDescent="0.55000000000000004">
      <c r="A528" t="str">
        <f>_xlfn.CONCAT(C528,"-",D528,"-",TEXT(G528,"mm:dd:hh:mm"))</f>
        <v>7-1-04:29:18:00</v>
      </c>
      <c r="B528">
        <v>483</v>
      </c>
      <c r="C528" t="s">
        <v>801</v>
      </c>
      <c r="D528">
        <v>1</v>
      </c>
      <c r="E528" t="s">
        <v>800</v>
      </c>
      <c r="F528" t="str">
        <f>IFERROR(VLOOKUP(B528,PrescheduledGames!N:O,2,FALSE),"")</f>
        <v/>
      </c>
      <c r="G528" s="11">
        <v>43950.75</v>
      </c>
      <c r="H528">
        <v>120</v>
      </c>
      <c r="I528">
        <f>WEEKDAY(G528)</f>
        <v>4</v>
      </c>
      <c r="J528" t="str">
        <f>TEXT(G528,"mm-dd")</f>
        <v>04-29</v>
      </c>
    </row>
    <row r="529" spans="1:10" x14ac:dyDescent="0.55000000000000004">
      <c r="A529" t="str">
        <f>_xlfn.CONCAT(C529,"-",D529,"-",TEXT(G529,"mm:dd:hh:mm"))</f>
        <v>8-2-04:29:18:00</v>
      </c>
      <c r="B529">
        <v>484</v>
      </c>
      <c r="C529" t="s">
        <v>798</v>
      </c>
      <c r="D529">
        <v>2</v>
      </c>
      <c r="E529" t="s">
        <v>800</v>
      </c>
      <c r="F529" t="str">
        <f>IFERROR(VLOOKUP(B529,PrescheduledGames!N:O,2,FALSE),"")</f>
        <v/>
      </c>
      <c r="G529" s="11">
        <v>43950.75</v>
      </c>
      <c r="H529">
        <v>120</v>
      </c>
      <c r="I529">
        <f>WEEKDAY(G529)</f>
        <v>4</v>
      </c>
      <c r="J529" t="str">
        <f>TEXT(G529,"mm-dd")</f>
        <v>04-29</v>
      </c>
    </row>
    <row r="530" spans="1:10" x14ac:dyDescent="0.55000000000000004">
      <c r="A530" t="str">
        <f>_xlfn.CONCAT(C530,"-",D530,"-",TEXT(G530,"mm:dd:hh:mm"))</f>
        <v>1-5-04:29:19:30</v>
      </c>
      <c r="B530">
        <v>485</v>
      </c>
      <c r="C530" t="s">
        <v>99</v>
      </c>
      <c r="D530">
        <v>5</v>
      </c>
      <c r="E530" t="s">
        <v>851</v>
      </c>
      <c r="F530" t="str">
        <f>IFERROR(VLOOKUP(B530,PrescheduledGames!N:O,2,FALSE),"")</f>
        <v/>
      </c>
      <c r="G530" s="11">
        <v>43950.8125</v>
      </c>
      <c r="H530">
        <v>90</v>
      </c>
      <c r="I530">
        <f>WEEKDAY(G530)</f>
        <v>4</v>
      </c>
      <c r="J530" t="str">
        <f>TEXT(G530,"mm-dd")</f>
        <v>04-29</v>
      </c>
    </row>
    <row r="531" spans="1:10" x14ac:dyDescent="0.55000000000000004">
      <c r="A531" t="str">
        <f>_xlfn.CONCAT(C531,"-",D531,"-",TEXT(G531,"mm:dd:hh:mm"))</f>
        <v>2-4-04:29:19:45</v>
      </c>
      <c r="B531">
        <v>486</v>
      </c>
      <c r="C531" t="s">
        <v>813</v>
      </c>
      <c r="D531">
        <v>4</v>
      </c>
      <c r="E531" t="s">
        <v>850</v>
      </c>
      <c r="F531" t="str">
        <f>IFERROR(VLOOKUP(B531,PrescheduledGames!N:O,2,FALSE),"")</f>
        <v/>
      </c>
      <c r="G531" s="11">
        <v>43950.822916666664</v>
      </c>
      <c r="H531">
        <v>105</v>
      </c>
      <c r="I531">
        <f>WEEKDAY(G531)</f>
        <v>4</v>
      </c>
      <c r="J531" t="str">
        <f>TEXT(G531,"mm-dd")</f>
        <v>04-29</v>
      </c>
    </row>
    <row r="532" spans="1:10" x14ac:dyDescent="0.55000000000000004">
      <c r="A532" t="str">
        <f>_xlfn.CONCAT(C532,"-",D532,"-",TEXT(G532,"mm:dd:hh:mm"))</f>
        <v>5-4-04:29:19:45</v>
      </c>
      <c r="B532">
        <v>487</v>
      </c>
      <c r="C532" t="s">
        <v>806</v>
      </c>
      <c r="D532">
        <v>4</v>
      </c>
      <c r="E532">
        <v>5</v>
      </c>
      <c r="F532" t="str">
        <f>IFERROR(VLOOKUP(B532,PrescheduledGames!N:O,2,FALSE),"")</f>
        <v/>
      </c>
      <c r="G532" s="11">
        <v>43950.822916666664</v>
      </c>
      <c r="H532">
        <v>105</v>
      </c>
      <c r="I532">
        <f>WEEKDAY(G532)</f>
        <v>4</v>
      </c>
      <c r="J532" t="str">
        <f>TEXT(G532,"mm-dd")</f>
        <v>04-29</v>
      </c>
    </row>
    <row r="533" spans="1:10" x14ac:dyDescent="0.55000000000000004">
      <c r="A533" t="str">
        <f>_xlfn.CONCAT(C533,"-",D533,"-",TEXT(G533,"mm:dd:hh:mm"))</f>
        <v>6-3-04:29:19:45</v>
      </c>
      <c r="B533">
        <v>488</v>
      </c>
      <c r="C533" t="s">
        <v>803</v>
      </c>
      <c r="D533">
        <v>3</v>
      </c>
      <c r="E533" t="s">
        <v>852</v>
      </c>
      <c r="F533" t="str">
        <f>IFERROR(VLOOKUP(B533,PrescheduledGames!N:O,2,FALSE),"")</f>
        <v/>
      </c>
      <c r="G533" s="11">
        <v>43950.822916666664</v>
      </c>
      <c r="H533">
        <v>105</v>
      </c>
      <c r="I533">
        <f>WEEKDAY(G533)</f>
        <v>4</v>
      </c>
      <c r="J533" t="str">
        <f>TEXT(G533,"mm-dd")</f>
        <v>04-29</v>
      </c>
    </row>
    <row r="534" spans="1:10" x14ac:dyDescent="0.55000000000000004">
      <c r="A534" t="str">
        <f>_xlfn.CONCAT(C534,"-",D534,"-",TEXT(G534,"mm:dd:hh:mm"))</f>
        <v>4-1-04:29:20:00</v>
      </c>
      <c r="B534">
        <v>489</v>
      </c>
      <c r="C534" t="s">
        <v>809</v>
      </c>
      <c r="D534">
        <v>1</v>
      </c>
      <c r="E534" t="s">
        <v>853</v>
      </c>
      <c r="F534" t="str">
        <f>IFERROR(VLOOKUP(B534,PrescheduledGames!N:O,2,FALSE),"")</f>
        <v/>
      </c>
      <c r="G534" s="11">
        <v>43950.833333333336</v>
      </c>
      <c r="H534">
        <v>120</v>
      </c>
      <c r="I534">
        <f>WEEKDAY(G534)</f>
        <v>4</v>
      </c>
      <c r="J534" t="str">
        <f>TEXT(G534,"mm-dd")</f>
        <v>04-29</v>
      </c>
    </row>
    <row r="535" spans="1:10" x14ac:dyDescent="0.55000000000000004">
      <c r="A535" t="str">
        <f>_xlfn.CONCAT(C535,"-",D535,"-",TEXT(G535,"mm:dd:hh:mm"))</f>
        <v>3-2-04:29:20:00</v>
      </c>
      <c r="B535">
        <v>490</v>
      </c>
      <c r="C535" t="s">
        <v>811</v>
      </c>
      <c r="D535">
        <v>2</v>
      </c>
      <c r="E535" t="s">
        <v>854</v>
      </c>
      <c r="F535" t="str">
        <f>IFERROR(VLOOKUP(B535,PrescheduledGames!N:O,2,FALSE),"")</f>
        <v/>
      </c>
      <c r="G535" s="11">
        <v>43950.833333333336</v>
      </c>
      <c r="H535">
        <v>120</v>
      </c>
      <c r="I535">
        <f>WEEKDAY(G535)</f>
        <v>4</v>
      </c>
      <c r="J535" t="str">
        <f>TEXT(G535,"mm-dd")</f>
        <v>04-29</v>
      </c>
    </row>
    <row r="536" spans="1:10" x14ac:dyDescent="0.55000000000000004">
      <c r="A536" t="str">
        <f>_xlfn.CONCAT(C536,"-",D536,"-",TEXT(G536,"mm:dd:hh:mm"))</f>
        <v>7-1-04:29:20:00</v>
      </c>
      <c r="B536">
        <v>491</v>
      </c>
      <c r="C536" t="s">
        <v>801</v>
      </c>
      <c r="D536">
        <v>1</v>
      </c>
      <c r="E536" t="s">
        <v>800</v>
      </c>
      <c r="F536" t="str">
        <f>IFERROR(VLOOKUP(B536,PrescheduledGames!N:O,2,FALSE),"")</f>
        <v/>
      </c>
      <c r="G536" s="11">
        <v>43950.833333333336</v>
      </c>
      <c r="H536">
        <v>120</v>
      </c>
      <c r="I536">
        <f>WEEKDAY(G536)</f>
        <v>4</v>
      </c>
      <c r="J536" t="str">
        <f>TEXT(G536,"mm-dd")</f>
        <v>04-29</v>
      </c>
    </row>
    <row r="537" spans="1:10" x14ac:dyDescent="0.55000000000000004">
      <c r="A537" t="str">
        <f>_xlfn.CONCAT(C537,"-",D537,"-",TEXT(G537,"mm:dd:hh:mm"))</f>
        <v>8-2-04:29:20:00</v>
      </c>
      <c r="B537">
        <v>492</v>
      </c>
      <c r="C537" t="s">
        <v>798</v>
      </c>
      <c r="D537">
        <v>2</v>
      </c>
      <c r="E537" t="s">
        <v>800</v>
      </c>
      <c r="F537" t="str">
        <f>IFERROR(VLOOKUP(B537,PrescheduledGames!N:O,2,FALSE),"")</f>
        <v/>
      </c>
      <c r="G537" s="11">
        <v>43950.833333333336</v>
      </c>
      <c r="H537">
        <v>120</v>
      </c>
      <c r="I537">
        <f>WEEKDAY(G537)</f>
        <v>4</v>
      </c>
      <c r="J537" t="str">
        <f>TEXT(G537,"mm-dd")</f>
        <v>04-29</v>
      </c>
    </row>
    <row r="538" spans="1:10" x14ac:dyDescent="0.55000000000000004">
      <c r="A538" t="str">
        <f>_xlfn.CONCAT(C538,"-",D538,"-",TEXT(G538,"mm:dd:hh:mm"))</f>
        <v>4-1-05:01:18:00</v>
      </c>
      <c r="B538">
        <v>324</v>
      </c>
      <c r="C538" t="s">
        <v>809</v>
      </c>
      <c r="D538">
        <v>1</v>
      </c>
      <c r="E538" t="s">
        <v>853</v>
      </c>
      <c r="F538" t="str">
        <f>IFERROR(VLOOKUP(B538,PrescheduledGames!N:O,2,FALSE),"")</f>
        <v/>
      </c>
      <c r="G538" s="11">
        <v>43952.75</v>
      </c>
      <c r="H538">
        <v>120</v>
      </c>
      <c r="I538">
        <f>WEEKDAY(G538)</f>
        <v>6</v>
      </c>
      <c r="J538" t="str">
        <f>TEXT(G538,"mm-dd")</f>
        <v>05-01</v>
      </c>
    </row>
    <row r="539" spans="1:10" x14ac:dyDescent="0.55000000000000004">
      <c r="A539" t="str">
        <f>_xlfn.CONCAT(C539,"-",D539,"-",TEXT(G539,"mm:dd:hh:mm"))</f>
        <v>3-2-05:01:18:00</v>
      </c>
      <c r="B539">
        <v>325</v>
      </c>
      <c r="C539" t="s">
        <v>811</v>
      </c>
      <c r="D539">
        <v>2</v>
      </c>
      <c r="E539" t="s">
        <v>854</v>
      </c>
      <c r="F539" t="str">
        <f>IFERROR(VLOOKUP(B539,PrescheduledGames!N:O,2,FALSE),"")</f>
        <v/>
      </c>
      <c r="G539" s="11">
        <v>43952.75</v>
      </c>
      <c r="H539">
        <v>120</v>
      </c>
      <c r="I539">
        <f>WEEKDAY(G539)</f>
        <v>6</v>
      </c>
      <c r="J539" t="str">
        <f>TEXT(G539,"mm-dd")</f>
        <v>05-01</v>
      </c>
    </row>
    <row r="540" spans="1:10" x14ac:dyDescent="0.55000000000000004">
      <c r="A540" t="str">
        <f>_xlfn.CONCAT(C540,"-",D540,"-",TEXT(G540,"mm:dd:hh:mm"))</f>
        <v>2-4-05:01:18:00</v>
      </c>
      <c r="B540">
        <v>326</v>
      </c>
      <c r="C540" t="s">
        <v>813</v>
      </c>
      <c r="D540">
        <v>4</v>
      </c>
      <c r="E540" t="s">
        <v>850</v>
      </c>
      <c r="F540" t="str">
        <f>IFERROR(VLOOKUP(B540,PrescheduledGames!N:O,2,FALSE),"")</f>
        <v/>
      </c>
      <c r="G540" s="11">
        <v>43952.75</v>
      </c>
      <c r="H540">
        <v>105</v>
      </c>
      <c r="I540">
        <f>WEEKDAY(G540)</f>
        <v>6</v>
      </c>
      <c r="J540" t="str">
        <f>TEXT(G540,"mm-dd")</f>
        <v>05-01</v>
      </c>
    </row>
    <row r="541" spans="1:10" x14ac:dyDescent="0.55000000000000004">
      <c r="A541" t="str">
        <f>_xlfn.CONCAT(C541,"-",D541,"-",TEXT(G541,"mm:dd:hh:mm"))</f>
        <v>1-5-05:01:18:00</v>
      </c>
      <c r="B541">
        <v>327</v>
      </c>
      <c r="C541" t="s">
        <v>99</v>
      </c>
      <c r="D541">
        <v>5</v>
      </c>
      <c r="E541" t="s">
        <v>851</v>
      </c>
      <c r="F541" t="str">
        <f>IFERROR(VLOOKUP(B541,PrescheduledGames!N:O,2,FALSE),"")</f>
        <v/>
      </c>
      <c r="G541" s="11">
        <v>43952.75</v>
      </c>
      <c r="H541">
        <v>90</v>
      </c>
      <c r="I541">
        <f>WEEKDAY(G541)</f>
        <v>6</v>
      </c>
      <c r="J541" t="str">
        <f>TEXT(G541,"mm-dd")</f>
        <v>05-01</v>
      </c>
    </row>
    <row r="542" spans="1:10" x14ac:dyDescent="0.55000000000000004">
      <c r="A542" t="str">
        <f>_xlfn.CONCAT(C542,"-",D542,"-",TEXT(G542,"mm:dd:hh:mm"))</f>
        <v>5-4-05:01:18:00</v>
      </c>
      <c r="B542">
        <v>328</v>
      </c>
      <c r="C542" t="s">
        <v>806</v>
      </c>
      <c r="D542">
        <v>4</v>
      </c>
      <c r="E542">
        <v>5</v>
      </c>
      <c r="F542" t="str">
        <f>IFERROR(VLOOKUP(B542,PrescheduledGames!N:O,2,FALSE),"")</f>
        <v/>
      </c>
      <c r="G542" s="11">
        <v>43952.75</v>
      </c>
      <c r="H542">
        <v>105</v>
      </c>
      <c r="I542">
        <f>WEEKDAY(G542)</f>
        <v>6</v>
      </c>
      <c r="J542" t="str">
        <f>TEXT(G542,"mm-dd")</f>
        <v>05-01</v>
      </c>
    </row>
    <row r="543" spans="1:10" x14ac:dyDescent="0.55000000000000004">
      <c r="A543" t="str">
        <f>_xlfn.CONCAT(C543,"-",D543,"-",TEXT(G543,"mm:dd:hh:mm"))</f>
        <v>6-5-05:01:18:00</v>
      </c>
      <c r="B543">
        <v>329</v>
      </c>
      <c r="C543" t="s">
        <v>803</v>
      </c>
      <c r="D543">
        <v>5</v>
      </c>
      <c r="E543" t="s">
        <v>852</v>
      </c>
      <c r="F543" t="str">
        <f>IFERROR(VLOOKUP(B543,PrescheduledGames!N:O,2,FALSE),"")</f>
        <v/>
      </c>
      <c r="G543" s="11">
        <v>43952.75</v>
      </c>
      <c r="H543">
        <v>90</v>
      </c>
      <c r="I543">
        <f>WEEKDAY(G543)</f>
        <v>6</v>
      </c>
      <c r="J543" t="str">
        <f>TEXT(G543,"mm-dd")</f>
        <v>05-01</v>
      </c>
    </row>
    <row r="544" spans="1:10" x14ac:dyDescent="0.55000000000000004">
      <c r="A544" t="str">
        <f>_xlfn.CONCAT(C544,"-",D544,"-",TEXT(G544,"mm:dd:hh:mm"))</f>
        <v>7-1-05:01:18:00</v>
      </c>
      <c r="B544">
        <v>330</v>
      </c>
      <c r="C544" t="s">
        <v>801</v>
      </c>
      <c r="D544">
        <v>1</v>
      </c>
      <c r="E544" t="s">
        <v>800</v>
      </c>
      <c r="F544" t="str">
        <f>IFERROR(VLOOKUP(B544,PrescheduledGames!N:O,2,FALSE),"")</f>
        <v/>
      </c>
      <c r="G544" s="11">
        <v>43952.75</v>
      </c>
      <c r="H544">
        <v>120</v>
      </c>
      <c r="I544">
        <f>WEEKDAY(G544)</f>
        <v>6</v>
      </c>
      <c r="J544" t="str">
        <f>TEXT(G544,"mm-dd")</f>
        <v>05-01</v>
      </c>
    </row>
    <row r="545" spans="1:10" x14ac:dyDescent="0.55000000000000004">
      <c r="A545" t="str">
        <f>_xlfn.CONCAT(C545,"-",D545,"-",TEXT(G545,"mm:dd:hh:mm"))</f>
        <v>8-2-05:01:18:00</v>
      </c>
      <c r="B545">
        <v>331</v>
      </c>
      <c r="C545" t="s">
        <v>798</v>
      </c>
      <c r="D545">
        <v>2</v>
      </c>
      <c r="E545" t="s">
        <v>800</v>
      </c>
      <c r="F545" t="str">
        <f>IFERROR(VLOOKUP(B545,PrescheduledGames!N:O,2,FALSE),"")</f>
        <v/>
      </c>
      <c r="G545" s="11">
        <v>43952.75</v>
      </c>
      <c r="H545">
        <v>120</v>
      </c>
      <c r="I545">
        <f>WEEKDAY(G545)</f>
        <v>6</v>
      </c>
      <c r="J545" t="str">
        <f>TEXT(G545,"mm-dd")</f>
        <v>05-01</v>
      </c>
    </row>
    <row r="546" spans="1:10" x14ac:dyDescent="0.55000000000000004">
      <c r="A546" t="str">
        <f>_xlfn.CONCAT(C546,"-",D546,"-",TEXT(G546,"mm:dd:hh:mm"))</f>
        <v>1-5-05:01:19:30</v>
      </c>
      <c r="B546">
        <v>332</v>
      </c>
      <c r="C546" t="s">
        <v>99</v>
      </c>
      <c r="D546">
        <v>5</v>
      </c>
      <c r="E546" t="s">
        <v>851</v>
      </c>
      <c r="F546" t="str">
        <f>IFERROR(VLOOKUP(B546,PrescheduledGames!N:O,2,FALSE),"")</f>
        <v/>
      </c>
      <c r="G546" s="11">
        <v>43952.8125</v>
      </c>
      <c r="H546">
        <v>90</v>
      </c>
      <c r="I546">
        <f>WEEKDAY(G546)</f>
        <v>6</v>
      </c>
      <c r="J546" t="str">
        <f>TEXT(G546,"mm-dd")</f>
        <v>05-01</v>
      </c>
    </row>
    <row r="547" spans="1:10" x14ac:dyDescent="0.55000000000000004">
      <c r="A547" t="str">
        <f>_xlfn.CONCAT(C547,"-",D547,"-",TEXT(G547,"mm:dd:hh:mm"))</f>
        <v>6-5-05:01:19:30</v>
      </c>
      <c r="B547">
        <v>333</v>
      </c>
      <c r="C547" t="s">
        <v>803</v>
      </c>
      <c r="D547">
        <v>5</v>
      </c>
      <c r="E547" t="s">
        <v>852</v>
      </c>
      <c r="F547" t="str">
        <f>IFERROR(VLOOKUP(B547,PrescheduledGames!N:O,2,FALSE),"")</f>
        <v/>
      </c>
      <c r="G547" s="11">
        <v>43952.8125</v>
      </c>
      <c r="H547">
        <v>90</v>
      </c>
      <c r="I547">
        <f>WEEKDAY(G547)</f>
        <v>6</v>
      </c>
      <c r="J547" t="str">
        <f>TEXT(G547,"mm-dd")</f>
        <v>05-01</v>
      </c>
    </row>
    <row r="548" spans="1:10" x14ac:dyDescent="0.55000000000000004">
      <c r="A548" t="str">
        <f>_xlfn.CONCAT(C548,"-",D548,"-",TEXT(G548,"mm:dd:hh:mm"))</f>
        <v>2-4-05:01:19:45</v>
      </c>
      <c r="B548">
        <v>334</v>
      </c>
      <c r="C548" t="s">
        <v>813</v>
      </c>
      <c r="D548">
        <v>4</v>
      </c>
      <c r="E548" t="s">
        <v>850</v>
      </c>
      <c r="F548" t="str">
        <f>IFERROR(VLOOKUP(B548,PrescheduledGames!N:O,2,FALSE),"")</f>
        <v/>
      </c>
      <c r="G548" s="11">
        <v>43952.822916666664</v>
      </c>
      <c r="H548">
        <v>105</v>
      </c>
      <c r="I548">
        <f>WEEKDAY(G548)</f>
        <v>6</v>
      </c>
      <c r="J548" t="str">
        <f>TEXT(G548,"mm-dd")</f>
        <v>05-01</v>
      </c>
    </row>
    <row r="549" spans="1:10" x14ac:dyDescent="0.55000000000000004">
      <c r="A549" t="str">
        <f>_xlfn.CONCAT(C549,"-",D549,"-",TEXT(G549,"mm:dd:hh:mm"))</f>
        <v>5-4-05:01:19:45</v>
      </c>
      <c r="B549">
        <v>335</v>
      </c>
      <c r="C549" t="s">
        <v>806</v>
      </c>
      <c r="D549">
        <v>4</v>
      </c>
      <c r="E549">
        <v>5</v>
      </c>
      <c r="F549" t="str">
        <f>IFERROR(VLOOKUP(B549,PrescheduledGames!N:O,2,FALSE),"")</f>
        <v/>
      </c>
      <c r="G549" s="11">
        <v>43952.822916666664</v>
      </c>
      <c r="H549">
        <v>105</v>
      </c>
      <c r="I549">
        <f>WEEKDAY(G549)</f>
        <v>6</v>
      </c>
      <c r="J549" t="str">
        <f>TEXT(G549,"mm-dd")</f>
        <v>05-01</v>
      </c>
    </row>
    <row r="550" spans="1:10" x14ac:dyDescent="0.55000000000000004">
      <c r="A550" t="str">
        <f>_xlfn.CONCAT(C550,"-",D550,"-",TEXT(G550,"mm:dd:hh:mm"))</f>
        <v>4-1-05:01:20:00</v>
      </c>
      <c r="B550">
        <v>336</v>
      </c>
      <c r="C550" t="s">
        <v>809</v>
      </c>
      <c r="D550">
        <v>1</v>
      </c>
      <c r="E550" t="s">
        <v>853</v>
      </c>
      <c r="F550" t="str">
        <f>IFERROR(VLOOKUP(B550,PrescheduledGames!N:O,2,FALSE),"")</f>
        <v/>
      </c>
      <c r="G550" s="11">
        <v>43952.833333333336</v>
      </c>
      <c r="H550">
        <v>120</v>
      </c>
      <c r="I550">
        <f>WEEKDAY(G550)</f>
        <v>6</v>
      </c>
      <c r="J550" t="str">
        <f>TEXT(G550,"mm-dd")</f>
        <v>05-01</v>
      </c>
    </row>
    <row r="551" spans="1:10" x14ac:dyDescent="0.55000000000000004">
      <c r="A551" t="str">
        <f>_xlfn.CONCAT(C551,"-",D551,"-",TEXT(G551,"mm:dd:hh:mm"))</f>
        <v>3-2-05:01:20:00</v>
      </c>
      <c r="B551">
        <v>337</v>
      </c>
      <c r="C551" t="s">
        <v>811</v>
      </c>
      <c r="D551">
        <v>2</v>
      </c>
      <c r="E551" t="s">
        <v>854</v>
      </c>
      <c r="F551" t="str">
        <f>IFERROR(VLOOKUP(B551,PrescheduledGames!N:O,2,FALSE),"")</f>
        <v/>
      </c>
      <c r="G551" s="11">
        <v>43952.833333333336</v>
      </c>
      <c r="H551">
        <v>120</v>
      </c>
      <c r="I551">
        <f>WEEKDAY(G551)</f>
        <v>6</v>
      </c>
      <c r="J551" t="str">
        <f>TEXT(G551,"mm-dd")</f>
        <v>05-01</v>
      </c>
    </row>
    <row r="552" spans="1:10" x14ac:dyDescent="0.55000000000000004">
      <c r="A552" t="str">
        <f>_xlfn.CONCAT(C552,"-",D552,"-",TEXT(G552,"mm:dd:hh:mm"))</f>
        <v>7-1-05:01:20:00</v>
      </c>
      <c r="B552">
        <v>338</v>
      </c>
      <c r="C552" t="s">
        <v>801</v>
      </c>
      <c r="D552">
        <v>1</v>
      </c>
      <c r="E552" t="s">
        <v>800</v>
      </c>
      <c r="F552" t="str">
        <f>IFERROR(VLOOKUP(B552,PrescheduledGames!N:O,2,FALSE),"")</f>
        <v/>
      </c>
      <c r="G552" s="11">
        <v>43952.833333333336</v>
      </c>
      <c r="H552">
        <v>120</v>
      </c>
      <c r="I552">
        <f>WEEKDAY(G552)</f>
        <v>6</v>
      </c>
      <c r="J552" t="str">
        <f>TEXT(G552,"mm-dd")</f>
        <v>05-01</v>
      </c>
    </row>
    <row r="553" spans="1:10" x14ac:dyDescent="0.55000000000000004">
      <c r="A553" t="str">
        <f>_xlfn.CONCAT(C553,"-",D553,"-",TEXT(G553,"mm:dd:hh:mm"))</f>
        <v>8-2-05:01:20:00</v>
      </c>
      <c r="B553">
        <v>339</v>
      </c>
      <c r="C553" t="s">
        <v>798</v>
      </c>
      <c r="D553">
        <v>2</v>
      </c>
      <c r="E553" t="s">
        <v>800</v>
      </c>
      <c r="F553" t="str">
        <f>IFERROR(VLOOKUP(B553,PrescheduledGames!N:O,2,FALSE),"")</f>
        <v/>
      </c>
      <c r="G553" s="11">
        <v>43952.833333333336</v>
      </c>
      <c r="H553">
        <v>120</v>
      </c>
      <c r="I553">
        <f>WEEKDAY(G553)</f>
        <v>6</v>
      </c>
      <c r="J553" t="str">
        <f>TEXT(G553,"mm-dd")</f>
        <v>05-01</v>
      </c>
    </row>
    <row r="554" spans="1:10" x14ac:dyDescent="0.55000000000000004">
      <c r="A554" t="str">
        <f>_xlfn.CONCAT(C554,"-",D554,"-",TEXT(G554,"mm:dd:hh:mm"))</f>
        <v>4-1-05:02:09:00</v>
      </c>
      <c r="B554">
        <v>166</v>
      </c>
      <c r="C554" t="s">
        <v>809</v>
      </c>
      <c r="D554">
        <v>1</v>
      </c>
      <c r="E554" t="s">
        <v>853</v>
      </c>
      <c r="F554" t="str">
        <f>IFERROR(VLOOKUP(B554,PrescheduledGames!N:O,2,FALSE),"")</f>
        <v/>
      </c>
      <c r="G554" s="11">
        <v>43953.375</v>
      </c>
      <c r="H554">
        <v>120</v>
      </c>
      <c r="I554">
        <f>WEEKDAY(G554)</f>
        <v>7</v>
      </c>
      <c r="J554" t="str">
        <f>TEXT(G554,"mm-dd")</f>
        <v>05-02</v>
      </c>
    </row>
    <row r="555" spans="1:10" x14ac:dyDescent="0.55000000000000004">
      <c r="A555" t="str">
        <f>_xlfn.CONCAT(C555,"-",D555,"-",TEXT(G555,"mm:dd:hh:mm"))</f>
        <v>3-2-05:02:09:00</v>
      </c>
      <c r="B555">
        <v>167</v>
      </c>
      <c r="C555" t="s">
        <v>811</v>
      </c>
      <c r="D555">
        <v>2</v>
      </c>
      <c r="E555" t="s">
        <v>854</v>
      </c>
      <c r="F555" t="str">
        <f>IFERROR(VLOOKUP(B555,PrescheduledGames!N:O,2,FALSE),"")</f>
        <v/>
      </c>
      <c r="G555" s="11">
        <v>43953.375</v>
      </c>
      <c r="H555">
        <v>120</v>
      </c>
      <c r="I555">
        <f>WEEKDAY(G555)</f>
        <v>7</v>
      </c>
      <c r="J555" t="str">
        <f>TEXT(G555,"mm-dd")</f>
        <v>05-02</v>
      </c>
    </row>
    <row r="556" spans="1:10" x14ac:dyDescent="0.55000000000000004">
      <c r="A556" t="str">
        <f>_xlfn.CONCAT(C556,"-",D556,"-",TEXT(G556,"mm:dd:hh:mm"))</f>
        <v>2-6-05:02:09:00</v>
      </c>
      <c r="B556">
        <v>168</v>
      </c>
      <c r="C556" t="s">
        <v>813</v>
      </c>
      <c r="D556">
        <v>6</v>
      </c>
      <c r="E556" t="s">
        <v>850</v>
      </c>
      <c r="F556" t="str">
        <f>IFERROR(VLOOKUP(B556,PrescheduledGames!N:O,2,FALSE),"")</f>
        <v/>
      </c>
      <c r="G556" s="11">
        <v>43953.375</v>
      </c>
      <c r="H556">
        <v>60</v>
      </c>
      <c r="I556">
        <f>WEEKDAY(G556)</f>
        <v>7</v>
      </c>
      <c r="J556" t="str">
        <f>TEXT(G556,"mm-dd")</f>
        <v>05-02</v>
      </c>
    </row>
    <row r="557" spans="1:10" x14ac:dyDescent="0.55000000000000004">
      <c r="A557" t="str">
        <f>_xlfn.CONCAT(C557,"-",D557,"-",TEXT(G557,"mm:dd:hh:mm"))</f>
        <v>1-7-05:02:09:00</v>
      </c>
      <c r="B557">
        <v>169</v>
      </c>
      <c r="C557" t="s">
        <v>99</v>
      </c>
      <c r="D557">
        <v>7</v>
      </c>
      <c r="E557" t="s">
        <v>851</v>
      </c>
      <c r="F557" t="str">
        <f>IFERROR(VLOOKUP(B557,PrescheduledGames!N:O,2,FALSE),"")</f>
        <v/>
      </c>
      <c r="G557" s="11">
        <v>43953.375</v>
      </c>
      <c r="H557">
        <v>60</v>
      </c>
      <c r="I557">
        <f>WEEKDAY(G557)</f>
        <v>7</v>
      </c>
      <c r="J557" t="str">
        <f>TEXT(G557,"mm-dd")</f>
        <v>05-02</v>
      </c>
    </row>
    <row r="558" spans="1:10" x14ac:dyDescent="0.55000000000000004">
      <c r="A558" t="str">
        <f>_xlfn.CONCAT(C558,"-",D558,"-",TEXT(G558,"mm:dd:hh:mm"))</f>
        <v>5-6-05:02:09:00</v>
      </c>
      <c r="B558">
        <v>170</v>
      </c>
      <c r="C558" t="s">
        <v>806</v>
      </c>
      <c r="D558">
        <v>6</v>
      </c>
      <c r="E558">
        <v>5</v>
      </c>
      <c r="F558" t="str">
        <f>IFERROR(VLOOKUP(B558,PrescheduledGames!N:O,2,FALSE),"")</f>
        <v/>
      </c>
      <c r="G558" s="11">
        <v>43953.375</v>
      </c>
      <c r="H558">
        <v>60</v>
      </c>
      <c r="I558">
        <f>WEEKDAY(G558)</f>
        <v>7</v>
      </c>
      <c r="J558" t="str">
        <f>TEXT(G558,"mm-dd")</f>
        <v>05-02</v>
      </c>
    </row>
    <row r="559" spans="1:10" x14ac:dyDescent="0.55000000000000004">
      <c r="A559" t="str">
        <f>_xlfn.CONCAT(C559,"-",D559,"-",TEXT(G559,"mm:dd:hh:mm"))</f>
        <v>6-6-05:02:09:00</v>
      </c>
      <c r="B559">
        <v>171</v>
      </c>
      <c r="C559" t="s">
        <v>803</v>
      </c>
      <c r="D559">
        <v>6</v>
      </c>
      <c r="E559" t="s">
        <v>852</v>
      </c>
      <c r="F559" t="str">
        <f>IFERROR(VLOOKUP(B559,PrescheduledGames!N:O,2,FALSE),"")</f>
        <v/>
      </c>
      <c r="G559" s="11">
        <v>43953.375</v>
      </c>
      <c r="H559">
        <v>60</v>
      </c>
      <c r="I559">
        <f>WEEKDAY(G559)</f>
        <v>7</v>
      </c>
      <c r="J559" t="str">
        <f>TEXT(G559,"mm-dd")</f>
        <v>05-02</v>
      </c>
    </row>
    <row r="560" spans="1:10" x14ac:dyDescent="0.55000000000000004">
      <c r="A560" t="str">
        <f>_xlfn.CONCAT(C560,"-",D560,"-",TEXT(G560,"mm:dd:hh:mm"))</f>
        <v>7-1-05:02:09:00</v>
      </c>
      <c r="B560">
        <v>172</v>
      </c>
      <c r="C560" t="s">
        <v>801</v>
      </c>
      <c r="D560">
        <v>1</v>
      </c>
      <c r="E560" t="s">
        <v>800</v>
      </c>
      <c r="F560" t="str">
        <f>IFERROR(VLOOKUP(B560,PrescheduledGames!N:O,2,FALSE),"")</f>
        <v/>
      </c>
      <c r="G560" s="11">
        <v>43953.375</v>
      </c>
      <c r="H560">
        <v>120</v>
      </c>
      <c r="I560">
        <f>WEEKDAY(G560)</f>
        <v>7</v>
      </c>
      <c r="J560" t="str">
        <f>TEXT(G560,"mm-dd")</f>
        <v>05-02</v>
      </c>
    </row>
    <row r="561" spans="1:10" x14ac:dyDescent="0.55000000000000004">
      <c r="A561" t="str">
        <f>_xlfn.CONCAT(C561,"-",D561,"-",TEXT(G561,"mm:dd:hh:mm"))</f>
        <v>8-3-05:02:09:00</v>
      </c>
      <c r="B561">
        <v>173</v>
      </c>
      <c r="C561" t="s">
        <v>798</v>
      </c>
      <c r="D561">
        <v>3</v>
      </c>
      <c r="E561" t="s">
        <v>800</v>
      </c>
      <c r="F561" t="str">
        <f>IFERROR(VLOOKUP(B561,PrescheduledGames!N:O,2,FALSE),"")</f>
        <v/>
      </c>
      <c r="G561" s="11">
        <v>43953.375</v>
      </c>
      <c r="H561">
        <v>105</v>
      </c>
      <c r="I561">
        <f>WEEKDAY(G561)</f>
        <v>7</v>
      </c>
      <c r="J561" t="str">
        <f>TEXT(G561,"mm-dd")</f>
        <v>05-02</v>
      </c>
    </row>
    <row r="562" spans="1:10" x14ac:dyDescent="0.55000000000000004">
      <c r="A562" t="str">
        <f>_xlfn.CONCAT(C562,"-",D562,"-",TEXT(G562,"mm:dd:hh:mm"))</f>
        <v>2-4-05:02:10:00</v>
      </c>
      <c r="B562">
        <v>174</v>
      </c>
      <c r="C562" t="s">
        <v>813</v>
      </c>
      <c r="D562">
        <v>4</v>
      </c>
      <c r="E562" t="s">
        <v>850</v>
      </c>
      <c r="F562" t="str">
        <f>IFERROR(VLOOKUP(B562,PrescheduledGames!N:O,2,FALSE),"")</f>
        <v/>
      </c>
      <c r="G562" s="11">
        <v>43953.416666666664</v>
      </c>
      <c r="H562">
        <v>105</v>
      </c>
      <c r="I562">
        <f>WEEKDAY(G562)</f>
        <v>7</v>
      </c>
      <c r="J562" t="str">
        <f>TEXT(G562,"mm-dd")</f>
        <v>05-02</v>
      </c>
    </row>
    <row r="563" spans="1:10" x14ac:dyDescent="0.55000000000000004">
      <c r="A563" t="str">
        <f>_xlfn.CONCAT(C563,"-",D563,"-",TEXT(G563,"mm:dd:hh:mm"))</f>
        <v>1-5-05:02:10:00</v>
      </c>
      <c r="B563">
        <v>175</v>
      </c>
      <c r="C563" t="s">
        <v>99</v>
      </c>
      <c r="D563">
        <v>5</v>
      </c>
      <c r="E563" t="s">
        <v>851</v>
      </c>
      <c r="F563" t="str">
        <f>IFERROR(VLOOKUP(B563,PrescheduledGames!N:O,2,FALSE),"")</f>
        <v/>
      </c>
      <c r="G563" s="11">
        <v>43953.416666666664</v>
      </c>
      <c r="H563">
        <v>90</v>
      </c>
      <c r="I563">
        <f>WEEKDAY(G563)</f>
        <v>7</v>
      </c>
      <c r="J563" t="str">
        <f>TEXT(G563,"mm-dd")</f>
        <v>05-02</v>
      </c>
    </row>
    <row r="564" spans="1:10" x14ac:dyDescent="0.55000000000000004">
      <c r="A564" t="str">
        <f>_xlfn.CONCAT(C564,"-",D564,"-",TEXT(G564,"mm:dd:hh:mm"))</f>
        <v>5-4-05:02:10:00</v>
      </c>
      <c r="B564">
        <v>176</v>
      </c>
      <c r="C564" t="s">
        <v>806</v>
      </c>
      <c r="D564">
        <v>4</v>
      </c>
      <c r="E564">
        <v>5</v>
      </c>
      <c r="F564" t="str">
        <f>IFERROR(VLOOKUP(B564,PrescheduledGames!N:O,2,FALSE),"")</f>
        <v/>
      </c>
      <c r="G564" s="11">
        <v>43953.416666666664</v>
      </c>
      <c r="H564">
        <v>105</v>
      </c>
      <c r="I564">
        <f>WEEKDAY(G564)</f>
        <v>7</v>
      </c>
      <c r="J564" t="str">
        <f>TEXT(G564,"mm-dd")</f>
        <v>05-02</v>
      </c>
    </row>
    <row r="565" spans="1:10" x14ac:dyDescent="0.55000000000000004">
      <c r="A565" t="str">
        <f>_xlfn.CONCAT(C565,"-",D565,"-",TEXT(G565,"mm:dd:hh:mm"))</f>
        <v>6-6-05:02:10:00</v>
      </c>
      <c r="B565">
        <v>177</v>
      </c>
      <c r="C565" t="s">
        <v>803</v>
      </c>
      <c r="D565">
        <v>6</v>
      </c>
      <c r="E565" t="s">
        <v>852</v>
      </c>
      <c r="F565" t="str">
        <f>IFERROR(VLOOKUP(B565,PrescheduledGames!N:O,2,FALSE),"")</f>
        <v/>
      </c>
      <c r="G565" s="11">
        <v>43953.416666666664</v>
      </c>
      <c r="H565">
        <v>60</v>
      </c>
      <c r="I565">
        <f>WEEKDAY(G565)</f>
        <v>7</v>
      </c>
      <c r="J565" t="str">
        <f>TEXT(G565,"mm-dd")</f>
        <v>05-02</v>
      </c>
    </row>
    <row r="566" spans="1:10" x14ac:dyDescent="0.55000000000000004">
      <c r="A566" t="str">
        <f>_xlfn.CONCAT(C566,"-",D566,"-",TEXT(G566,"mm:dd:hh:mm"))</f>
        <v>8-3-05:02:10:45</v>
      </c>
      <c r="B566">
        <v>178</v>
      </c>
      <c r="C566" t="s">
        <v>798</v>
      </c>
      <c r="D566">
        <v>3</v>
      </c>
      <c r="E566" t="s">
        <v>800</v>
      </c>
      <c r="F566" t="str">
        <f>IFERROR(VLOOKUP(B566,PrescheduledGames!N:O,2,FALSE),"")</f>
        <v/>
      </c>
      <c r="G566" s="11">
        <v>43953.447916666664</v>
      </c>
      <c r="H566">
        <v>105</v>
      </c>
      <c r="I566">
        <f>WEEKDAY(G566)</f>
        <v>7</v>
      </c>
      <c r="J566" t="str">
        <f>TEXT(G566,"mm-dd")</f>
        <v>05-02</v>
      </c>
    </row>
    <row r="567" spans="1:10" x14ac:dyDescent="0.55000000000000004">
      <c r="A567" t="str">
        <f>_xlfn.CONCAT(C567,"-",D567,"-",TEXT(G567,"mm:dd:hh:mm"))</f>
        <v>4-1-05:02:11:00</v>
      </c>
      <c r="B567">
        <v>179</v>
      </c>
      <c r="C567" t="s">
        <v>809</v>
      </c>
      <c r="D567">
        <v>1</v>
      </c>
      <c r="E567" t="s">
        <v>853</v>
      </c>
      <c r="F567" t="str">
        <f>IFERROR(VLOOKUP(B567,PrescheduledGames!N:O,2,FALSE),"")</f>
        <v/>
      </c>
      <c r="G567" s="11">
        <v>43953.458333333336</v>
      </c>
      <c r="H567">
        <v>120</v>
      </c>
      <c r="I567">
        <f>WEEKDAY(G567)</f>
        <v>7</v>
      </c>
      <c r="J567" t="str">
        <f>TEXT(G567,"mm-dd")</f>
        <v>05-02</v>
      </c>
    </row>
    <row r="568" spans="1:10" x14ac:dyDescent="0.55000000000000004">
      <c r="A568" t="str">
        <f>_xlfn.CONCAT(C568,"-",D568,"-",TEXT(G568,"mm:dd:hh:mm"))</f>
        <v>3-2-05:02:11:00</v>
      </c>
      <c r="B568">
        <v>180</v>
      </c>
      <c r="C568" t="s">
        <v>811</v>
      </c>
      <c r="D568">
        <v>2</v>
      </c>
      <c r="E568" t="s">
        <v>854</v>
      </c>
      <c r="F568" t="str">
        <f>IFERROR(VLOOKUP(B568,PrescheduledGames!N:O,2,FALSE),"")</f>
        <v/>
      </c>
      <c r="G568" s="11">
        <v>43953.458333333336</v>
      </c>
      <c r="H568">
        <v>120</v>
      </c>
      <c r="I568">
        <f>WEEKDAY(G568)</f>
        <v>7</v>
      </c>
      <c r="J568" t="str">
        <f>TEXT(G568,"mm-dd")</f>
        <v>05-02</v>
      </c>
    </row>
    <row r="569" spans="1:10" x14ac:dyDescent="0.55000000000000004">
      <c r="A569" t="str">
        <f>_xlfn.CONCAT(C569,"-",D569,"-",TEXT(G569,"mm:dd:hh:mm"))</f>
        <v>6-5-05:02:11:00</v>
      </c>
      <c r="B569">
        <v>181</v>
      </c>
      <c r="C569" t="s">
        <v>803</v>
      </c>
      <c r="D569">
        <v>5</v>
      </c>
      <c r="E569" t="s">
        <v>852</v>
      </c>
      <c r="F569" t="str">
        <f>IFERROR(VLOOKUP(B569,PrescheduledGames!N:O,2,FALSE),"")</f>
        <v/>
      </c>
      <c r="G569" s="11">
        <v>43953.458333333336</v>
      </c>
      <c r="H569">
        <v>90</v>
      </c>
      <c r="I569">
        <f>WEEKDAY(G569)</f>
        <v>7</v>
      </c>
      <c r="J569" t="str">
        <f>TEXT(G569,"mm-dd")</f>
        <v>05-02</v>
      </c>
    </row>
    <row r="570" spans="1:10" x14ac:dyDescent="0.55000000000000004">
      <c r="A570" t="str">
        <f>_xlfn.CONCAT(C570,"-",D570,"-",TEXT(G570,"mm:dd:hh:mm"))</f>
        <v>7-2-05:02:11:00</v>
      </c>
      <c r="B570">
        <v>182</v>
      </c>
      <c r="C570" t="s">
        <v>801</v>
      </c>
      <c r="D570">
        <v>2</v>
      </c>
      <c r="E570" t="s">
        <v>800</v>
      </c>
      <c r="F570" t="str">
        <f>IFERROR(VLOOKUP(B570,PrescheduledGames!N:O,2,FALSE),"")</f>
        <v/>
      </c>
      <c r="G570" s="11">
        <v>43953.458333333336</v>
      </c>
      <c r="H570">
        <v>120</v>
      </c>
      <c r="I570">
        <f>WEEKDAY(G570)</f>
        <v>7</v>
      </c>
      <c r="J570" t="str">
        <f>TEXT(G570,"mm-dd")</f>
        <v>05-02</v>
      </c>
    </row>
    <row r="571" spans="1:10" x14ac:dyDescent="0.55000000000000004">
      <c r="A571" t="str">
        <f>_xlfn.CONCAT(C571,"-",D571,"-",TEXT(G571,"mm:dd:hh:mm"))</f>
        <v>1-5-05:02:11:30</v>
      </c>
      <c r="B571">
        <v>183</v>
      </c>
      <c r="C571" t="s">
        <v>99</v>
      </c>
      <c r="D571">
        <v>5</v>
      </c>
      <c r="E571" t="s">
        <v>851</v>
      </c>
      <c r="F571" t="str">
        <f>IFERROR(VLOOKUP(B571,PrescheduledGames!N:O,2,FALSE),"")</f>
        <v/>
      </c>
      <c r="G571" s="11">
        <v>43953.479166666664</v>
      </c>
      <c r="H571">
        <v>90</v>
      </c>
      <c r="I571">
        <f>WEEKDAY(G571)</f>
        <v>7</v>
      </c>
      <c r="J571" t="str">
        <f>TEXT(G571,"mm-dd")</f>
        <v>05-02</v>
      </c>
    </row>
    <row r="572" spans="1:10" x14ac:dyDescent="0.55000000000000004">
      <c r="A572" t="str">
        <f>_xlfn.CONCAT(C572,"-",D572,"-",TEXT(G572,"mm:dd:hh:mm"))</f>
        <v>2-4-05:02:11:45</v>
      </c>
      <c r="B572">
        <v>184</v>
      </c>
      <c r="C572" t="s">
        <v>813</v>
      </c>
      <c r="D572">
        <v>4</v>
      </c>
      <c r="E572" t="s">
        <v>850</v>
      </c>
      <c r="F572" t="str">
        <f>IFERROR(VLOOKUP(B572,PrescheduledGames!N:O,2,FALSE),"")</f>
        <v/>
      </c>
      <c r="G572" s="11">
        <v>43953.489583333336</v>
      </c>
      <c r="H572">
        <v>105</v>
      </c>
      <c r="I572">
        <f>WEEKDAY(G572)</f>
        <v>7</v>
      </c>
      <c r="J572" t="str">
        <f>TEXT(G572,"mm-dd")</f>
        <v>05-02</v>
      </c>
    </row>
    <row r="573" spans="1:10" x14ac:dyDescent="0.55000000000000004">
      <c r="A573" t="str">
        <f>_xlfn.CONCAT(C573,"-",D573,"-",TEXT(G573,"mm:dd:hh:mm"))</f>
        <v>5-4-05:02:11:45</v>
      </c>
      <c r="B573">
        <v>185</v>
      </c>
      <c r="C573" t="s">
        <v>806</v>
      </c>
      <c r="D573">
        <v>4</v>
      </c>
      <c r="E573">
        <v>5</v>
      </c>
      <c r="F573" t="str">
        <f>IFERROR(VLOOKUP(B573,PrescheduledGames!N:O,2,FALSE),"")</f>
        <v/>
      </c>
      <c r="G573" s="11">
        <v>43953.489583333336</v>
      </c>
      <c r="H573">
        <v>105</v>
      </c>
      <c r="I573">
        <f>WEEKDAY(G573)</f>
        <v>7</v>
      </c>
      <c r="J573" t="str">
        <f>TEXT(G573,"mm-dd")</f>
        <v>05-02</v>
      </c>
    </row>
    <row r="574" spans="1:10" x14ac:dyDescent="0.55000000000000004">
      <c r="A574" t="str">
        <f>_xlfn.CONCAT(C574,"-",D574,"-",TEXT(G574,"mm:dd:hh:mm"))</f>
        <v>6-5-05:02:12:30</v>
      </c>
      <c r="B574">
        <v>186</v>
      </c>
      <c r="C574" t="s">
        <v>803</v>
      </c>
      <c r="D574">
        <v>5</v>
      </c>
      <c r="E574" t="s">
        <v>852</v>
      </c>
      <c r="F574" t="str">
        <f>IFERROR(VLOOKUP(B574,PrescheduledGames!N:O,2,FALSE),"")</f>
        <v/>
      </c>
      <c r="G574" s="11">
        <v>43953.520833333336</v>
      </c>
      <c r="H574">
        <v>90</v>
      </c>
      <c r="I574">
        <f>WEEKDAY(G574)</f>
        <v>7</v>
      </c>
      <c r="J574" t="str">
        <f>TEXT(G574,"mm-dd")</f>
        <v>05-02</v>
      </c>
    </row>
    <row r="575" spans="1:10" x14ac:dyDescent="0.55000000000000004">
      <c r="A575" t="str">
        <f>_xlfn.CONCAT(C575,"-",D575,"-",TEXT(G575,"mm:dd:hh:mm"))</f>
        <v>8-3-05:02:12:30</v>
      </c>
      <c r="B575">
        <v>187</v>
      </c>
      <c r="C575" t="s">
        <v>798</v>
      </c>
      <c r="D575">
        <v>3</v>
      </c>
      <c r="E575" t="s">
        <v>800</v>
      </c>
      <c r="F575" t="str">
        <f>IFERROR(VLOOKUP(B575,PrescheduledGames!N:O,2,FALSE),"")</f>
        <v/>
      </c>
      <c r="G575" s="11">
        <v>43953.520833333336</v>
      </c>
      <c r="H575">
        <v>105</v>
      </c>
      <c r="I575">
        <f>WEEKDAY(G575)</f>
        <v>7</v>
      </c>
      <c r="J575" t="str">
        <f>TEXT(G575,"mm-dd")</f>
        <v>05-02</v>
      </c>
    </row>
    <row r="576" spans="1:10" x14ac:dyDescent="0.55000000000000004">
      <c r="A576" t="str">
        <f>_xlfn.CONCAT(C576,"-",D576,"-",TEXT(G576,"mm:dd:hh:mm"))</f>
        <v>4-1-05:02:13:00</v>
      </c>
      <c r="B576">
        <v>188</v>
      </c>
      <c r="C576" t="s">
        <v>809</v>
      </c>
      <c r="D576">
        <v>1</v>
      </c>
      <c r="E576" t="s">
        <v>853</v>
      </c>
      <c r="F576" t="str">
        <f>IFERROR(VLOOKUP(B576,PrescheduledGames!N:O,2,FALSE),"")</f>
        <v/>
      </c>
      <c r="G576" s="11">
        <v>43953.541666666664</v>
      </c>
      <c r="H576">
        <v>120</v>
      </c>
      <c r="I576">
        <f>WEEKDAY(G576)</f>
        <v>7</v>
      </c>
      <c r="J576" t="str">
        <f>TEXT(G576,"mm-dd")</f>
        <v>05-02</v>
      </c>
    </row>
    <row r="577" spans="1:10" x14ac:dyDescent="0.55000000000000004">
      <c r="A577" t="str">
        <f>_xlfn.CONCAT(C577,"-",D577,"-",TEXT(G577,"mm:dd:hh:mm"))</f>
        <v>3-2-05:02:13:00</v>
      </c>
      <c r="B577">
        <v>189</v>
      </c>
      <c r="C577" t="s">
        <v>811</v>
      </c>
      <c r="D577">
        <v>2</v>
      </c>
      <c r="E577" t="s">
        <v>854</v>
      </c>
      <c r="F577" t="str">
        <f>IFERROR(VLOOKUP(B577,PrescheduledGames!N:O,2,FALSE),"")</f>
        <v/>
      </c>
      <c r="G577" s="11">
        <v>43953.541666666664</v>
      </c>
      <c r="H577">
        <v>120</v>
      </c>
      <c r="I577">
        <f>WEEKDAY(G577)</f>
        <v>7</v>
      </c>
      <c r="J577" t="str">
        <f>TEXT(G577,"mm-dd")</f>
        <v>05-02</v>
      </c>
    </row>
    <row r="578" spans="1:10" x14ac:dyDescent="0.55000000000000004">
      <c r="A578" t="str">
        <f>_xlfn.CONCAT(C578,"-",D578,"-",TEXT(G578,"mm:dd:hh:mm"))</f>
        <v>1-5-05:02:13:00</v>
      </c>
      <c r="B578">
        <v>190</v>
      </c>
      <c r="C578" t="s">
        <v>99</v>
      </c>
      <c r="D578">
        <v>5</v>
      </c>
      <c r="E578" t="s">
        <v>851</v>
      </c>
      <c r="F578" t="str">
        <f>IFERROR(VLOOKUP(B578,PrescheduledGames!N:O,2,FALSE),"")</f>
        <v/>
      </c>
      <c r="G578" s="11">
        <v>43953.541666666664</v>
      </c>
      <c r="H578">
        <v>90</v>
      </c>
      <c r="I578">
        <f>WEEKDAY(G578)</f>
        <v>7</v>
      </c>
      <c r="J578" t="str">
        <f>TEXT(G578,"mm-dd")</f>
        <v>05-02</v>
      </c>
    </row>
    <row r="579" spans="1:10" x14ac:dyDescent="0.55000000000000004">
      <c r="A579" t="str">
        <f>_xlfn.CONCAT(C579,"-",D579,"-",TEXT(G579,"mm:dd:hh:mm"))</f>
        <v>7-2-05:02:13:00</v>
      </c>
      <c r="B579">
        <v>191</v>
      </c>
      <c r="C579" t="s">
        <v>801</v>
      </c>
      <c r="D579">
        <v>2</v>
      </c>
      <c r="E579" t="s">
        <v>800</v>
      </c>
      <c r="F579" t="str">
        <f>IFERROR(VLOOKUP(B579,PrescheduledGames!N:O,2,FALSE),"")</f>
        <v/>
      </c>
      <c r="G579" s="11">
        <v>43953.541666666664</v>
      </c>
      <c r="H579">
        <v>120</v>
      </c>
      <c r="I579">
        <f>WEEKDAY(G579)</f>
        <v>7</v>
      </c>
      <c r="J579" t="str">
        <f>TEXT(G579,"mm-dd")</f>
        <v>05-02</v>
      </c>
    </row>
    <row r="580" spans="1:10" x14ac:dyDescent="0.55000000000000004">
      <c r="A580" t="str">
        <f>_xlfn.CONCAT(C580,"-",D580,"-",TEXT(G580,"mm:dd:hh:mm"))</f>
        <v>2-4-05:02:13:30</v>
      </c>
      <c r="B580">
        <v>192</v>
      </c>
      <c r="C580" t="s">
        <v>813</v>
      </c>
      <c r="D580">
        <v>4</v>
      </c>
      <c r="E580" t="s">
        <v>850</v>
      </c>
      <c r="F580" t="str">
        <f>IFERROR(VLOOKUP(B580,PrescheduledGames!N:O,2,FALSE),"")</f>
        <v/>
      </c>
      <c r="G580" s="11">
        <v>43953.5625</v>
      </c>
      <c r="H580">
        <v>105</v>
      </c>
      <c r="I580">
        <f>WEEKDAY(G580)</f>
        <v>7</v>
      </c>
      <c r="J580" t="str">
        <f>TEXT(G580,"mm-dd")</f>
        <v>05-02</v>
      </c>
    </row>
    <row r="581" spans="1:10" x14ac:dyDescent="0.55000000000000004">
      <c r="A581" t="str">
        <f>_xlfn.CONCAT(C581,"-",D581,"-",TEXT(G581,"mm:dd:hh:mm"))</f>
        <v>5-4-05:02:13:30</v>
      </c>
      <c r="B581">
        <v>193</v>
      </c>
      <c r="C581" t="s">
        <v>806</v>
      </c>
      <c r="D581">
        <v>4</v>
      </c>
      <c r="E581">
        <v>5</v>
      </c>
      <c r="F581" t="str">
        <f>IFERROR(VLOOKUP(B581,PrescheduledGames!N:O,2,FALSE),"")</f>
        <v/>
      </c>
      <c r="G581" s="11">
        <v>43953.5625</v>
      </c>
      <c r="H581">
        <v>105</v>
      </c>
      <c r="I581">
        <f>WEEKDAY(G581)</f>
        <v>7</v>
      </c>
      <c r="J581" t="str">
        <f>TEXT(G581,"mm-dd")</f>
        <v>05-02</v>
      </c>
    </row>
    <row r="582" spans="1:10" x14ac:dyDescent="0.55000000000000004">
      <c r="A582" t="str">
        <f>_xlfn.CONCAT(C582,"-",D582,"-",TEXT(G582,"mm:dd:hh:mm"))</f>
        <v>6-5-05:02:14:00</v>
      </c>
      <c r="B582">
        <v>194</v>
      </c>
      <c r="C582" t="s">
        <v>803</v>
      </c>
      <c r="D582">
        <v>5</v>
      </c>
      <c r="E582" t="s">
        <v>852</v>
      </c>
      <c r="F582" t="str">
        <f>IFERROR(VLOOKUP(B582,PrescheduledGames!N:O,2,FALSE),"")</f>
        <v/>
      </c>
      <c r="G582" s="11">
        <v>43953.583333333336</v>
      </c>
      <c r="H582">
        <v>90</v>
      </c>
      <c r="I582">
        <f>WEEKDAY(G582)</f>
        <v>7</v>
      </c>
      <c r="J582" t="str">
        <f>TEXT(G582,"mm-dd")</f>
        <v>05-02</v>
      </c>
    </row>
    <row r="583" spans="1:10" x14ac:dyDescent="0.55000000000000004">
      <c r="A583" t="str">
        <f>_xlfn.CONCAT(C583,"-",D583,"-",TEXT(G583,"mm:dd:hh:mm"))</f>
        <v>8-3-05:02:14:15</v>
      </c>
      <c r="B583">
        <v>195</v>
      </c>
      <c r="C583" t="s">
        <v>798</v>
      </c>
      <c r="D583">
        <v>3</v>
      </c>
      <c r="E583" t="s">
        <v>800</v>
      </c>
      <c r="F583">
        <f>IFERROR(VLOOKUP(B583,PrescheduledGames!N:O,2,FALSE),"")</f>
        <v>322</v>
      </c>
      <c r="G583" s="11">
        <v>43953.59375</v>
      </c>
      <c r="H583">
        <v>105</v>
      </c>
      <c r="I583">
        <f>WEEKDAY(G583)</f>
        <v>7</v>
      </c>
      <c r="J583" t="str">
        <f>TEXT(G583,"mm-dd")</f>
        <v>05-02</v>
      </c>
    </row>
    <row r="584" spans="1:10" x14ac:dyDescent="0.55000000000000004">
      <c r="A584" t="str">
        <f>_xlfn.CONCAT(C584,"-",D584,"-",TEXT(G584,"mm:dd:hh:mm"))</f>
        <v>1-5-05:02:14:30</v>
      </c>
      <c r="B584">
        <v>196</v>
      </c>
      <c r="C584" t="s">
        <v>99</v>
      </c>
      <c r="D584">
        <v>5</v>
      </c>
      <c r="E584" t="s">
        <v>851</v>
      </c>
      <c r="F584" t="str">
        <f>IFERROR(VLOOKUP(B584,PrescheduledGames!N:O,2,FALSE),"")</f>
        <v/>
      </c>
      <c r="G584" s="11">
        <v>43953.604166666664</v>
      </c>
      <c r="H584">
        <v>90</v>
      </c>
      <c r="I584">
        <f>WEEKDAY(G584)</f>
        <v>7</v>
      </c>
      <c r="J584" t="str">
        <f>TEXT(G584,"mm-dd")</f>
        <v>05-02</v>
      </c>
    </row>
    <row r="585" spans="1:10" x14ac:dyDescent="0.55000000000000004">
      <c r="A585" t="str">
        <f>_xlfn.CONCAT(C585,"-",D585,"-",TEXT(G585,"mm:dd:hh:mm"))</f>
        <v>4-1-05:02:15:00</v>
      </c>
      <c r="B585">
        <v>197</v>
      </c>
      <c r="C585" t="s">
        <v>809</v>
      </c>
      <c r="D585">
        <v>1</v>
      </c>
      <c r="E585" t="s">
        <v>853</v>
      </c>
      <c r="F585" t="str">
        <f>IFERROR(VLOOKUP(B585,PrescheduledGames!N:O,2,FALSE),"")</f>
        <v/>
      </c>
      <c r="G585" s="11">
        <v>43953.625</v>
      </c>
      <c r="H585">
        <v>120</v>
      </c>
      <c r="I585">
        <f>WEEKDAY(G585)</f>
        <v>7</v>
      </c>
      <c r="J585" t="str">
        <f>TEXT(G585,"mm-dd")</f>
        <v>05-02</v>
      </c>
    </row>
    <row r="586" spans="1:10" x14ac:dyDescent="0.55000000000000004">
      <c r="A586" t="str">
        <f>_xlfn.CONCAT(C586,"-",D586,"-",TEXT(G586,"mm:dd:hh:mm"))</f>
        <v>3-2-05:02:15:00</v>
      </c>
      <c r="B586">
        <v>198</v>
      </c>
      <c r="C586" t="s">
        <v>811</v>
      </c>
      <c r="D586">
        <v>2</v>
      </c>
      <c r="E586" t="s">
        <v>854</v>
      </c>
      <c r="F586" t="str">
        <f>IFERROR(VLOOKUP(B586,PrescheduledGames!N:O,2,FALSE),"")</f>
        <v/>
      </c>
      <c r="G586" s="11">
        <v>43953.625</v>
      </c>
      <c r="H586">
        <v>120</v>
      </c>
      <c r="I586">
        <f>WEEKDAY(G586)</f>
        <v>7</v>
      </c>
      <c r="J586" t="str">
        <f>TEXT(G586,"mm-dd")</f>
        <v>05-02</v>
      </c>
    </row>
    <row r="587" spans="1:10" x14ac:dyDescent="0.55000000000000004">
      <c r="A587" t="str">
        <f>_xlfn.CONCAT(C587,"-",D587,"-",TEXT(G587,"mm:dd:hh:mm"))</f>
        <v>7-2-05:02:15:00</v>
      </c>
      <c r="B587">
        <v>199</v>
      </c>
      <c r="C587" t="s">
        <v>801</v>
      </c>
      <c r="D587">
        <v>2</v>
      </c>
      <c r="E587" t="s">
        <v>800</v>
      </c>
      <c r="F587" t="str">
        <f>IFERROR(VLOOKUP(B587,PrescheduledGames!N:O,2,FALSE),"")</f>
        <v/>
      </c>
      <c r="G587" s="11">
        <v>43953.625</v>
      </c>
      <c r="H587">
        <v>120</v>
      </c>
      <c r="I587">
        <f>WEEKDAY(G587)</f>
        <v>7</v>
      </c>
      <c r="J587" t="str">
        <f>TEXT(G587,"mm-dd")</f>
        <v>05-02</v>
      </c>
    </row>
    <row r="588" spans="1:10" x14ac:dyDescent="0.55000000000000004">
      <c r="A588" t="str">
        <f>_xlfn.CONCAT(C588,"-",D588,"-",TEXT(G588,"mm:dd:hh:mm"))</f>
        <v>2-4-05:02:15:15</v>
      </c>
      <c r="B588">
        <v>200</v>
      </c>
      <c r="C588" t="s">
        <v>813</v>
      </c>
      <c r="D588">
        <v>4</v>
      </c>
      <c r="E588" t="s">
        <v>850</v>
      </c>
      <c r="F588" t="str">
        <f>IFERROR(VLOOKUP(B588,PrescheduledGames!N:O,2,FALSE),"")</f>
        <v/>
      </c>
      <c r="G588" s="11">
        <v>43953.635416666664</v>
      </c>
      <c r="H588">
        <v>105</v>
      </c>
      <c r="I588">
        <f>WEEKDAY(G588)</f>
        <v>7</v>
      </c>
      <c r="J588" t="str">
        <f>TEXT(G588,"mm-dd")</f>
        <v>05-02</v>
      </c>
    </row>
    <row r="589" spans="1:10" x14ac:dyDescent="0.55000000000000004">
      <c r="A589" t="str">
        <f>_xlfn.CONCAT(C589,"-",D589,"-",TEXT(G589,"mm:dd:hh:mm"))</f>
        <v>5-4-05:02:15:15</v>
      </c>
      <c r="B589">
        <v>201</v>
      </c>
      <c r="C589" t="s">
        <v>806</v>
      </c>
      <c r="D589">
        <v>4</v>
      </c>
      <c r="E589">
        <v>5</v>
      </c>
      <c r="F589" t="str">
        <f>IFERROR(VLOOKUP(B589,PrescheduledGames!N:O,2,FALSE),"")</f>
        <v/>
      </c>
      <c r="G589" s="11">
        <v>43953.635416666664</v>
      </c>
      <c r="H589">
        <v>105</v>
      </c>
      <c r="I589">
        <f>WEEKDAY(G589)</f>
        <v>7</v>
      </c>
      <c r="J589" t="str">
        <f>TEXT(G589,"mm-dd")</f>
        <v>05-02</v>
      </c>
    </row>
    <row r="590" spans="1:10" x14ac:dyDescent="0.55000000000000004">
      <c r="A590" t="str">
        <f>_xlfn.CONCAT(C590,"-",D590,"-",TEXT(G590,"mm:dd:hh:mm"))</f>
        <v>6-3-05:02:15:30</v>
      </c>
      <c r="B590">
        <v>202</v>
      </c>
      <c r="C590" t="s">
        <v>803</v>
      </c>
      <c r="D590">
        <v>3</v>
      </c>
      <c r="E590" t="s">
        <v>852</v>
      </c>
      <c r="F590" t="str">
        <f>IFERROR(VLOOKUP(B590,PrescheduledGames!N:O,2,FALSE),"")</f>
        <v/>
      </c>
      <c r="G590" s="11">
        <v>43953.645833333336</v>
      </c>
      <c r="H590">
        <v>105</v>
      </c>
      <c r="I590">
        <f>WEEKDAY(G590)</f>
        <v>7</v>
      </c>
      <c r="J590" t="str">
        <f>TEXT(G590,"mm-dd")</f>
        <v>05-02</v>
      </c>
    </row>
    <row r="591" spans="1:10" x14ac:dyDescent="0.55000000000000004">
      <c r="A591" t="str">
        <f>_xlfn.CONCAT(C591,"-",D591,"-",TEXT(G591,"mm:dd:hh:mm"))</f>
        <v>1-5-05:02:16:00</v>
      </c>
      <c r="B591">
        <v>203</v>
      </c>
      <c r="C591" t="s">
        <v>99</v>
      </c>
      <c r="D591">
        <v>5</v>
      </c>
      <c r="E591" t="s">
        <v>851</v>
      </c>
      <c r="F591" t="str">
        <f>IFERROR(VLOOKUP(B591,PrescheduledGames!N:O,2,FALSE),"")</f>
        <v/>
      </c>
      <c r="G591" s="11">
        <v>43953.666666666664</v>
      </c>
      <c r="H591">
        <v>90</v>
      </c>
      <c r="I591">
        <f>WEEKDAY(G591)</f>
        <v>7</v>
      </c>
      <c r="J591" t="str">
        <f>TEXT(G591,"mm-dd")</f>
        <v>05-02</v>
      </c>
    </row>
    <row r="592" spans="1:10" x14ac:dyDescent="0.55000000000000004">
      <c r="A592" t="str">
        <f>_xlfn.CONCAT(C592,"-",D592,"-",TEXT(G592,"mm:dd:hh:mm"))</f>
        <v>8-3-05:02:16:00</v>
      </c>
      <c r="B592">
        <v>204</v>
      </c>
      <c r="C592" t="s">
        <v>798</v>
      </c>
      <c r="D592">
        <v>3</v>
      </c>
      <c r="E592" t="s">
        <v>800</v>
      </c>
      <c r="F592" t="str">
        <f>IFERROR(VLOOKUP(B592,PrescheduledGames!N:O,2,FALSE),"")</f>
        <v/>
      </c>
      <c r="G592" s="11">
        <v>43953.666666666664</v>
      </c>
      <c r="H592">
        <v>105</v>
      </c>
      <c r="I592">
        <f>WEEKDAY(G592)</f>
        <v>7</v>
      </c>
      <c r="J592" t="str">
        <f>TEXT(G592,"mm-dd")</f>
        <v>05-02</v>
      </c>
    </row>
    <row r="593" spans="1:10" x14ac:dyDescent="0.55000000000000004">
      <c r="A593" t="str">
        <f>_xlfn.CONCAT(C593,"-",D593,"-",TEXT(G593,"mm:dd:hh:mm"))</f>
        <v>4-1-05:02:17:00</v>
      </c>
      <c r="B593">
        <v>205</v>
      </c>
      <c r="C593" t="s">
        <v>809</v>
      </c>
      <c r="D593">
        <v>1</v>
      </c>
      <c r="E593" t="s">
        <v>853</v>
      </c>
      <c r="F593" t="str">
        <f>IFERROR(VLOOKUP(B593,PrescheduledGames!N:O,2,FALSE),"")</f>
        <v/>
      </c>
      <c r="G593" s="11">
        <v>43953.708333333336</v>
      </c>
      <c r="H593">
        <v>120</v>
      </c>
      <c r="I593">
        <f>WEEKDAY(G593)</f>
        <v>7</v>
      </c>
      <c r="J593" t="str">
        <f>TEXT(G593,"mm-dd")</f>
        <v>05-02</v>
      </c>
    </row>
    <row r="594" spans="1:10" x14ac:dyDescent="0.55000000000000004">
      <c r="A594" t="str">
        <f>_xlfn.CONCAT(C594,"-",D594,"-",TEXT(G594,"mm:dd:hh:mm"))</f>
        <v>3-2-05:02:17:00</v>
      </c>
      <c r="B594">
        <v>206</v>
      </c>
      <c r="C594" t="s">
        <v>811</v>
      </c>
      <c r="D594">
        <v>2</v>
      </c>
      <c r="E594" t="s">
        <v>854</v>
      </c>
      <c r="F594" t="str">
        <f>IFERROR(VLOOKUP(B594,PrescheduledGames!N:O,2,FALSE),"")</f>
        <v/>
      </c>
      <c r="G594" s="11">
        <v>43953.708333333336</v>
      </c>
      <c r="H594">
        <v>120</v>
      </c>
      <c r="I594">
        <f>WEEKDAY(G594)</f>
        <v>7</v>
      </c>
      <c r="J594" t="str">
        <f>TEXT(G594,"mm-dd")</f>
        <v>05-02</v>
      </c>
    </row>
    <row r="595" spans="1:10" x14ac:dyDescent="0.55000000000000004">
      <c r="A595" t="str">
        <f>_xlfn.CONCAT(C595,"-",D595,"-",TEXT(G595,"mm:dd:hh:mm"))</f>
        <v>2-4-05:02:17:00</v>
      </c>
      <c r="B595">
        <v>207</v>
      </c>
      <c r="C595" t="s">
        <v>813</v>
      </c>
      <c r="D595">
        <v>4</v>
      </c>
      <c r="E595" t="s">
        <v>850</v>
      </c>
      <c r="F595" t="str">
        <f>IFERROR(VLOOKUP(B595,PrescheduledGames!N:O,2,FALSE),"")</f>
        <v/>
      </c>
      <c r="G595" s="11">
        <v>43953.708333333336</v>
      </c>
      <c r="H595">
        <v>105</v>
      </c>
      <c r="I595">
        <f>WEEKDAY(G595)</f>
        <v>7</v>
      </c>
      <c r="J595" t="str">
        <f>TEXT(G595,"mm-dd")</f>
        <v>05-02</v>
      </c>
    </row>
    <row r="596" spans="1:10" x14ac:dyDescent="0.55000000000000004">
      <c r="A596" t="str">
        <f>_xlfn.CONCAT(C596,"-",D596,"-",TEXT(G596,"mm:dd:hh:mm"))</f>
        <v>5-4-05:02:17:00</v>
      </c>
      <c r="B596">
        <v>208</v>
      </c>
      <c r="C596" t="s">
        <v>806</v>
      </c>
      <c r="D596">
        <v>4</v>
      </c>
      <c r="E596">
        <v>5</v>
      </c>
      <c r="F596" t="str">
        <f>IFERROR(VLOOKUP(B596,PrescheduledGames!N:O,2,FALSE),"")</f>
        <v/>
      </c>
      <c r="G596" s="11">
        <v>43953.708333333336</v>
      </c>
      <c r="H596">
        <v>105</v>
      </c>
      <c r="I596">
        <f>WEEKDAY(G596)</f>
        <v>7</v>
      </c>
      <c r="J596" t="str">
        <f>TEXT(G596,"mm-dd")</f>
        <v>05-02</v>
      </c>
    </row>
    <row r="597" spans="1:10" x14ac:dyDescent="0.55000000000000004">
      <c r="A597" t="str">
        <f>_xlfn.CONCAT(C597,"-",D597,"-",TEXT(G597,"mm:dd:hh:mm"))</f>
        <v>7-3-05:02:17:00</v>
      </c>
      <c r="B597">
        <v>209</v>
      </c>
      <c r="C597" t="s">
        <v>801</v>
      </c>
      <c r="D597">
        <v>3</v>
      </c>
      <c r="E597" t="s">
        <v>800</v>
      </c>
      <c r="F597" t="str">
        <f>IFERROR(VLOOKUP(B597,PrescheduledGames!N:O,2,FALSE),"")</f>
        <v/>
      </c>
      <c r="G597" s="11">
        <v>43953.708333333336</v>
      </c>
      <c r="H597">
        <v>105</v>
      </c>
      <c r="I597">
        <f>WEEKDAY(G597)</f>
        <v>7</v>
      </c>
      <c r="J597" t="str">
        <f>TEXT(G597,"mm-dd")</f>
        <v>05-02</v>
      </c>
    </row>
    <row r="598" spans="1:10" x14ac:dyDescent="0.55000000000000004">
      <c r="A598" t="str">
        <f>_xlfn.CONCAT(C598,"-",D598,"-",TEXT(G598,"mm:dd:hh:mm"))</f>
        <v>6-3-05:02:17:15</v>
      </c>
      <c r="B598">
        <v>210</v>
      </c>
      <c r="C598" t="s">
        <v>803</v>
      </c>
      <c r="D598">
        <v>3</v>
      </c>
      <c r="E598" t="s">
        <v>852</v>
      </c>
      <c r="F598" t="str">
        <f>IFERROR(VLOOKUP(B598,PrescheduledGames!N:O,2,FALSE),"")</f>
        <v/>
      </c>
      <c r="G598" s="11">
        <v>43953.71875</v>
      </c>
      <c r="H598">
        <v>105</v>
      </c>
      <c r="I598">
        <f>WEEKDAY(G598)</f>
        <v>7</v>
      </c>
      <c r="J598" t="str">
        <f>TEXT(G598,"mm-dd")</f>
        <v>05-02</v>
      </c>
    </row>
    <row r="599" spans="1:10" x14ac:dyDescent="0.55000000000000004">
      <c r="A599" t="str">
        <f>_xlfn.CONCAT(C599,"-",D599,"-",TEXT(G599,"mm:dd:hh:mm"))</f>
        <v>4-1-05:04:18:00</v>
      </c>
      <c r="B599">
        <v>659</v>
      </c>
      <c r="C599" t="s">
        <v>809</v>
      </c>
      <c r="D599">
        <v>1</v>
      </c>
      <c r="E599" t="s">
        <v>853</v>
      </c>
      <c r="F599" t="str">
        <f>IFERROR(VLOOKUP(B599,PrescheduledGames!N:O,2,FALSE),"")</f>
        <v/>
      </c>
      <c r="G599" s="11">
        <v>43955.75</v>
      </c>
      <c r="H599">
        <v>120</v>
      </c>
      <c r="I599">
        <f>WEEKDAY(G599)</f>
        <v>2</v>
      </c>
      <c r="J599" t="str">
        <f>TEXT(G599,"mm-dd")</f>
        <v>05-04</v>
      </c>
    </row>
    <row r="600" spans="1:10" x14ac:dyDescent="0.55000000000000004">
      <c r="A600" t="str">
        <f>_xlfn.CONCAT(C600,"-",D600,"-",TEXT(G600,"mm:dd:hh:mm"))</f>
        <v>3-2-05:04:18:00</v>
      </c>
      <c r="B600">
        <v>660</v>
      </c>
      <c r="C600" t="s">
        <v>811</v>
      </c>
      <c r="D600">
        <v>2</v>
      </c>
      <c r="E600" t="s">
        <v>854</v>
      </c>
      <c r="F600" t="str">
        <f>IFERROR(VLOOKUP(B600,PrescheduledGames!N:O,2,FALSE),"")</f>
        <v/>
      </c>
      <c r="G600" s="11">
        <v>43955.75</v>
      </c>
      <c r="H600">
        <v>120</v>
      </c>
      <c r="I600">
        <f>WEEKDAY(G600)</f>
        <v>2</v>
      </c>
      <c r="J600" t="str">
        <f>TEXT(G600,"mm-dd")</f>
        <v>05-04</v>
      </c>
    </row>
    <row r="601" spans="1:10" x14ac:dyDescent="0.55000000000000004">
      <c r="A601" t="str">
        <f>_xlfn.CONCAT(C601,"-",D601,"-",TEXT(G601,"mm:dd:hh:mm"))</f>
        <v>2-4-05:04:18:00</v>
      </c>
      <c r="B601">
        <v>661</v>
      </c>
      <c r="C601" t="s">
        <v>813</v>
      </c>
      <c r="D601">
        <v>4</v>
      </c>
      <c r="E601" t="s">
        <v>850</v>
      </c>
      <c r="F601" t="str">
        <f>IFERROR(VLOOKUP(B601,PrescheduledGames!N:O,2,FALSE),"")</f>
        <v/>
      </c>
      <c r="G601" s="11">
        <v>43955.75</v>
      </c>
      <c r="H601">
        <v>105</v>
      </c>
      <c r="I601">
        <f>WEEKDAY(G601)</f>
        <v>2</v>
      </c>
      <c r="J601" t="str">
        <f>TEXT(G601,"mm-dd")</f>
        <v>05-04</v>
      </c>
    </row>
    <row r="602" spans="1:10" x14ac:dyDescent="0.55000000000000004">
      <c r="A602" t="str">
        <f>_xlfn.CONCAT(C602,"-",D602,"-",TEXT(G602,"mm:dd:hh:mm"))</f>
        <v>1-5-05:04:18:00</v>
      </c>
      <c r="B602">
        <v>662</v>
      </c>
      <c r="C602" t="s">
        <v>99</v>
      </c>
      <c r="D602">
        <v>5</v>
      </c>
      <c r="E602" t="s">
        <v>851</v>
      </c>
      <c r="F602" t="str">
        <f>IFERROR(VLOOKUP(B602,PrescheduledGames!N:O,2,FALSE),"")</f>
        <v/>
      </c>
      <c r="G602" s="11">
        <v>43955.75</v>
      </c>
      <c r="H602">
        <v>90</v>
      </c>
      <c r="I602">
        <f>WEEKDAY(G602)</f>
        <v>2</v>
      </c>
      <c r="J602" t="str">
        <f>TEXT(G602,"mm-dd")</f>
        <v>05-04</v>
      </c>
    </row>
    <row r="603" spans="1:10" x14ac:dyDescent="0.55000000000000004">
      <c r="A603" t="str">
        <f>_xlfn.CONCAT(C603,"-",D603,"-",TEXT(G603,"mm:dd:hh:mm"))</f>
        <v>6-3-05:04:18:00</v>
      </c>
      <c r="B603">
        <v>663</v>
      </c>
      <c r="C603" t="s">
        <v>803</v>
      </c>
      <c r="D603">
        <v>3</v>
      </c>
      <c r="E603" t="s">
        <v>852</v>
      </c>
      <c r="F603">
        <f>IFERROR(VLOOKUP(B603,PrescheduledGames!N:O,2,FALSE),"")</f>
        <v>279</v>
      </c>
      <c r="G603" s="11">
        <v>43955.75</v>
      </c>
      <c r="H603">
        <v>105</v>
      </c>
      <c r="I603">
        <f>WEEKDAY(G603)</f>
        <v>2</v>
      </c>
      <c r="J603" t="str">
        <f>TEXT(G603,"mm-dd")</f>
        <v>05-04</v>
      </c>
    </row>
    <row r="604" spans="1:10" x14ac:dyDescent="0.55000000000000004">
      <c r="A604" t="str">
        <f>_xlfn.CONCAT(C604,"-",D604,"-",TEXT(G604,"mm:dd:hh:mm"))</f>
        <v>7-2-05:04:18:00</v>
      </c>
      <c r="B604">
        <v>664</v>
      </c>
      <c r="C604" t="s">
        <v>801</v>
      </c>
      <c r="D604">
        <v>2</v>
      </c>
      <c r="E604" t="s">
        <v>800</v>
      </c>
      <c r="F604" t="str">
        <f>IFERROR(VLOOKUP(B604,PrescheduledGames!N:O,2,FALSE),"")</f>
        <v/>
      </c>
      <c r="G604" s="11">
        <v>43955.75</v>
      </c>
      <c r="H604">
        <v>120</v>
      </c>
      <c r="I604">
        <f>WEEKDAY(G604)</f>
        <v>2</v>
      </c>
      <c r="J604" t="str">
        <f>TEXT(G604,"mm-dd")</f>
        <v>05-04</v>
      </c>
    </row>
    <row r="605" spans="1:10" x14ac:dyDescent="0.55000000000000004">
      <c r="A605" t="str">
        <f>_xlfn.CONCAT(C605,"-",D605,"-",TEXT(G605,"mm:dd:hh:mm"))</f>
        <v>8-3-05:04:18:00</v>
      </c>
      <c r="B605">
        <v>665</v>
      </c>
      <c r="C605" t="s">
        <v>798</v>
      </c>
      <c r="D605">
        <v>3</v>
      </c>
      <c r="E605" t="s">
        <v>800</v>
      </c>
      <c r="F605" t="str">
        <f>IFERROR(VLOOKUP(B605,PrescheduledGames!N:O,2,FALSE),"")</f>
        <v/>
      </c>
      <c r="G605" s="11">
        <v>43955.75</v>
      </c>
      <c r="H605">
        <v>105</v>
      </c>
      <c r="I605">
        <f>WEEKDAY(G605)</f>
        <v>2</v>
      </c>
      <c r="J605" t="str">
        <f>TEXT(G605,"mm-dd")</f>
        <v>05-04</v>
      </c>
    </row>
    <row r="606" spans="1:10" x14ac:dyDescent="0.55000000000000004">
      <c r="A606" t="str">
        <f>_xlfn.CONCAT(C606,"-",D606,"-",TEXT(G606,"mm:dd:hh:mm"))</f>
        <v>1-5-05:04:19:30</v>
      </c>
      <c r="B606">
        <v>666</v>
      </c>
      <c r="C606" t="s">
        <v>99</v>
      </c>
      <c r="D606">
        <v>5</v>
      </c>
      <c r="E606" t="s">
        <v>851</v>
      </c>
      <c r="F606" t="str">
        <f>IFERROR(VLOOKUP(B606,PrescheduledGames!N:O,2,FALSE),"")</f>
        <v/>
      </c>
      <c r="G606" s="11">
        <v>43955.8125</v>
      </c>
      <c r="H606">
        <v>90</v>
      </c>
      <c r="I606">
        <f>WEEKDAY(G606)</f>
        <v>2</v>
      </c>
      <c r="J606" t="str">
        <f>TEXT(G606,"mm-dd")</f>
        <v>05-04</v>
      </c>
    </row>
    <row r="607" spans="1:10" x14ac:dyDescent="0.55000000000000004">
      <c r="A607" t="str">
        <f>_xlfn.CONCAT(C607,"-",D607,"-",TEXT(G607,"mm:dd:hh:mm"))</f>
        <v>2-4-05:04:19:45</v>
      </c>
      <c r="B607">
        <v>667</v>
      </c>
      <c r="C607" t="s">
        <v>813</v>
      </c>
      <c r="D607">
        <v>4</v>
      </c>
      <c r="E607" t="s">
        <v>850</v>
      </c>
      <c r="F607" t="str">
        <f>IFERROR(VLOOKUP(B607,PrescheduledGames!N:O,2,FALSE),"")</f>
        <v/>
      </c>
      <c r="G607" s="11">
        <v>43955.822916666664</v>
      </c>
      <c r="H607">
        <v>105</v>
      </c>
      <c r="I607">
        <f>WEEKDAY(G607)</f>
        <v>2</v>
      </c>
      <c r="J607" t="str">
        <f>TEXT(G607,"mm-dd")</f>
        <v>05-04</v>
      </c>
    </row>
    <row r="608" spans="1:10" x14ac:dyDescent="0.55000000000000004">
      <c r="A608" t="str">
        <f>_xlfn.CONCAT(C608,"-",D608,"-",TEXT(G608,"mm:dd:hh:mm"))</f>
        <v>6-3-05:04:19:45</v>
      </c>
      <c r="B608">
        <v>668</v>
      </c>
      <c r="C608" t="s">
        <v>803</v>
      </c>
      <c r="D608">
        <v>3</v>
      </c>
      <c r="E608" t="s">
        <v>852</v>
      </c>
      <c r="F608" t="str">
        <f>IFERROR(VLOOKUP(B608,PrescheduledGames!N:O,2,FALSE),"")</f>
        <v/>
      </c>
      <c r="G608" s="11">
        <v>43955.822916666664</v>
      </c>
      <c r="H608">
        <v>105</v>
      </c>
      <c r="I608">
        <f>WEEKDAY(G608)</f>
        <v>2</v>
      </c>
      <c r="J608" t="str">
        <f>TEXT(G608,"mm-dd")</f>
        <v>05-04</v>
      </c>
    </row>
    <row r="609" spans="1:10" x14ac:dyDescent="0.55000000000000004">
      <c r="A609" t="str">
        <f>_xlfn.CONCAT(C609,"-",D609,"-",TEXT(G609,"mm:dd:hh:mm"))</f>
        <v>8-3-05:04:19:45</v>
      </c>
      <c r="B609">
        <v>669</v>
      </c>
      <c r="C609" t="s">
        <v>798</v>
      </c>
      <c r="D609">
        <v>3</v>
      </c>
      <c r="E609" t="s">
        <v>800</v>
      </c>
      <c r="F609" t="str">
        <f>IFERROR(VLOOKUP(B609,PrescheduledGames!N:O,2,FALSE),"")</f>
        <v/>
      </c>
      <c r="G609" s="11">
        <v>43955.822916666664</v>
      </c>
      <c r="H609">
        <v>105</v>
      </c>
      <c r="I609">
        <f>WEEKDAY(G609)</f>
        <v>2</v>
      </c>
      <c r="J609" t="str">
        <f>TEXT(G609,"mm-dd")</f>
        <v>05-04</v>
      </c>
    </row>
    <row r="610" spans="1:10" x14ac:dyDescent="0.55000000000000004">
      <c r="A610" t="str">
        <f>_xlfn.CONCAT(C610,"-",D610,"-",TEXT(G610,"mm:dd:hh:mm"))</f>
        <v>4-1-05:04:20:00</v>
      </c>
      <c r="B610">
        <v>670</v>
      </c>
      <c r="C610" t="s">
        <v>809</v>
      </c>
      <c r="D610">
        <v>1</v>
      </c>
      <c r="E610" t="s">
        <v>853</v>
      </c>
      <c r="F610" t="str">
        <f>IFERROR(VLOOKUP(B610,PrescheduledGames!N:O,2,FALSE),"")</f>
        <v/>
      </c>
      <c r="G610" s="11">
        <v>43955.833333333336</v>
      </c>
      <c r="H610">
        <v>120</v>
      </c>
      <c r="I610">
        <f>WEEKDAY(G610)</f>
        <v>2</v>
      </c>
      <c r="J610" t="str">
        <f>TEXT(G610,"mm-dd")</f>
        <v>05-04</v>
      </c>
    </row>
    <row r="611" spans="1:10" x14ac:dyDescent="0.55000000000000004">
      <c r="A611" t="str">
        <f>_xlfn.CONCAT(C611,"-",D611,"-",TEXT(G611,"mm:dd:hh:mm"))</f>
        <v>3-2-05:04:20:00</v>
      </c>
      <c r="B611">
        <v>671</v>
      </c>
      <c r="C611" t="s">
        <v>811</v>
      </c>
      <c r="D611">
        <v>2</v>
      </c>
      <c r="E611" t="s">
        <v>854</v>
      </c>
      <c r="F611" t="str">
        <f>IFERROR(VLOOKUP(B611,PrescheduledGames!N:O,2,FALSE),"")</f>
        <v/>
      </c>
      <c r="G611" s="11">
        <v>43955.833333333336</v>
      </c>
      <c r="H611">
        <v>120</v>
      </c>
      <c r="I611">
        <f>WEEKDAY(G611)</f>
        <v>2</v>
      </c>
      <c r="J611" t="str">
        <f>TEXT(G611,"mm-dd")</f>
        <v>05-04</v>
      </c>
    </row>
    <row r="612" spans="1:10" x14ac:dyDescent="0.55000000000000004">
      <c r="A612" t="str">
        <f>_xlfn.CONCAT(C612,"-",D612,"-",TEXT(G612,"mm:dd:hh:mm"))</f>
        <v>7-2-05:04:20:00</v>
      </c>
      <c r="B612">
        <v>672</v>
      </c>
      <c r="C612" t="s">
        <v>801</v>
      </c>
      <c r="D612">
        <v>2</v>
      </c>
      <c r="E612" t="s">
        <v>800</v>
      </c>
      <c r="F612" t="str">
        <f>IFERROR(VLOOKUP(B612,PrescheduledGames!N:O,2,FALSE),"")</f>
        <v/>
      </c>
      <c r="G612" s="11">
        <v>43955.833333333336</v>
      </c>
      <c r="H612">
        <v>120</v>
      </c>
      <c r="I612">
        <f>WEEKDAY(G612)</f>
        <v>2</v>
      </c>
      <c r="J612" t="str">
        <f>TEXT(G612,"mm-dd")</f>
        <v>05-04</v>
      </c>
    </row>
    <row r="613" spans="1:10" x14ac:dyDescent="0.55000000000000004">
      <c r="A613" t="str">
        <f>_xlfn.CONCAT(C613,"-",D613,"-",TEXT(G613,"mm:dd:hh:mm"))</f>
        <v>4-1-05:06:18:00</v>
      </c>
      <c r="B613">
        <v>493</v>
      </c>
      <c r="C613" t="s">
        <v>809</v>
      </c>
      <c r="D613">
        <v>1</v>
      </c>
      <c r="E613" t="s">
        <v>853</v>
      </c>
      <c r="F613" t="str">
        <f>IFERROR(VLOOKUP(B613,PrescheduledGames!N:O,2,FALSE),"")</f>
        <v/>
      </c>
      <c r="G613" s="11">
        <v>43957.75</v>
      </c>
      <c r="H613">
        <v>120</v>
      </c>
      <c r="I613">
        <f>WEEKDAY(G613)</f>
        <v>4</v>
      </c>
      <c r="J613" t="str">
        <f>TEXT(G613,"mm-dd")</f>
        <v>05-06</v>
      </c>
    </row>
    <row r="614" spans="1:10" x14ac:dyDescent="0.55000000000000004">
      <c r="A614" t="str">
        <f>_xlfn.CONCAT(C614,"-",D614,"-",TEXT(G614,"mm:dd:hh:mm"))</f>
        <v>3-2-05:06:18:00</v>
      </c>
      <c r="B614">
        <v>494</v>
      </c>
      <c r="C614" t="s">
        <v>811</v>
      </c>
      <c r="D614">
        <v>2</v>
      </c>
      <c r="E614" t="s">
        <v>854</v>
      </c>
      <c r="F614" t="str">
        <f>IFERROR(VLOOKUP(B614,PrescheduledGames!N:O,2,FALSE),"")</f>
        <v/>
      </c>
      <c r="G614" s="11">
        <v>43957.75</v>
      </c>
      <c r="H614">
        <v>120</v>
      </c>
      <c r="I614">
        <f>WEEKDAY(G614)</f>
        <v>4</v>
      </c>
      <c r="J614" t="str">
        <f>TEXT(G614,"mm-dd")</f>
        <v>05-06</v>
      </c>
    </row>
    <row r="615" spans="1:10" x14ac:dyDescent="0.55000000000000004">
      <c r="A615" t="str">
        <f>_xlfn.CONCAT(C615,"-",D615,"-",TEXT(G615,"mm:dd:hh:mm"))</f>
        <v>2-4-05:06:18:00</v>
      </c>
      <c r="B615">
        <v>495</v>
      </c>
      <c r="C615" t="s">
        <v>813</v>
      </c>
      <c r="D615">
        <v>4</v>
      </c>
      <c r="E615" t="s">
        <v>850</v>
      </c>
      <c r="F615" t="str">
        <f>IFERROR(VLOOKUP(B615,PrescheduledGames!N:O,2,FALSE),"")</f>
        <v/>
      </c>
      <c r="G615" s="11">
        <v>43957.75</v>
      </c>
      <c r="H615">
        <v>105</v>
      </c>
      <c r="I615">
        <f>WEEKDAY(G615)</f>
        <v>4</v>
      </c>
      <c r="J615" t="str">
        <f>TEXT(G615,"mm-dd")</f>
        <v>05-06</v>
      </c>
    </row>
    <row r="616" spans="1:10" x14ac:dyDescent="0.55000000000000004">
      <c r="A616" t="str">
        <f>_xlfn.CONCAT(C616,"-",D616,"-",TEXT(G616,"mm:dd:hh:mm"))</f>
        <v>1-5-05:06:18:00</v>
      </c>
      <c r="B616">
        <v>496</v>
      </c>
      <c r="C616" t="s">
        <v>99</v>
      </c>
      <c r="D616">
        <v>5</v>
      </c>
      <c r="E616" t="s">
        <v>851</v>
      </c>
      <c r="F616" t="str">
        <f>IFERROR(VLOOKUP(B616,PrescheduledGames!N:O,2,FALSE),"")</f>
        <v/>
      </c>
      <c r="G616" s="11">
        <v>43957.75</v>
      </c>
      <c r="H616">
        <v>90</v>
      </c>
      <c r="I616">
        <f>WEEKDAY(G616)</f>
        <v>4</v>
      </c>
      <c r="J616" t="str">
        <f>TEXT(G616,"mm-dd")</f>
        <v>05-06</v>
      </c>
    </row>
    <row r="617" spans="1:10" x14ac:dyDescent="0.55000000000000004">
      <c r="A617" t="str">
        <f>_xlfn.CONCAT(C617,"-",D617,"-",TEXT(G617,"mm:dd:hh:mm"))</f>
        <v>5-5-05:06:18:00</v>
      </c>
      <c r="B617">
        <v>497</v>
      </c>
      <c r="C617" t="s">
        <v>806</v>
      </c>
      <c r="D617">
        <v>5</v>
      </c>
      <c r="E617">
        <v>5</v>
      </c>
      <c r="F617" t="str">
        <f>IFERROR(VLOOKUP(B617,PrescheduledGames!N:O,2,FALSE),"")</f>
        <v/>
      </c>
      <c r="G617" s="11">
        <v>43957.75</v>
      </c>
      <c r="H617">
        <v>90</v>
      </c>
      <c r="I617">
        <f>WEEKDAY(G617)</f>
        <v>4</v>
      </c>
      <c r="J617" t="str">
        <f>TEXT(G617,"mm-dd")</f>
        <v>05-06</v>
      </c>
    </row>
    <row r="618" spans="1:10" x14ac:dyDescent="0.55000000000000004">
      <c r="A618" t="str">
        <f>_xlfn.CONCAT(C618,"-",D618,"-",TEXT(G618,"mm:dd:hh:mm"))</f>
        <v>6-3-05:06:18:00</v>
      </c>
      <c r="B618">
        <v>498</v>
      </c>
      <c r="C618" t="s">
        <v>803</v>
      </c>
      <c r="D618">
        <v>3</v>
      </c>
      <c r="E618" t="s">
        <v>852</v>
      </c>
      <c r="F618">
        <f>IFERROR(VLOOKUP(B618,PrescheduledGames!N:O,2,FALSE),"")</f>
        <v>298</v>
      </c>
      <c r="G618" s="11">
        <v>43957.75</v>
      </c>
      <c r="H618">
        <v>105</v>
      </c>
      <c r="I618">
        <f>WEEKDAY(G618)</f>
        <v>4</v>
      </c>
      <c r="J618" t="str">
        <f>TEXT(G618,"mm-dd")</f>
        <v>05-06</v>
      </c>
    </row>
    <row r="619" spans="1:10" x14ac:dyDescent="0.55000000000000004">
      <c r="A619" t="str">
        <f>_xlfn.CONCAT(C619,"-",D619,"-",TEXT(G619,"mm:dd:hh:mm"))</f>
        <v>7-1-05:06:18:00</v>
      </c>
      <c r="B619">
        <v>499</v>
      </c>
      <c r="C619" t="s">
        <v>801</v>
      </c>
      <c r="D619">
        <v>1</v>
      </c>
      <c r="E619" t="s">
        <v>800</v>
      </c>
      <c r="F619" t="str">
        <f>IFERROR(VLOOKUP(B619,PrescheduledGames!N:O,2,FALSE),"")</f>
        <v/>
      </c>
      <c r="G619" s="11">
        <v>43957.75</v>
      </c>
      <c r="H619">
        <v>120</v>
      </c>
      <c r="I619">
        <f>WEEKDAY(G619)</f>
        <v>4</v>
      </c>
      <c r="J619" t="str">
        <f>TEXT(G619,"mm-dd")</f>
        <v>05-06</v>
      </c>
    </row>
    <row r="620" spans="1:10" x14ac:dyDescent="0.55000000000000004">
      <c r="A620" t="str">
        <f>_xlfn.CONCAT(C620,"-",D620,"-",TEXT(G620,"mm:dd:hh:mm"))</f>
        <v>8-3-05:06:18:00</v>
      </c>
      <c r="B620">
        <v>500</v>
      </c>
      <c r="C620" t="s">
        <v>798</v>
      </c>
      <c r="D620">
        <v>3</v>
      </c>
      <c r="E620" t="s">
        <v>800</v>
      </c>
      <c r="F620" t="str">
        <f>IFERROR(VLOOKUP(B620,PrescheduledGames!N:O,2,FALSE),"")</f>
        <v/>
      </c>
      <c r="G620" s="11">
        <v>43957.75</v>
      </c>
      <c r="H620">
        <v>105</v>
      </c>
      <c r="I620">
        <f>WEEKDAY(G620)</f>
        <v>4</v>
      </c>
      <c r="J620" t="str">
        <f>TEXT(G620,"mm-dd")</f>
        <v>05-06</v>
      </c>
    </row>
    <row r="621" spans="1:10" x14ac:dyDescent="0.55000000000000004">
      <c r="A621" t="str">
        <f>_xlfn.CONCAT(C621,"-",D621,"-",TEXT(G621,"mm:dd:hh:mm"))</f>
        <v>1-5-05:06:19:30</v>
      </c>
      <c r="B621">
        <v>501</v>
      </c>
      <c r="C621" t="s">
        <v>99</v>
      </c>
      <c r="D621">
        <v>5</v>
      </c>
      <c r="E621" t="s">
        <v>851</v>
      </c>
      <c r="F621" t="str">
        <f>IFERROR(VLOOKUP(B621,PrescheduledGames!N:O,2,FALSE),"")</f>
        <v/>
      </c>
      <c r="G621" s="11">
        <v>43957.8125</v>
      </c>
      <c r="H621">
        <v>90</v>
      </c>
      <c r="I621">
        <f>WEEKDAY(G621)</f>
        <v>4</v>
      </c>
      <c r="J621" t="str">
        <f>TEXT(G621,"mm-dd")</f>
        <v>05-06</v>
      </c>
    </row>
    <row r="622" spans="1:10" x14ac:dyDescent="0.55000000000000004">
      <c r="A622" t="str">
        <f>_xlfn.CONCAT(C622,"-",D622,"-",TEXT(G622,"mm:dd:hh:mm"))</f>
        <v>5-5-05:06:19:30</v>
      </c>
      <c r="B622">
        <v>502</v>
      </c>
      <c r="C622" t="s">
        <v>806</v>
      </c>
      <c r="D622">
        <v>5</v>
      </c>
      <c r="E622">
        <v>5</v>
      </c>
      <c r="F622" t="str">
        <f>IFERROR(VLOOKUP(B622,PrescheduledGames!N:O,2,FALSE),"")</f>
        <v/>
      </c>
      <c r="G622" s="11">
        <v>43957.8125</v>
      </c>
      <c r="H622">
        <v>90</v>
      </c>
      <c r="I622">
        <f>WEEKDAY(G622)</f>
        <v>4</v>
      </c>
      <c r="J622" t="str">
        <f>TEXT(G622,"mm-dd")</f>
        <v>05-06</v>
      </c>
    </row>
    <row r="623" spans="1:10" x14ac:dyDescent="0.55000000000000004">
      <c r="A623" t="str">
        <f>_xlfn.CONCAT(C623,"-",D623,"-",TEXT(G623,"mm:dd:hh:mm"))</f>
        <v>2-4-05:06:19:45</v>
      </c>
      <c r="B623">
        <v>503</v>
      </c>
      <c r="C623" t="s">
        <v>813</v>
      </c>
      <c r="D623">
        <v>4</v>
      </c>
      <c r="E623" t="s">
        <v>850</v>
      </c>
      <c r="F623" t="str">
        <f>IFERROR(VLOOKUP(B623,PrescheduledGames!N:O,2,FALSE),"")</f>
        <v/>
      </c>
      <c r="G623" s="11">
        <v>43957.822916666664</v>
      </c>
      <c r="H623">
        <v>105</v>
      </c>
      <c r="I623">
        <f>WEEKDAY(G623)</f>
        <v>4</v>
      </c>
      <c r="J623" t="str">
        <f>TEXT(G623,"mm-dd")</f>
        <v>05-06</v>
      </c>
    </row>
    <row r="624" spans="1:10" x14ac:dyDescent="0.55000000000000004">
      <c r="A624" t="str">
        <f>_xlfn.CONCAT(C624,"-",D624,"-",TEXT(G624,"mm:dd:hh:mm"))</f>
        <v>6-3-05:06:19:45</v>
      </c>
      <c r="B624">
        <v>504</v>
      </c>
      <c r="C624" t="s">
        <v>803</v>
      </c>
      <c r="D624">
        <v>3</v>
      </c>
      <c r="E624" t="s">
        <v>852</v>
      </c>
      <c r="F624" t="str">
        <f>IFERROR(VLOOKUP(B624,PrescheduledGames!N:O,2,FALSE),"")</f>
        <v/>
      </c>
      <c r="G624" s="11">
        <v>43957.822916666664</v>
      </c>
      <c r="H624">
        <v>105</v>
      </c>
      <c r="I624">
        <f>WEEKDAY(G624)</f>
        <v>4</v>
      </c>
      <c r="J624" t="str">
        <f>TEXT(G624,"mm-dd")</f>
        <v>05-06</v>
      </c>
    </row>
    <row r="625" spans="1:10" x14ac:dyDescent="0.55000000000000004">
      <c r="A625" t="str">
        <f>_xlfn.CONCAT(C625,"-",D625,"-",TEXT(G625,"mm:dd:hh:mm"))</f>
        <v>8-3-05:06:19:45</v>
      </c>
      <c r="B625">
        <v>505</v>
      </c>
      <c r="C625" t="s">
        <v>798</v>
      </c>
      <c r="D625">
        <v>3</v>
      </c>
      <c r="E625" t="s">
        <v>800</v>
      </c>
      <c r="F625" t="str">
        <f>IFERROR(VLOOKUP(B625,PrescheduledGames!N:O,2,FALSE),"")</f>
        <v/>
      </c>
      <c r="G625" s="11">
        <v>43957.822916666664</v>
      </c>
      <c r="H625">
        <v>105</v>
      </c>
      <c r="I625">
        <f>WEEKDAY(G625)</f>
        <v>4</v>
      </c>
      <c r="J625" t="str">
        <f>TEXT(G625,"mm-dd")</f>
        <v>05-06</v>
      </c>
    </row>
    <row r="626" spans="1:10" x14ac:dyDescent="0.55000000000000004">
      <c r="A626" t="str">
        <f>_xlfn.CONCAT(C626,"-",D626,"-",TEXT(G626,"mm:dd:hh:mm"))</f>
        <v>4-1-05:06:20:00</v>
      </c>
      <c r="B626">
        <v>506</v>
      </c>
      <c r="C626" t="s">
        <v>809</v>
      </c>
      <c r="D626">
        <v>1</v>
      </c>
      <c r="E626" t="s">
        <v>853</v>
      </c>
      <c r="F626" t="str">
        <f>IFERROR(VLOOKUP(B626,PrescheduledGames!N:O,2,FALSE),"")</f>
        <v/>
      </c>
      <c r="G626" s="11">
        <v>43957.833333333336</v>
      </c>
      <c r="H626">
        <v>120</v>
      </c>
      <c r="I626">
        <f>WEEKDAY(G626)</f>
        <v>4</v>
      </c>
      <c r="J626" t="str">
        <f>TEXT(G626,"mm-dd")</f>
        <v>05-06</v>
      </c>
    </row>
    <row r="627" spans="1:10" x14ac:dyDescent="0.55000000000000004">
      <c r="A627" t="str">
        <f>_xlfn.CONCAT(C627,"-",D627,"-",TEXT(G627,"mm:dd:hh:mm"))</f>
        <v>3-2-05:06:20:00</v>
      </c>
      <c r="B627">
        <v>507</v>
      </c>
      <c r="C627" t="s">
        <v>811</v>
      </c>
      <c r="D627">
        <v>2</v>
      </c>
      <c r="E627" t="s">
        <v>854</v>
      </c>
      <c r="F627" t="str">
        <f>IFERROR(VLOOKUP(B627,PrescheduledGames!N:O,2,FALSE),"")</f>
        <v/>
      </c>
      <c r="G627" s="11">
        <v>43957.833333333336</v>
      </c>
      <c r="H627">
        <v>120</v>
      </c>
      <c r="I627">
        <f>WEEKDAY(G627)</f>
        <v>4</v>
      </c>
      <c r="J627" t="str">
        <f>TEXT(G627,"mm-dd")</f>
        <v>05-06</v>
      </c>
    </row>
    <row r="628" spans="1:10" x14ac:dyDescent="0.55000000000000004">
      <c r="A628" t="str">
        <f>_xlfn.CONCAT(C628,"-",D628,"-",TEXT(G628,"mm:dd:hh:mm"))</f>
        <v>7-1-05:06:20:00</v>
      </c>
      <c r="B628">
        <v>508</v>
      </c>
      <c r="C628" t="s">
        <v>801</v>
      </c>
      <c r="D628">
        <v>1</v>
      </c>
      <c r="E628" t="s">
        <v>800</v>
      </c>
      <c r="F628" t="str">
        <f>IFERROR(VLOOKUP(B628,PrescheduledGames!N:O,2,FALSE),"")</f>
        <v/>
      </c>
      <c r="G628" s="11">
        <v>43957.833333333336</v>
      </c>
      <c r="H628">
        <v>120</v>
      </c>
      <c r="I628">
        <f>WEEKDAY(G628)</f>
        <v>4</v>
      </c>
      <c r="J628" t="str">
        <f>TEXT(G628,"mm-dd")</f>
        <v>05-06</v>
      </c>
    </row>
    <row r="629" spans="1:10" x14ac:dyDescent="0.55000000000000004">
      <c r="A629" t="str">
        <f>_xlfn.CONCAT(C629,"-",D629,"-",TEXT(G629,"mm:dd:hh:mm"))</f>
        <v>4-1-05:09:09:00</v>
      </c>
      <c r="B629">
        <v>211</v>
      </c>
      <c r="C629" t="s">
        <v>809</v>
      </c>
      <c r="D629">
        <v>1</v>
      </c>
      <c r="E629" t="s">
        <v>853</v>
      </c>
      <c r="F629" t="str">
        <f>IFERROR(VLOOKUP(B629,PrescheduledGames!N:O,2,FALSE),"")</f>
        <v/>
      </c>
      <c r="G629" s="11">
        <v>43960.375</v>
      </c>
      <c r="H629">
        <v>120</v>
      </c>
      <c r="I629">
        <f>WEEKDAY(G629)</f>
        <v>7</v>
      </c>
      <c r="J629" t="str">
        <f>TEXT(G629,"mm-dd")</f>
        <v>05-09</v>
      </c>
    </row>
    <row r="630" spans="1:10" x14ac:dyDescent="0.55000000000000004">
      <c r="A630" t="str">
        <f>_xlfn.CONCAT(C630,"-",D630,"-",TEXT(G630,"mm:dd:hh:mm"))</f>
        <v>3-2-05:09:09:00</v>
      </c>
      <c r="B630">
        <v>212</v>
      </c>
      <c r="C630" t="s">
        <v>811</v>
      </c>
      <c r="D630">
        <v>2</v>
      </c>
      <c r="E630" t="s">
        <v>854</v>
      </c>
      <c r="F630" t="str">
        <f>IFERROR(VLOOKUP(B630,PrescheduledGames!N:O,2,FALSE),"")</f>
        <v/>
      </c>
      <c r="G630" s="11">
        <v>43960.375</v>
      </c>
      <c r="H630">
        <v>120</v>
      </c>
      <c r="I630">
        <f>WEEKDAY(G630)</f>
        <v>7</v>
      </c>
      <c r="J630" t="str">
        <f>TEXT(G630,"mm-dd")</f>
        <v>05-09</v>
      </c>
    </row>
    <row r="631" spans="1:10" x14ac:dyDescent="0.55000000000000004">
      <c r="A631" t="str">
        <f>_xlfn.CONCAT(C631,"-",D631,"-",TEXT(G631,"mm:dd:hh:mm"))</f>
        <v>2-6-05:09:09:00</v>
      </c>
      <c r="B631">
        <v>213</v>
      </c>
      <c r="C631" t="s">
        <v>813</v>
      </c>
      <c r="D631">
        <v>6</v>
      </c>
      <c r="E631" t="s">
        <v>850</v>
      </c>
      <c r="F631" t="str">
        <f>IFERROR(VLOOKUP(B631,PrescheduledGames!N:O,2,FALSE),"")</f>
        <v/>
      </c>
      <c r="G631" s="11">
        <v>43960.375</v>
      </c>
      <c r="H631">
        <v>60</v>
      </c>
      <c r="I631">
        <f>WEEKDAY(G631)</f>
        <v>7</v>
      </c>
      <c r="J631" t="str">
        <f>TEXT(G631,"mm-dd")</f>
        <v>05-09</v>
      </c>
    </row>
    <row r="632" spans="1:10" x14ac:dyDescent="0.55000000000000004">
      <c r="A632" t="str">
        <f>_xlfn.CONCAT(C632,"-",D632,"-",TEXT(G632,"mm:dd:hh:mm"))</f>
        <v>1-7-05:09:09:00</v>
      </c>
      <c r="B632">
        <v>214</v>
      </c>
      <c r="C632" t="s">
        <v>99</v>
      </c>
      <c r="D632">
        <v>7</v>
      </c>
      <c r="E632" t="s">
        <v>851</v>
      </c>
      <c r="F632" t="str">
        <f>IFERROR(VLOOKUP(B632,PrescheduledGames!N:O,2,FALSE),"")</f>
        <v/>
      </c>
      <c r="G632" s="11">
        <v>43960.375</v>
      </c>
      <c r="H632">
        <v>60</v>
      </c>
      <c r="I632">
        <f>WEEKDAY(G632)</f>
        <v>7</v>
      </c>
      <c r="J632" t="str">
        <f>TEXT(G632,"mm-dd")</f>
        <v>05-09</v>
      </c>
    </row>
    <row r="633" spans="1:10" x14ac:dyDescent="0.55000000000000004">
      <c r="A633" t="str">
        <f>_xlfn.CONCAT(C633,"-",D633,"-",TEXT(G633,"mm:dd:hh:mm"))</f>
        <v>5-6-05:09:09:00</v>
      </c>
      <c r="B633">
        <v>215</v>
      </c>
      <c r="C633" t="s">
        <v>806</v>
      </c>
      <c r="D633">
        <v>6</v>
      </c>
      <c r="E633">
        <v>5</v>
      </c>
      <c r="F633" t="str">
        <f>IFERROR(VLOOKUP(B633,PrescheduledGames!N:O,2,FALSE),"")</f>
        <v/>
      </c>
      <c r="G633" s="11">
        <v>43960.375</v>
      </c>
      <c r="H633">
        <v>60</v>
      </c>
      <c r="I633">
        <f>WEEKDAY(G633)</f>
        <v>7</v>
      </c>
      <c r="J633" t="str">
        <f>TEXT(G633,"mm-dd")</f>
        <v>05-09</v>
      </c>
    </row>
    <row r="634" spans="1:10" x14ac:dyDescent="0.55000000000000004">
      <c r="A634" t="str">
        <f>_xlfn.CONCAT(C634,"-",D634,"-",TEXT(G634,"mm:dd:hh:mm"))</f>
        <v>6-6-05:09:09:00</v>
      </c>
      <c r="B634">
        <v>216</v>
      </c>
      <c r="C634" t="s">
        <v>803</v>
      </c>
      <c r="D634">
        <v>6</v>
      </c>
      <c r="E634" t="s">
        <v>852</v>
      </c>
      <c r="F634" t="str">
        <f>IFERROR(VLOOKUP(B634,PrescheduledGames!N:O,2,FALSE),"")</f>
        <v/>
      </c>
      <c r="G634" s="11">
        <v>43960.375</v>
      </c>
      <c r="H634">
        <v>60</v>
      </c>
      <c r="I634">
        <f>WEEKDAY(G634)</f>
        <v>7</v>
      </c>
      <c r="J634" t="str">
        <f>TEXT(G634,"mm-dd")</f>
        <v>05-09</v>
      </c>
    </row>
    <row r="635" spans="1:10" x14ac:dyDescent="0.55000000000000004">
      <c r="A635" t="str">
        <f>_xlfn.CONCAT(C635,"-",D635,"-",TEXT(G635,"mm:dd:hh:mm"))</f>
        <v>7-1-05:09:09:00</v>
      </c>
      <c r="B635">
        <v>217</v>
      </c>
      <c r="C635" t="s">
        <v>801</v>
      </c>
      <c r="D635">
        <v>1</v>
      </c>
      <c r="E635" t="s">
        <v>800</v>
      </c>
      <c r="F635" t="str">
        <f>IFERROR(VLOOKUP(B635,PrescheduledGames!N:O,2,FALSE),"")</f>
        <v/>
      </c>
      <c r="G635" s="11">
        <v>43960.375</v>
      </c>
      <c r="H635">
        <v>120</v>
      </c>
      <c r="I635">
        <f>WEEKDAY(G635)</f>
        <v>7</v>
      </c>
      <c r="J635" t="str">
        <f>TEXT(G635,"mm-dd")</f>
        <v>05-09</v>
      </c>
    </row>
    <row r="636" spans="1:10" x14ac:dyDescent="0.55000000000000004">
      <c r="A636" t="str">
        <f>_xlfn.CONCAT(C636,"-",D636,"-",TEXT(G636,"mm:dd:hh:mm"))</f>
        <v>8-3-05:09:09:00</v>
      </c>
      <c r="B636">
        <v>218</v>
      </c>
      <c r="C636" t="s">
        <v>798</v>
      </c>
      <c r="D636">
        <v>3</v>
      </c>
      <c r="E636" t="s">
        <v>800</v>
      </c>
      <c r="F636" t="str">
        <f>IFERROR(VLOOKUP(B636,PrescheduledGames!N:O,2,FALSE),"")</f>
        <v/>
      </c>
      <c r="G636" s="11">
        <v>43960.375</v>
      </c>
      <c r="H636">
        <v>105</v>
      </c>
      <c r="I636">
        <f>WEEKDAY(G636)</f>
        <v>7</v>
      </c>
      <c r="J636" t="str">
        <f>TEXT(G636,"mm-dd")</f>
        <v>05-09</v>
      </c>
    </row>
    <row r="637" spans="1:10" x14ac:dyDescent="0.55000000000000004">
      <c r="A637" t="str">
        <f>_xlfn.CONCAT(C637,"-",D637,"-",TEXT(G637,"mm:dd:hh:mm"))</f>
        <v>2-4-05:09:10:00</v>
      </c>
      <c r="B637">
        <v>219</v>
      </c>
      <c r="C637" t="s">
        <v>813</v>
      </c>
      <c r="D637">
        <v>4</v>
      </c>
      <c r="E637" t="s">
        <v>850</v>
      </c>
      <c r="F637" t="str">
        <f>IFERROR(VLOOKUP(B637,PrescheduledGames!N:O,2,FALSE),"")</f>
        <v/>
      </c>
      <c r="G637" s="11">
        <v>43960.416666666664</v>
      </c>
      <c r="H637">
        <v>105</v>
      </c>
      <c r="I637">
        <f>WEEKDAY(G637)</f>
        <v>7</v>
      </c>
      <c r="J637" t="str">
        <f>TEXT(G637,"mm-dd")</f>
        <v>05-09</v>
      </c>
    </row>
    <row r="638" spans="1:10" x14ac:dyDescent="0.55000000000000004">
      <c r="A638" t="str">
        <f>_xlfn.CONCAT(C638,"-",D638,"-",TEXT(G638,"mm:dd:hh:mm"))</f>
        <v>1-5-05:09:10:00</v>
      </c>
      <c r="B638">
        <v>220</v>
      </c>
      <c r="C638" t="s">
        <v>99</v>
      </c>
      <c r="D638">
        <v>5</v>
      </c>
      <c r="E638" t="s">
        <v>851</v>
      </c>
      <c r="F638" t="str">
        <f>IFERROR(VLOOKUP(B638,PrescheduledGames!N:O,2,FALSE),"")</f>
        <v/>
      </c>
      <c r="G638" s="11">
        <v>43960.416666666664</v>
      </c>
      <c r="H638">
        <v>90</v>
      </c>
      <c r="I638">
        <f>WEEKDAY(G638)</f>
        <v>7</v>
      </c>
      <c r="J638" t="str">
        <f>TEXT(G638,"mm-dd")</f>
        <v>05-09</v>
      </c>
    </row>
    <row r="639" spans="1:10" x14ac:dyDescent="0.55000000000000004">
      <c r="A639" t="str">
        <f>_xlfn.CONCAT(C639,"-",D639,"-",TEXT(G639,"mm:dd:hh:mm"))</f>
        <v>5-4-05:09:10:00</v>
      </c>
      <c r="B639">
        <v>221</v>
      </c>
      <c r="C639" t="s">
        <v>806</v>
      </c>
      <c r="D639">
        <v>4</v>
      </c>
      <c r="E639">
        <v>5</v>
      </c>
      <c r="F639" t="str">
        <f>IFERROR(VLOOKUP(B639,PrescheduledGames!N:O,2,FALSE),"")</f>
        <v/>
      </c>
      <c r="G639" s="11">
        <v>43960.416666666664</v>
      </c>
      <c r="H639">
        <v>105</v>
      </c>
      <c r="I639">
        <f>WEEKDAY(G639)</f>
        <v>7</v>
      </c>
      <c r="J639" t="str">
        <f>TEXT(G639,"mm-dd")</f>
        <v>05-09</v>
      </c>
    </row>
    <row r="640" spans="1:10" x14ac:dyDescent="0.55000000000000004">
      <c r="A640" t="str">
        <f>_xlfn.CONCAT(C640,"-",D640,"-",TEXT(G640,"mm:dd:hh:mm"))</f>
        <v>6-6-05:09:10:00</v>
      </c>
      <c r="B640">
        <v>222</v>
      </c>
      <c r="C640" t="s">
        <v>803</v>
      </c>
      <c r="D640">
        <v>6</v>
      </c>
      <c r="E640" t="s">
        <v>852</v>
      </c>
      <c r="F640" t="str">
        <f>IFERROR(VLOOKUP(B640,PrescheduledGames!N:O,2,FALSE),"")</f>
        <v/>
      </c>
      <c r="G640" s="11">
        <v>43960.416666666664</v>
      </c>
      <c r="H640">
        <v>60</v>
      </c>
      <c r="I640">
        <f>WEEKDAY(G640)</f>
        <v>7</v>
      </c>
      <c r="J640" t="str">
        <f>TEXT(G640,"mm-dd")</f>
        <v>05-09</v>
      </c>
    </row>
    <row r="641" spans="1:10" x14ac:dyDescent="0.55000000000000004">
      <c r="A641" t="str">
        <f>_xlfn.CONCAT(C641,"-",D641,"-",TEXT(G641,"mm:dd:hh:mm"))</f>
        <v>8-3-05:09:10:45</v>
      </c>
      <c r="B641">
        <v>223</v>
      </c>
      <c r="C641" t="s">
        <v>798</v>
      </c>
      <c r="D641">
        <v>3</v>
      </c>
      <c r="E641" t="s">
        <v>800</v>
      </c>
      <c r="F641" t="str">
        <f>IFERROR(VLOOKUP(B641,PrescheduledGames!N:O,2,FALSE),"")</f>
        <v/>
      </c>
      <c r="G641" s="11">
        <v>43960.447916666664</v>
      </c>
      <c r="H641">
        <v>105</v>
      </c>
      <c r="I641">
        <f>WEEKDAY(G641)</f>
        <v>7</v>
      </c>
      <c r="J641" t="str">
        <f>TEXT(G641,"mm-dd")</f>
        <v>05-09</v>
      </c>
    </row>
    <row r="642" spans="1:10" x14ac:dyDescent="0.55000000000000004">
      <c r="A642" t="str">
        <f>_xlfn.CONCAT(C642,"-",D642,"-",TEXT(G642,"mm:dd:hh:mm"))</f>
        <v>4-1-05:09:11:00</v>
      </c>
      <c r="B642">
        <v>224</v>
      </c>
      <c r="C642" t="s">
        <v>809</v>
      </c>
      <c r="D642">
        <v>1</v>
      </c>
      <c r="E642" t="s">
        <v>853</v>
      </c>
      <c r="F642" t="str">
        <f>IFERROR(VLOOKUP(B642,PrescheduledGames!N:O,2,FALSE),"")</f>
        <v/>
      </c>
      <c r="G642" s="11">
        <v>43960.458333333336</v>
      </c>
      <c r="H642">
        <v>120</v>
      </c>
      <c r="I642">
        <f>WEEKDAY(G642)</f>
        <v>7</v>
      </c>
      <c r="J642" t="str">
        <f>TEXT(G642,"mm-dd")</f>
        <v>05-09</v>
      </c>
    </row>
    <row r="643" spans="1:10" x14ac:dyDescent="0.55000000000000004">
      <c r="A643" t="str">
        <f>_xlfn.CONCAT(C643,"-",D643,"-",TEXT(G643,"mm:dd:hh:mm"))</f>
        <v>3-2-05:09:11:00</v>
      </c>
      <c r="B643">
        <v>225</v>
      </c>
      <c r="C643" t="s">
        <v>811</v>
      </c>
      <c r="D643">
        <v>2</v>
      </c>
      <c r="E643" t="s">
        <v>854</v>
      </c>
      <c r="F643" t="str">
        <f>IFERROR(VLOOKUP(B643,PrescheduledGames!N:O,2,FALSE),"")</f>
        <v/>
      </c>
      <c r="G643" s="11">
        <v>43960.458333333336</v>
      </c>
      <c r="H643">
        <v>120</v>
      </c>
      <c r="I643">
        <f>WEEKDAY(G643)</f>
        <v>7</v>
      </c>
      <c r="J643" t="str">
        <f>TEXT(G643,"mm-dd")</f>
        <v>05-09</v>
      </c>
    </row>
    <row r="644" spans="1:10" x14ac:dyDescent="0.55000000000000004">
      <c r="A644" t="str">
        <f>_xlfn.CONCAT(C644,"-",D644,"-",TEXT(G644,"mm:dd:hh:mm"))</f>
        <v>6-5-05:09:11:00</v>
      </c>
      <c r="B644">
        <v>226</v>
      </c>
      <c r="C644" t="s">
        <v>803</v>
      </c>
      <c r="D644">
        <v>5</v>
      </c>
      <c r="E644" t="s">
        <v>852</v>
      </c>
      <c r="F644" t="str">
        <f>IFERROR(VLOOKUP(B644,PrescheduledGames!N:O,2,FALSE),"")</f>
        <v/>
      </c>
      <c r="G644" s="11">
        <v>43960.458333333336</v>
      </c>
      <c r="H644">
        <v>90</v>
      </c>
      <c r="I644">
        <f>WEEKDAY(G644)</f>
        <v>7</v>
      </c>
      <c r="J644" t="str">
        <f>TEXT(G644,"mm-dd")</f>
        <v>05-09</v>
      </c>
    </row>
    <row r="645" spans="1:10" x14ac:dyDescent="0.55000000000000004">
      <c r="A645" t="str">
        <f>_xlfn.CONCAT(C645,"-",D645,"-",TEXT(G645,"mm:dd:hh:mm"))</f>
        <v>7-2-05:09:11:00</v>
      </c>
      <c r="B645">
        <v>227</v>
      </c>
      <c r="C645" t="s">
        <v>801</v>
      </c>
      <c r="D645">
        <v>2</v>
      </c>
      <c r="E645" t="s">
        <v>800</v>
      </c>
      <c r="F645" t="str">
        <f>IFERROR(VLOOKUP(B645,PrescheduledGames!N:O,2,FALSE),"")</f>
        <v/>
      </c>
      <c r="G645" s="11">
        <v>43960.458333333336</v>
      </c>
      <c r="H645">
        <v>120</v>
      </c>
      <c r="I645">
        <f>WEEKDAY(G645)</f>
        <v>7</v>
      </c>
      <c r="J645" t="str">
        <f>TEXT(G645,"mm-dd")</f>
        <v>05-09</v>
      </c>
    </row>
    <row r="646" spans="1:10" x14ac:dyDescent="0.55000000000000004">
      <c r="A646" t="str">
        <f>_xlfn.CONCAT(C646,"-",D646,"-",TEXT(G646,"mm:dd:hh:mm"))</f>
        <v>1-5-05:09:11:30</v>
      </c>
      <c r="B646">
        <v>228</v>
      </c>
      <c r="C646" t="s">
        <v>99</v>
      </c>
      <c r="D646">
        <v>5</v>
      </c>
      <c r="E646" t="s">
        <v>851</v>
      </c>
      <c r="F646" t="str">
        <f>IFERROR(VLOOKUP(B646,PrescheduledGames!N:O,2,FALSE),"")</f>
        <v/>
      </c>
      <c r="G646" s="11">
        <v>43960.479166666664</v>
      </c>
      <c r="H646">
        <v>90</v>
      </c>
      <c r="I646">
        <f>WEEKDAY(G646)</f>
        <v>7</v>
      </c>
      <c r="J646" t="str">
        <f>TEXT(G646,"mm-dd")</f>
        <v>05-09</v>
      </c>
    </row>
    <row r="647" spans="1:10" x14ac:dyDescent="0.55000000000000004">
      <c r="A647" t="str">
        <f>_xlfn.CONCAT(C647,"-",D647,"-",TEXT(G647,"mm:dd:hh:mm"))</f>
        <v>2-4-05:09:11:45</v>
      </c>
      <c r="B647">
        <v>229</v>
      </c>
      <c r="C647" t="s">
        <v>813</v>
      </c>
      <c r="D647">
        <v>4</v>
      </c>
      <c r="E647" t="s">
        <v>850</v>
      </c>
      <c r="F647" t="str">
        <f>IFERROR(VLOOKUP(B647,PrescheduledGames!N:O,2,FALSE),"")</f>
        <v/>
      </c>
      <c r="G647" s="11">
        <v>43960.489583333336</v>
      </c>
      <c r="H647">
        <v>105</v>
      </c>
      <c r="I647">
        <f>WEEKDAY(G647)</f>
        <v>7</v>
      </c>
      <c r="J647" t="str">
        <f>TEXT(G647,"mm-dd")</f>
        <v>05-09</v>
      </c>
    </row>
    <row r="648" spans="1:10" x14ac:dyDescent="0.55000000000000004">
      <c r="A648" t="str">
        <f>_xlfn.CONCAT(C648,"-",D648,"-",TEXT(G648,"mm:dd:hh:mm"))</f>
        <v>5-4-05:09:11:45</v>
      </c>
      <c r="B648">
        <v>230</v>
      </c>
      <c r="C648" t="s">
        <v>806</v>
      </c>
      <c r="D648">
        <v>4</v>
      </c>
      <c r="E648">
        <v>5</v>
      </c>
      <c r="F648" t="str">
        <f>IFERROR(VLOOKUP(B648,PrescheduledGames!N:O,2,FALSE),"")</f>
        <v/>
      </c>
      <c r="G648" s="11">
        <v>43960.489583333336</v>
      </c>
      <c r="H648">
        <v>105</v>
      </c>
      <c r="I648">
        <f>WEEKDAY(G648)</f>
        <v>7</v>
      </c>
      <c r="J648" t="str">
        <f>TEXT(G648,"mm-dd")</f>
        <v>05-09</v>
      </c>
    </row>
    <row r="649" spans="1:10" x14ac:dyDescent="0.55000000000000004">
      <c r="A649" t="str">
        <f>_xlfn.CONCAT(C649,"-",D649,"-",TEXT(G649,"mm:dd:hh:mm"))</f>
        <v>6-5-05:09:12:30</v>
      </c>
      <c r="B649">
        <v>231</v>
      </c>
      <c r="C649" t="s">
        <v>803</v>
      </c>
      <c r="D649">
        <v>5</v>
      </c>
      <c r="E649" t="s">
        <v>852</v>
      </c>
      <c r="F649" t="str">
        <f>IFERROR(VLOOKUP(B649,PrescheduledGames!N:O,2,FALSE),"")</f>
        <v/>
      </c>
      <c r="G649" s="11">
        <v>43960.520833333336</v>
      </c>
      <c r="H649">
        <v>90</v>
      </c>
      <c r="I649">
        <f>WEEKDAY(G649)</f>
        <v>7</v>
      </c>
      <c r="J649" t="str">
        <f>TEXT(G649,"mm-dd")</f>
        <v>05-09</v>
      </c>
    </row>
    <row r="650" spans="1:10" x14ac:dyDescent="0.55000000000000004">
      <c r="A650" t="str">
        <f>_xlfn.CONCAT(C650,"-",D650,"-",TEXT(G650,"mm:dd:hh:mm"))</f>
        <v>8-3-05:09:12:30</v>
      </c>
      <c r="B650">
        <v>232</v>
      </c>
      <c r="C650" t="s">
        <v>798</v>
      </c>
      <c r="D650">
        <v>3</v>
      </c>
      <c r="E650" t="s">
        <v>800</v>
      </c>
      <c r="F650" t="str">
        <f>IFERROR(VLOOKUP(B650,PrescheduledGames!N:O,2,FALSE),"")</f>
        <v/>
      </c>
      <c r="G650" s="11">
        <v>43960.520833333336</v>
      </c>
      <c r="H650">
        <v>105</v>
      </c>
      <c r="I650">
        <f>WEEKDAY(G650)</f>
        <v>7</v>
      </c>
      <c r="J650" t="str">
        <f>TEXT(G650,"mm-dd")</f>
        <v>05-09</v>
      </c>
    </row>
    <row r="651" spans="1:10" x14ac:dyDescent="0.55000000000000004">
      <c r="A651" t="str">
        <f>_xlfn.CONCAT(C651,"-",D651,"-",TEXT(G651,"mm:dd:hh:mm"))</f>
        <v>4-1-05:09:13:00</v>
      </c>
      <c r="B651">
        <v>233</v>
      </c>
      <c r="C651" t="s">
        <v>809</v>
      </c>
      <c r="D651">
        <v>1</v>
      </c>
      <c r="E651" t="s">
        <v>853</v>
      </c>
      <c r="F651" t="str">
        <f>IFERROR(VLOOKUP(B651,PrescheduledGames!N:O,2,FALSE),"")</f>
        <v/>
      </c>
      <c r="G651" s="11">
        <v>43960.541666666664</v>
      </c>
      <c r="H651">
        <v>120</v>
      </c>
      <c r="I651">
        <f>WEEKDAY(G651)</f>
        <v>7</v>
      </c>
      <c r="J651" t="str">
        <f>TEXT(G651,"mm-dd")</f>
        <v>05-09</v>
      </c>
    </row>
    <row r="652" spans="1:10" x14ac:dyDescent="0.55000000000000004">
      <c r="A652" t="str">
        <f>_xlfn.CONCAT(C652,"-",D652,"-",TEXT(G652,"mm:dd:hh:mm"))</f>
        <v>3-2-05:09:13:00</v>
      </c>
      <c r="B652">
        <v>234</v>
      </c>
      <c r="C652" t="s">
        <v>811</v>
      </c>
      <c r="D652">
        <v>2</v>
      </c>
      <c r="E652" t="s">
        <v>854</v>
      </c>
      <c r="F652" t="str">
        <f>IFERROR(VLOOKUP(B652,PrescheduledGames!N:O,2,FALSE),"")</f>
        <v/>
      </c>
      <c r="G652" s="11">
        <v>43960.541666666664</v>
      </c>
      <c r="H652">
        <v>120</v>
      </c>
      <c r="I652">
        <f>WEEKDAY(G652)</f>
        <v>7</v>
      </c>
      <c r="J652" t="str">
        <f>TEXT(G652,"mm-dd")</f>
        <v>05-09</v>
      </c>
    </row>
    <row r="653" spans="1:10" x14ac:dyDescent="0.55000000000000004">
      <c r="A653" t="str">
        <f>_xlfn.CONCAT(C653,"-",D653,"-",TEXT(G653,"mm:dd:hh:mm"))</f>
        <v>1-5-05:09:13:00</v>
      </c>
      <c r="B653">
        <v>235</v>
      </c>
      <c r="C653" t="s">
        <v>99</v>
      </c>
      <c r="D653">
        <v>5</v>
      </c>
      <c r="E653" t="s">
        <v>851</v>
      </c>
      <c r="F653" t="str">
        <f>IFERROR(VLOOKUP(B653,PrescheduledGames!N:O,2,FALSE),"")</f>
        <v/>
      </c>
      <c r="G653" s="11">
        <v>43960.541666666664</v>
      </c>
      <c r="H653">
        <v>90</v>
      </c>
      <c r="I653">
        <f>WEEKDAY(G653)</f>
        <v>7</v>
      </c>
      <c r="J653" t="str">
        <f>TEXT(G653,"mm-dd")</f>
        <v>05-09</v>
      </c>
    </row>
    <row r="654" spans="1:10" x14ac:dyDescent="0.55000000000000004">
      <c r="A654" t="str">
        <f>_xlfn.CONCAT(C654,"-",D654,"-",TEXT(G654,"mm:dd:hh:mm"))</f>
        <v>7-2-05:09:13:00</v>
      </c>
      <c r="B654">
        <v>236</v>
      </c>
      <c r="C654" t="s">
        <v>801</v>
      </c>
      <c r="D654">
        <v>2</v>
      </c>
      <c r="E654" t="s">
        <v>800</v>
      </c>
      <c r="F654" t="str">
        <f>IFERROR(VLOOKUP(B654,PrescheduledGames!N:O,2,FALSE),"")</f>
        <v/>
      </c>
      <c r="G654" s="11">
        <v>43960.541666666664</v>
      </c>
      <c r="H654">
        <v>120</v>
      </c>
      <c r="I654">
        <f>WEEKDAY(G654)</f>
        <v>7</v>
      </c>
      <c r="J654" t="str">
        <f>TEXT(G654,"mm-dd")</f>
        <v>05-09</v>
      </c>
    </row>
    <row r="655" spans="1:10" x14ac:dyDescent="0.55000000000000004">
      <c r="A655" t="str">
        <f>_xlfn.CONCAT(C655,"-",D655,"-",TEXT(G655,"mm:dd:hh:mm"))</f>
        <v>2-4-05:09:13:30</v>
      </c>
      <c r="B655">
        <v>237</v>
      </c>
      <c r="C655" t="s">
        <v>813</v>
      </c>
      <c r="D655">
        <v>4</v>
      </c>
      <c r="E655" t="s">
        <v>850</v>
      </c>
      <c r="F655" t="str">
        <f>IFERROR(VLOOKUP(B655,PrescheduledGames!N:O,2,FALSE),"")</f>
        <v/>
      </c>
      <c r="G655" s="11">
        <v>43960.5625</v>
      </c>
      <c r="H655">
        <v>105</v>
      </c>
      <c r="I655">
        <f>WEEKDAY(G655)</f>
        <v>7</v>
      </c>
      <c r="J655" t="str">
        <f>TEXT(G655,"mm-dd")</f>
        <v>05-09</v>
      </c>
    </row>
    <row r="656" spans="1:10" x14ac:dyDescent="0.55000000000000004">
      <c r="A656" t="str">
        <f>_xlfn.CONCAT(C656,"-",D656,"-",TEXT(G656,"mm:dd:hh:mm"))</f>
        <v>5-4-05:09:13:30</v>
      </c>
      <c r="B656">
        <v>238</v>
      </c>
      <c r="C656" t="s">
        <v>806</v>
      </c>
      <c r="D656">
        <v>4</v>
      </c>
      <c r="E656">
        <v>5</v>
      </c>
      <c r="F656" t="str">
        <f>IFERROR(VLOOKUP(B656,PrescheduledGames!N:O,2,FALSE),"")</f>
        <v/>
      </c>
      <c r="G656" s="11">
        <v>43960.5625</v>
      </c>
      <c r="H656">
        <v>105</v>
      </c>
      <c r="I656">
        <f>WEEKDAY(G656)</f>
        <v>7</v>
      </c>
      <c r="J656" t="str">
        <f>TEXT(G656,"mm-dd")</f>
        <v>05-09</v>
      </c>
    </row>
    <row r="657" spans="1:10" x14ac:dyDescent="0.55000000000000004">
      <c r="A657" t="str">
        <f>_xlfn.CONCAT(C657,"-",D657,"-",TEXT(G657,"mm:dd:hh:mm"))</f>
        <v>6-5-05:09:14:00</v>
      </c>
      <c r="B657">
        <v>239</v>
      </c>
      <c r="C657" t="s">
        <v>803</v>
      </c>
      <c r="D657">
        <v>5</v>
      </c>
      <c r="E657" t="s">
        <v>852</v>
      </c>
      <c r="F657" t="str">
        <f>IFERROR(VLOOKUP(B657,PrescheduledGames!N:O,2,FALSE),"")</f>
        <v/>
      </c>
      <c r="G657" s="11">
        <v>43960.583333333336</v>
      </c>
      <c r="H657">
        <v>90</v>
      </c>
      <c r="I657">
        <f>WEEKDAY(G657)</f>
        <v>7</v>
      </c>
      <c r="J657" t="str">
        <f>TEXT(G657,"mm-dd")</f>
        <v>05-09</v>
      </c>
    </row>
    <row r="658" spans="1:10" x14ac:dyDescent="0.55000000000000004">
      <c r="A658" t="str">
        <f>_xlfn.CONCAT(C658,"-",D658,"-",TEXT(G658,"mm:dd:hh:mm"))</f>
        <v>8-3-05:09:14:15</v>
      </c>
      <c r="B658">
        <v>240</v>
      </c>
      <c r="C658" t="s">
        <v>798</v>
      </c>
      <c r="D658">
        <v>3</v>
      </c>
      <c r="E658" t="s">
        <v>800</v>
      </c>
      <c r="F658" t="str">
        <f>IFERROR(VLOOKUP(B658,PrescheduledGames!N:O,2,FALSE),"")</f>
        <v/>
      </c>
      <c r="G658" s="11">
        <v>43960.59375</v>
      </c>
      <c r="H658">
        <v>105</v>
      </c>
      <c r="I658">
        <f>WEEKDAY(G658)</f>
        <v>7</v>
      </c>
      <c r="J658" t="str">
        <f>TEXT(G658,"mm-dd")</f>
        <v>05-09</v>
      </c>
    </row>
    <row r="659" spans="1:10" x14ac:dyDescent="0.55000000000000004">
      <c r="A659" t="str">
        <f>_xlfn.CONCAT(C659,"-",D659,"-",TEXT(G659,"mm:dd:hh:mm"))</f>
        <v>1-5-05:09:14:30</v>
      </c>
      <c r="B659">
        <v>241</v>
      </c>
      <c r="C659" t="s">
        <v>99</v>
      </c>
      <c r="D659">
        <v>5</v>
      </c>
      <c r="E659" t="s">
        <v>851</v>
      </c>
      <c r="F659" t="str">
        <f>IFERROR(VLOOKUP(B659,PrescheduledGames!N:O,2,FALSE),"")</f>
        <v/>
      </c>
      <c r="G659" s="11">
        <v>43960.604166666664</v>
      </c>
      <c r="H659">
        <v>90</v>
      </c>
      <c r="I659">
        <f>WEEKDAY(G659)</f>
        <v>7</v>
      </c>
      <c r="J659" t="str">
        <f>TEXT(G659,"mm-dd")</f>
        <v>05-09</v>
      </c>
    </row>
    <row r="660" spans="1:10" x14ac:dyDescent="0.55000000000000004">
      <c r="A660" t="str">
        <f>_xlfn.CONCAT(C660,"-",D660,"-",TEXT(G660,"mm:dd:hh:mm"))</f>
        <v>4-1-05:09:15:00</v>
      </c>
      <c r="B660">
        <v>242</v>
      </c>
      <c r="C660" t="s">
        <v>809</v>
      </c>
      <c r="D660">
        <v>1</v>
      </c>
      <c r="E660" t="s">
        <v>853</v>
      </c>
      <c r="F660" t="str">
        <f>IFERROR(VLOOKUP(B660,PrescheduledGames!N:O,2,FALSE),"")</f>
        <v/>
      </c>
      <c r="G660" s="11">
        <v>43960.625</v>
      </c>
      <c r="H660">
        <v>120</v>
      </c>
      <c r="I660">
        <f>WEEKDAY(G660)</f>
        <v>7</v>
      </c>
      <c r="J660" t="str">
        <f>TEXT(G660,"mm-dd")</f>
        <v>05-09</v>
      </c>
    </row>
    <row r="661" spans="1:10" x14ac:dyDescent="0.55000000000000004">
      <c r="A661" t="str">
        <f>_xlfn.CONCAT(C661,"-",D661,"-",TEXT(G661,"mm:dd:hh:mm"))</f>
        <v>3-2-05:09:15:00</v>
      </c>
      <c r="B661">
        <v>243</v>
      </c>
      <c r="C661" t="s">
        <v>811</v>
      </c>
      <c r="D661">
        <v>2</v>
      </c>
      <c r="E661" t="s">
        <v>854</v>
      </c>
      <c r="F661" t="str">
        <f>IFERROR(VLOOKUP(B661,PrescheduledGames!N:O,2,FALSE),"")</f>
        <v/>
      </c>
      <c r="G661" s="11">
        <v>43960.625</v>
      </c>
      <c r="H661">
        <v>120</v>
      </c>
      <c r="I661">
        <f>WEEKDAY(G661)</f>
        <v>7</v>
      </c>
      <c r="J661" t="str">
        <f>TEXT(G661,"mm-dd")</f>
        <v>05-09</v>
      </c>
    </row>
    <row r="662" spans="1:10" x14ac:dyDescent="0.55000000000000004">
      <c r="A662" t="str">
        <f>_xlfn.CONCAT(C662,"-",D662,"-",TEXT(G662,"mm:dd:hh:mm"))</f>
        <v>7-2-05:09:15:00</v>
      </c>
      <c r="B662">
        <v>244</v>
      </c>
      <c r="C662" t="s">
        <v>801</v>
      </c>
      <c r="D662">
        <v>2</v>
      </c>
      <c r="E662" t="s">
        <v>800</v>
      </c>
      <c r="F662" t="str">
        <f>IFERROR(VLOOKUP(B662,PrescheduledGames!N:O,2,FALSE),"")</f>
        <v/>
      </c>
      <c r="G662" s="11">
        <v>43960.625</v>
      </c>
      <c r="H662">
        <v>120</v>
      </c>
      <c r="I662">
        <f>WEEKDAY(G662)</f>
        <v>7</v>
      </c>
      <c r="J662" t="str">
        <f>TEXT(G662,"mm-dd")</f>
        <v>05-09</v>
      </c>
    </row>
    <row r="663" spans="1:10" x14ac:dyDescent="0.55000000000000004">
      <c r="A663" t="str">
        <f>_xlfn.CONCAT(C663,"-",D663,"-",TEXT(G663,"mm:dd:hh:mm"))</f>
        <v>2-4-05:09:15:15</v>
      </c>
      <c r="B663">
        <v>245</v>
      </c>
      <c r="C663" t="s">
        <v>813</v>
      </c>
      <c r="D663">
        <v>4</v>
      </c>
      <c r="E663" t="s">
        <v>850</v>
      </c>
      <c r="F663" t="str">
        <f>IFERROR(VLOOKUP(B663,PrescheduledGames!N:O,2,FALSE),"")</f>
        <v/>
      </c>
      <c r="G663" s="11">
        <v>43960.635416666664</v>
      </c>
      <c r="H663">
        <v>105</v>
      </c>
      <c r="I663">
        <f>WEEKDAY(G663)</f>
        <v>7</v>
      </c>
      <c r="J663" t="str">
        <f>TEXT(G663,"mm-dd")</f>
        <v>05-09</v>
      </c>
    </row>
    <row r="664" spans="1:10" x14ac:dyDescent="0.55000000000000004">
      <c r="A664" t="str">
        <f>_xlfn.CONCAT(C664,"-",D664,"-",TEXT(G664,"mm:dd:hh:mm"))</f>
        <v>5-4-05:09:15:15</v>
      </c>
      <c r="B664">
        <v>246</v>
      </c>
      <c r="C664" t="s">
        <v>806</v>
      </c>
      <c r="D664">
        <v>4</v>
      </c>
      <c r="E664">
        <v>5</v>
      </c>
      <c r="F664" t="str">
        <f>IFERROR(VLOOKUP(B664,PrescheduledGames!N:O,2,FALSE),"")</f>
        <v/>
      </c>
      <c r="G664" s="11">
        <v>43960.635416666664</v>
      </c>
      <c r="H664">
        <v>105</v>
      </c>
      <c r="I664">
        <f>WEEKDAY(G664)</f>
        <v>7</v>
      </c>
      <c r="J664" t="str">
        <f>TEXT(G664,"mm-dd")</f>
        <v>05-09</v>
      </c>
    </row>
    <row r="665" spans="1:10" x14ac:dyDescent="0.55000000000000004">
      <c r="A665" t="str">
        <f>_xlfn.CONCAT(C665,"-",D665,"-",TEXT(G665,"mm:dd:hh:mm"))</f>
        <v>6-3-05:09:15:30</v>
      </c>
      <c r="B665">
        <v>247</v>
      </c>
      <c r="C665" t="s">
        <v>803</v>
      </c>
      <c r="D665">
        <v>3</v>
      </c>
      <c r="E665" t="s">
        <v>852</v>
      </c>
      <c r="F665" t="str">
        <f>IFERROR(VLOOKUP(B665,PrescheduledGames!N:O,2,FALSE),"")</f>
        <v/>
      </c>
      <c r="G665" s="11">
        <v>43960.645833333336</v>
      </c>
      <c r="H665">
        <v>105</v>
      </c>
      <c r="I665">
        <f>WEEKDAY(G665)</f>
        <v>7</v>
      </c>
      <c r="J665" t="str">
        <f>TEXT(G665,"mm-dd")</f>
        <v>05-09</v>
      </c>
    </row>
    <row r="666" spans="1:10" x14ac:dyDescent="0.55000000000000004">
      <c r="A666" t="str">
        <f>_xlfn.CONCAT(C666,"-",D666,"-",TEXT(G666,"mm:dd:hh:mm"))</f>
        <v>1-5-05:09:16:00</v>
      </c>
      <c r="B666">
        <v>248</v>
      </c>
      <c r="C666" t="s">
        <v>99</v>
      </c>
      <c r="D666">
        <v>5</v>
      </c>
      <c r="E666" t="s">
        <v>851</v>
      </c>
      <c r="F666" t="str">
        <f>IFERROR(VLOOKUP(B666,PrescheduledGames!N:O,2,FALSE),"")</f>
        <v/>
      </c>
      <c r="G666" s="11">
        <v>43960.666666666664</v>
      </c>
      <c r="H666">
        <v>90</v>
      </c>
      <c r="I666">
        <f>WEEKDAY(G666)</f>
        <v>7</v>
      </c>
      <c r="J666" t="str">
        <f>TEXT(G666,"mm-dd")</f>
        <v>05-09</v>
      </c>
    </row>
    <row r="667" spans="1:10" x14ac:dyDescent="0.55000000000000004">
      <c r="A667" t="str">
        <f>_xlfn.CONCAT(C667,"-",D667,"-",TEXT(G667,"mm:dd:hh:mm"))</f>
        <v>8-3-05:09:16:00</v>
      </c>
      <c r="B667">
        <v>249</v>
      </c>
      <c r="C667" t="s">
        <v>798</v>
      </c>
      <c r="D667">
        <v>3</v>
      </c>
      <c r="E667" t="s">
        <v>800</v>
      </c>
      <c r="F667" t="str">
        <f>IFERROR(VLOOKUP(B667,PrescheduledGames!N:O,2,FALSE),"")</f>
        <v/>
      </c>
      <c r="G667" s="11">
        <v>43960.666666666664</v>
      </c>
      <c r="H667">
        <v>105</v>
      </c>
      <c r="I667">
        <f>WEEKDAY(G667)</f>
        <v>7</v>
      </c>
      <c r="J667" t="str">
        <f>TEXT(G667,"mm-dd")</f>
        <v>05-09</v>
      </c>
    </row>
    <row r="668" spans="1:10" x14ac:dyDescent="0.55000000000000004">
      <c r="A668" t="str">
        <f>_xlfn.CONCAT(C668,"-",D668,"-",TEXT(G668,"mm:dd:hh:mm"))</f>
        <v>4-1-05:09:17:00</v>
      </c>
      <c r="B668">
        <v>250</v>
      </c>
      <c r="C668" t="s">
        <v>809</v>
      </c>
      <c r="D668">
        <v>1</v>
      </c>
      <c r="E668" t="s">
        <v>853</v>
      </c>
      <c r="F668" t="str">
        <f>IFERROR(VLOOKUP(B668,PrescheduledGames!N:O,2,FALSE),"")</f>
        <v/>
      </c>
      <c r="G668" s="11">
        <v>43960.708333333336</v>
      </c>
      <c r="H668">
        <v>120</v>
      </c>
      <c r="I668">
        <f>WEEKDAY(G668)</f>
        <v>7</v>
      </c>
      <c r="J668" t="str">
        <f>TEXT(G668,"mm-dd")</f>
        <v>05-09</v>
      </c>
    </row>
    <row r="669" spans="1:10" x14ac:dyDescent="0.55000000000000004">
      <c r="A669" t="str">
        <f>_xlfn.CONCAT(C669,"-",D669,"-",TEXT(G669,"mm:dd:hh:mm"))</f>
        <v>3-2-05:09:17:00</v>
      </c>
      <c r="B669">
        <v>251</v>
      </c>
      <c r="C669" t="s">
        <v>811</v>
      </c>
      <c r="D669">
        <v>2</v>
      </c>
      <c r="E669" t="s">
        <v>854</v>
      </c>
      <c r="F669" t="str">
        <f>IFERROR(VLOOKUP(B669,PrescheduledGames!N:O,2,FALSE),"")</f>
        <v/>
      </c>
      <c r="G669" s="11">
        <v>43960.708333333336</v>
      </c>
      <c r="H669">
        <v>120</v>
      </c>
      <c r="I669">
        <f>WEEKDAY(G669)</f>
        <v>7</v>
      </c>
      <c r="J669" t="str">
        <f>TEXT(G669,"mm-dd")</f>
        <v>05-09</v>
      </c>
    </row>
    <row r="670" spans="1:10" x14ac:dyDescent="0.55000000000000004">
      <c r="A670" t="str">
        <f>_xlfn.CONCAT(C670,"-",D670,"-",TEXT(G670,"mm:dd:hh:mm"))</f>
        <v>2-4-05:09:17:00</v>
      </c>
      <c r="B670">
        <v>252</v>
      </c>
      <c r="C670" t="s">
        <v>813</v>
      </c>
      <c r="D670">
        <v>4</v>
      </c>
      <c r="E670" t="s">
        <v>850</v>
      </c>
      <c r="F670" t="str">
        <f>IFERROR(VLOOKUP(B670,PrescheduledGames!N:O,2,FALSE),"")</f>
        <v/>
      </c>
      <c r="G670" s="11">
        <v>43960.708333333336</v>
      </c>
      <c r="H670">
        <v>105</v>
      </c>
      <c r="I670">
        <f>WEEKDAY(G670)</f>
        <v>7</v>
      </c>
      <c r="J670" t="str">
        <f>TEXT(G670,"mm-dd")</f>
        <v>05-09</v>
      </c>
    </row>
    <row r="671" spans="1:10" x14ac:dyDescent="0.55000000000000004">
      <c r="A671" t="str">
        <f>_xlfn.CONCAT(C671,"-",D671,"-",TEXT(G671,"mm:dd:hh:mm"))</f>
        <v>5-4-05:09:17:00</v>
      </c>
      <c r="B671">
        <v>253</v>
      </c>
      <c r="C671" t="s">
        <v>806</v>
      </c>
      <c r="D671">
        <v>4</v>
      </c>
      <c r="E671">
        <v>5</v>
      </c>
      <c r="F671" t="str">
        <f>IFERROR(VLOOKUP(B671,PrescheduledGames!N:O,2,FALSE),"")</f>
        <v/>
      </c>
      <c r="G671" s="11">
        <v>43960.708333333336</v>
      </c>
      <c r="H671">
        <v>105</v>
      </c>
      <c r="I671">
        <f>WEEKDAY(G671)</f>
        <v>7</v>
      </c>
      <c r="J671" t="str">
        <f>TEXT(G671,"mm-dd")</f>
        <v>05-09</v>
      </c>
    </row>
    <row r="672" spans="1:10" x14ac:dyDescent="0.55000000000000004">
      <c r="A672" t="str">
        <f>_xlfn.CONCAT(C672,"-",D672,"-",TEXT(G672,"mm:dd:hh:mm"))</f>
        <v>7-3-05:09:17:00</v>
      </c>
      <c r="B672">
        <v>254</v>
      </c>
      <c r="C672" t="s">
        <v>801</v>
      </c>
      <c r="D672">
        <v>3</v>
      </c>
      <c r="E672" t="s">
        <v>800</v>
      </c>
      <c r="F672" t="str">
        <f>IFERROR(VLOOKUP(B672,PrescheduledGames!N:O,2,FALSE),"")</f>
        <v/>
      </c>
      <c r="G672" s="11">
        <v>43960.708333333336</v>
      </c>
      <c r="H672">
        <v>105</v>
      </c>
      <c r="I672">
        <f>WEEKDAY(G672)</f>
        <v>7</v>
      </c>
      <c r="J672" t="str">
        <f>TEXT(G672,"mm-dd")</f>
        <v>05-09</v>
      </c>
    </row>
    <row r="673" spans="1:10" x14ac:dyDescent="0.55000000000000004">
      <c r="A673" t="str">
        <f>_xlfn.CONCAT(C673,"-",D673,"-",TEXT(G673,"mm:dd:hh:mm"))</f>
        <v>6-3-05:09:17:15</v>
      </c>
      <c r="B673">
        <v>255</v>
      </c>
      <c r="C673" t="s">
        <v>803</v>
      </c>
      <c r="D673">
        <v>3</v>
      </c>
      <c r="E673" t="s">
        <v>852</v>
      </c>
      <c r="F673">
        <f>IFERROR(VLOOKUP(B673,PrescheduledGames!N:O,2,FALSE),"")</f>
        <v>306</v>
      </c>
      <c r="G673" s="11">
        <v>43960.71875</v>
      </c>
      <c r="H673">
        <v>105</v>
      </c>
      <c r="I673">
        <f>WEEKDAY(G673)</f>
        <v>7</v>
      </c>
      <c r="J673" t="str">
        <f>TEXT(G673,"mm-dd")</f>
        <v>05-09</v>
      </c>
    </row>
  </sheetData>
  <autoFilter ref="A1:J673" xr:uid="{B83FD4FF-67DB-4116-A8F0-C5AA6FE2AF5C}">
    <sortState xmlns:xlrd2="http://schemas.microsoft.com/office/spreadsheetml/2017/richdata2" ref="A2:J673">
      <sortCondition ref="G1:G673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0870C-CFF2-452C-AC2A-2AF7772D46B1}">
  <dimension ref="A1:F643"/>
  <sheetViews>
    <sheetView workbookViewId="0">
      <selection activeCell="M21" sqref="M21"/>
    </sheetView>
    <sheetView workbookViewId="1"/>
  </sheetViews>
  <sheetFormatPr defaultRowHeight="14.4" x14ac:dyDescent="0.55000000000000004"/>
  <sheetData>
    <row r="1" spans="1:6" x14ac:dyDescent="0.55000000000000004">
      <c r="A1" t="s">
        <v>101</v>
      </c>
      <c r="C1" s="2"/>
      <c r="D1" s="2"/>
      <c r="E1" s="2"/>
    </row>
    <row r="2" spans="1:6" x14ac:dyDescent="0.55000000000000004">
      <c r="A2" t="s">
        <v>102</v>
      </c>
      <c r="C2" s="2"/>
      <c r="D2" s="2"/>
      <c r="E2">
        <v>256</v>
      </c>
    </row>
    <row r="3" spans="1:6" x14ac:dyDescent="0.55000000000000004">
      <c r="A3" t="s">
        <v>103</v>
      </c>
      <c r="C3" s="2"/>
      <c r="D3" s="2"/>
      <c r="E3">
        <v>313</v>
      </c>
      <c r="F3" s="2"/>
    </row>
    <row r="4" spans="1:6" x14ac:dyDescent="0.55000000000000004">
      <c r="A4" t="s">
        <v>104</v>
      </c>
      <c r="C4" s="2"/>
      <c r="D4" s="2"/>
      <c r="E4">
        <v>324</v>
      </c>
    </row>
    <row r="5" spans="1:6" x14ac:dyDescent="0.55000000000000004">
      <c r="A5" t="s">
        <v>105</v>
      </c>
      <c r="C5" s="2"/>
      <c r="D5" s="2"/>
      <c r="E5">
        <v>289</v>
      </c>
    </row>
    <row r="6" spans="1:6" x14ac:dyDescent="0.55000000000000004">
      <c r="A6" t="s">
        <v>106</v>
      </c>
      <c r="C6" s="2"/>
      <c r="D6" s="2"/>
      <c r="E6">
        <v>283</v>
      </c>
      <c r="F6" s="2"/>
    </row>
    <row r="7" spans="1:6" x14ac:dyDescent="0.55000000000000004">
      <c r="A7" t="s">
        <v>107</v>
      </c>
      <c r="C7" s="2"/>
      <c r="D7" s="2"/>
      <c r="E7">
        <v>323</v>
      </c>
    </row>
    <row r="8" spans="1:6" x14ac:dyDescent="0.55000000000000004">
      <c r="A8" t="s">
        <v>108</v>
      </c>
      <c r="C8" s="2"/>
      <c r="D8" s="2"/>
      <c r="E8">
        <v>325</v>
      </c>
    </row>
    <row r="9" spans="1:6" x14ac:dyDescent="0.55000000000000004">
      <c r="A9" t="s">
        <v>109</v>
      </c>
      <c r="C9" s="2"/>
      <c r="D9" s="2"/>
      <c r="E9">
        <v>320</v>
      </c>
    </row>
    <row r="10" spans="1:6" x14ac:dyDescent="0.55000000000000004">
      <c r="A10" t="s">
        <v>110</v>
      </c>
      <c r="C10" s="2"/>
      <c r="D10" s="2"/>
      <c r="E10">
        <v>229</v>
      </c>
    </row>
    <row r="11" spans="1:6" x14ac:dyDescent="0.55000000000000004">
      <c r="A11" t="s">
        <v>111</v>
      </c>
      <c r="C11" s="2"/>
      <c r="D11" s="2"/>
      <c r="E11">
        <v>281</v>
      </c>
    </row>
    <row r="12" spans="1:6" x14ac:dyDescent="0.55000000000000004">
      <c r="A12" t="s">
        <v>112</v>
      </c>
      <c r="C12" s="2"/>
      <c r="D12" s="2"/>
      <c r="E12">
        <v>268</v>
      </c>
    </row>
    <row r="13" spans="1:6" x14ac:dyDescent="0.55000000000000004">
      <c r="A13" t="s">
        <v>113</v>
      </c>
      <c r="C13" s="2"/>
      <c r="D13" s="2"/>
      <c r="E13">
        <v>321</v>
      </c>
    </row>
    <row r="14" spans="1:6" x14ac:dyDescent="0.55000000000000004">
      <c r="A14" t="s">
        <v>114</v>
      </c>
      <c r="C14" s="2"/>
      <c r="D14" s="2"/>
      <c r="E14">
        <v>251</v>
      </c>
    </row>
    <row r="15" spans="1:6" x14ac:dyDescent="0.55000000000000004">
      <c r="A15" t="s">
        <v>115</v>
      </c>
      <c r="C15" s="2"/>
      <c r="D15" s="2"/>
      <c r="E15">
        <v>243</v>
      </c>
    </row>
    <row r="16" spans="1:6" x14ac:dyDescent="0.55000000000000004">
      <c r="A16" t="s">
        <v>116</v>
      </c>
      <c r="C16" s="2"/>
      <c r="D16" s="2"/>
      <c r="E16">
        <v>277</v>
      </c>
    </row>
    <row r="17" spans="1:5" x14ac:dyDescent="0.55000000000000004">
      <c r="A17" t="s">
        <v>117</v>
      </c>
      <c r="C17" s="2"/>
      <c r="D17" s="2"/>
      <c r="E17">
        <v>240</v>
      </c>
    </row>
    <row r="18" spans="1:5" x14ac:dyDescent="0.55000000000000004">
      <c r="A18" t="s">
        <v>118</v>
      </c>
      <c r="C18" s="2"/>
      <c r="D18" s="2"/>
      <c r="E18">
        <v>322</v>
      </c>
    </row>
    <row r="19" spans="1:5" x14ac:dyDescent="0.55000000000000004">
      <c r="A19" t="s">
        <v>119</v>
      </c>
      <c r="C19" s="2"/>
      <c r="D19" s="2"/>
      <c r="E19">
        <v>279</v>
      </c>
    </row>
    <row r="20" spans="1:5" x14ac:dyDescent="0.55000000000000004">
      <c r="A20" t="s">
        <v>120</v>
      </c>
      <c r="C20" s="2"/>
      <c r="D20" s="2"/>
      <c r="E20">
        <v>298</v>
      </c>
    </row>
    <row r="21" spans="1:5" x14ac:dyDescent="0.55000000000000004">
      <c r="A21" t="s">
        <v>121</v>
      </c>
      <c r="C21" s="2"/>
      <c r="D21" s="2"/>
      <c r="E21">
        <v>331</v>
      </c>
    </row>
    <row r="22" spans="1:5" x14ac:dyDescent="0.55000000000000004">
      <c r="A22" t="s">
        <v>122</v>
      </c>
      <c r="C22" s="2"/>
      <c r="D22" s="2"/>
      <c r="E22">
        <v>276</v>
      </c>
    </row>
    <row r="23" spans="1:5" x14ac:dyDescent="0.55000000000000004">
      <c r="A23" t="s">
        <v>123</v>
      </c>
      <c r="C23" s="2"/>
      <c r="D23" s="2"/>
      <c r="E23">
        <v>306</v>
      </c>
    </row>
    <row r="24" spans="1:5" x14ac:dyDescent="0.55000000000000004">
      <c r="A24" t="s">
        <v>124</v>
      </c>
      <c r="C24" s="2"/>
      <c r="D24" s="2"/>
      <c r="E24">
        <v>241</v>
      </c>
    </row>
    <row r="25" spans="1:5" x14ac:dyDescent="0.55000000000000004">
      <c r="A25" t="s">
        <v>125</v>
      </c>
      <c r="C25" s="2"/>
      <c r="D25" s="2"/>
    </row>
    <row r="26" spans="1:5" x14ac:dyDescent="0.55000000000000004">
      <c r="A26" t="s">
        <v>126</v>
      </c>
      <c r="C26" s="2"/>
      <c r="D26" s="2"/>
    </row>
    <row r="27" spans="1:5" x14ac:dyDescent="0.55000000000000004">
      <c r="A27" t="s">
        <v>127</v>
      </c>
      <c r="C27" s="2"/>
      <c r="D27" s="2"/>
    </row>
    <row r="28" spans="1:5" x14ac:dyDescent="0.55000000000000004">
      <c r="A28" t="s">
        <v>128</v>
      </c>
      <c r="C28" s="2"/>
      <c r="D28" s="2"/>
    </row>
    <row r="29" spans="1:5" x14ac:dyDescent="0.55000000000000004">
      <c r="A29" t="s">
        <v>129</v>
      </c>
      <c r="C29" s="2"/>
      <c r="D29" s="2"/>
    </row>
    <row r="30" spans="1:5" x14ac:dyDescent="0.55000000000000004">
      <c r="A30" t="s">
        <v>130</v>
      </c>
      <c r="C30" s="2"/>
      <c r="D30" s="2"/>
    </row>
    <row r="31" spans="1:5" x14ac:dyDescent="0.55000000000000004">
      <c r="A31" t="s">
        <v>131</v>
      </c>
      <c r="C31" s="2"/>
      <c r="D31" s="2"/>
    </row>
    <row r="32" spans="1:5" x14ac:dyDescent="0.55000000000000004">
      <c r="A32" t="s">
        <v>132</v>
      </c>
      <c r="C32" s="2"/>
      <c r="D32" s="2"/>
    </row>
    <row r="33" spans="1:6" x14ac:dyDescent="0.55000000000000004">
      <c r="A33" t="s">
        <v>133</v>
      </c>
      <c r="C33" s="2"/>
      <c r="D33" s="2"/>
    </row>
    <row r="34" spans="1:6" x14ac:dyDescent="0.55000000000000004">
      <c r="A34" t="s">
        <v>134</v>
      </c>
      <c r="C34" s="2"/>
      <c r="D34" s="2"/>
    </row>
    <row r="35" spans="1:6" x14ac:dyDescent="0.55000000000000004">
      <c r="A35" t="s">
        <v>135</v>
      </c>
      <c r="C35" s="2"/>
      <c r="D35" s="2"/>
    </row>
    <row r="36" spans="1:6" x14ac:dyDescent="0.55000000000000004">
      <c r="A36" t="s">
        <v>136</v>
      </c>
      <c r="C36" s="2"/>
      <c r="D36" s="2"/>
    </row>
    <row r="37" spans="1:6" x14ac:dyDescent="0.55000000000000004">
      <c r="A37" t="s">
        <v>137</v>
      </c>
      <c r="C37" s="2"/>
      <c r="D37" s="2"/>
      <c r="F37" s="2"/>
    </row>
    <row r="38" spans="1:6" x14ac:dyDescent="0.55000000000000004">
      <c r="A38" t="s">
        <v>138</v>
      </c>
      <c r="C38" s="2"/>
      <c r="D38" s="2"/>
      <c r="F38" s="2"/>
    </row>
    <row r="39" spans="1:6" x14ac:dyDescent="0.55000000000000004">
      <c r="A39" t="s">
        <v>139</v>
      </c>
      <c r="C39" s="2"/>
      <c r="D39" s="2"/>
      <c r="F39" s="2"/>
    </row>
    <row r="40" spans="1:6" x14ac:dyDescent="0.55000000000000004">
      <c r="A40" t="s">
        <v>140</v>
      </c>
      <c r="C40" s="2"/>
      <c r="D40" s="2"/>
      <c r="F40" s="2"/>
    </row>
    <row r="41" spans="1:6" x14ac:dyDescent="0.55000000000000004">
      <c r="A41" t="s">
        <v>141</v>
      </c>
      <c r="C41" s="2"/>
      <c r="D41" s="2"/>
      <c r="F41" s="2"/>
    </row>
    <row r="42" spans="1:6" x14ac:dyDescent="0.55000000000000004">
      <c r="A42" t="s">
        <v>142</v>
      </c>
      <c r="C42" s="2"/>
      <c r="D42" s="2"/>
      <c r="F42" s="2"/>
    </row>
    <row r="43" spans="1:6" x14ac:dyDescent="0.55000000000000004">
      <c r="A43" t="s">
        <v>143</v>
      </c>
      <c r="C43" s="2"/>
      <c r="D43" s="2"/>
      <c r="F43" s="2"/>
    </row>
    <row r="44" spans="1:6" x14ac:dyDescent="0.55000000000000004">
      <c r="A44" t="s">
        <v>144</v>
      </c>
      <c r="C44" s="2"/>
      <c r="D44" s="2"/>
      <c r="F44" s="2"/>
    </row>
    <row r="45" spans="1:6" x14ac:dyDescent="0.55000000000000004">
      <c r="A45" t="s">
        <v>145</v>
      </c>
      <c r="C45" s="2"/>
      <c r="D45" s="2"/>
      <c r="F45" s="2"/>
    </row>
    <row r="46" spans="1:6" x14ac:dyDescent="0.55000000000000004">
      <c r="A46" t="s">
        <v>146</v>
      </c>
      <c r="C46" s="2"/>
      <c r="D46" s="2"/>
      <c r="F46" s="2"/>
    </row>
    <row r="47" spans="1:6" x14ac:dyDescent="0.55000000000000004">
      <c r="A47" t="s">
        <v>147</v>
      </c>
      <c r="C47" s="2"/>
      <c r="D47" s="2"/>
      <c r="F47" s="2"/>
    </row>
    <row r="48" spans="1:6" x14ac:dyDescent="0.55000000000000004">
      <c r="A48" t="s">
        <v>148</v>
      </c>
      <c r="C48" s="2"/>
      <c r="D48" s="2"/>
      <c r="F48" s="2"/>
    </row>
    <row r="49" spans="1:6" x14ac:dyDescent="0.55000000000000004">
      <c r="A49" t="s">
        <v>149</v>
      </c>
      <c r="C49" s="2"/>
      <c r="D49" s="2"/>
      <c r="F49" s="2"/>
    </row>
    <row r="50" spans="1:6" x14ac:dyDescent="0.55000000000000004">
      <c r="A50" t="s">
        <v>150</v>
      </c>
      <c r="C50" s="2"/>
      <c r="D50" s="2"/>
      <c r="F50" s="2"/>
    </row>
    <row r="51" spans="1:6" x14ac:dyDescent="0.55000000000000004">
      <c r="A51" t="s">
        <v>151</v>
      </c>
      <c r="C51" s="2"/>
      <c r="D51" s="2"/>
      <c r="F51" s="2"/>
    </row>
    <row r="52" spans="1:6" x14ac:dyDescent="0.55000000000000004">
      <c r="A52" t="s">
        <v>152</v>
      </c>
      <c r="C52" s="2"/>
      <c r="D52" s="2"/>
      <c r="F52" s="2"/>
    </row>
    <row r="53" spans="1:6" x14ac:dyDescent="0.55000000000000004">
      <c r="A53" t="s">
        <v>153</v>
      </c>
      <c r="C53" s="2"/>
      <c r="D53" s="2"/>
      <c r="F53" s="2"/>
    </row>
    <row r="54" spans="1:6" x14ac:dyDescent="0.55000000000000004">
      <c r="A54" t="s">
        <v>154</v>
      </c>
      <c r="C54" s="2"/>
      <c r="D54" s="2"/>
      <c r="F54" s="2"/>
    </row>
    <row r="55" spans="1:6" x14ac:dyDescent="0.55000000000000004">
      <c r="A55" t="s">
        <v>155</v>
      </c>
      <c r="C55" s="2"/>
      <c r="D55" s="2"/>
      <c r="F55" s="2"/>
    </row>
    <row r="56" spans="1:6" x14ac:dyDescent="0.55000000000000004">
      <c r="A56" t="s">
        <v>156</v>
      </c>
      <c r="C56" s="2"/>
      <c r="D56" s="2"/>
      <c r="F56" s="2"/>
    </row>
    <row r="57" spans="1:6" x14ac:dyDescent="0.55000000000000004">
      <c r="A57" t="s">
        <v>157</v>
      </c>
      <c r="C57" s="2"/>
      <c r="D57" s="2"/>
      <c r="F57" s="2"/>
    </row>
    <row r="58" spans="1:6" x14ac:dyDescent="0.55000000000000004">
      <c r="A58" t="s">
        <v>158</v>
      </c>
      <c r="C58" s="2"/>
      <c r="D58" s="2"/>
      <c r="F58" s="2"/>
    </row>
    <row r="59" spans="1:6" x14ac:dyDescent="0.55000000000000004">
      <c r="A59" t="s">
        <v>159</v>
      </c>
      <c r="C59" s="2"/>
      <c r="D59" s="2"/>
      <c r="F59" s="2"/>
    </row>
    <row r="60" spans="1:6" x14ac:dyDescent="0.55000000000000004">
      <c r="A60" t="s">
        <v>160</v>
      </c>
      <c r="C60" s="2"/>
      <c r="D60" s="2"/>
      <c r="F60" s="2"/>
    </row>
    <row r="61" spans="1:6" x14ac:dyDescent="0.55000000000000004">
      <c r="A61" t="s">
        <v>161</v>
      </c>
      <c r="C61" s="2"/>
      <c r="D61" s="2"/>
      <c r="F61" s="2"/>
    </row>
    <row r="62" spans="1:6" x14ac:dyDescent="0.55000000000000004">
      <c r="A62" t="s">
        <v>162</v>
      </c>
      <c r="C62" s="2"/>
      <c r="D62" s="2"/>
      <c r="F62" s="2"/>
    </row>
    <row r="63" spans="1:6" x14ac:dyDescent="0.55000000000000004">
      <c r="A63" t="s">
        <v>163</v>
      </c>
      <c r="C63" s="2"/>
      <c r="D63" s="2"/>
      <c r="F63" s="2"/>
    </row>
    <row r="64" spans="1:6" x14ac:dyDescent="0.55000000000000004">
      <c r="A64" t="s">
        <v>164</v>
      </c>
      <c r="C64" s="2"/>
      <c r="D64" s="2"/>
      <c r="F64" s="2"/>
    </row>
    <row r="65" spans="1:6" x14ac:dyDescent="0.55000000000000004">
      <c r="A65" t="s">
        <v>165</v>
      </c>
      <c r="C65" s="2"/>
      <c r="D65" s="2"/>
      <c r="F65" s="2"/>
    </row>
    <row r="66" spans="1:6" x14ac:dyDescent="0.55000000000000004">
      <c r="A66" t="s">
        <v>166</v>
      </c>
      <c r="C66" s="2"/>
      <c r="D66" s="2"/>
      <c r="F66" s="2"/>
    </row>
    <row r="67" spans="1:6" x14ac:dyDescent="0.55000000000000004">
      <c r="A67" t="s">
        <v>167</v>
      </c>
      <c r="C67" s="2"/>
      <c r="D67" s="2"/>
      <c r="F67" s="2"/>
    </row>
    <row r="68" spans="1:6" x14ac:dyDescent="0.55000000000000004">
      <c r="A68" t="s">
        <v>168</v>
      </c>
      <c r="C68" s="2"/>
      <c r="D68" s="2"/>
      <c r="F68" s="2"/>
    </row>
    <row r="69" spans="1:6" x14ac:dyDescent="0.55000000000000004">
      <c r="A69" t="s">
        <v>169</v>
      </c>
      <c r="C69" s="2"/>
      <c r="D69" s="2"/>
      <c r="F69" s="2"/>
    </row>
    <row r="70" spans="1:6" x14ac:dyDescent="0.55000000000000004">
      <c r="A70" t="s">
        <v>170</v>
      </c>
      <c r="C70" s="2"/>
      <c r="D70" s="2"/>
      <c r="F70" s="2"/>
    </row>
    <row r="71" spans="1:6" x14ac:dyDescent="0.55000000000000004">
      <c r="A71" t="s">
        <v>171</v>
      </c>
      <c r="C71" s="2"/>
      <c r="D71" s="2"/>
      <c r="F71" s="2"/>
    </row>
    <row r="72" spans="1:6" x14ac:dyDescent="0.55000000000000004">
      <c r="A72" t="s">
        <v>172</v>
      </c>
      <c r="C72" s="2"/>
      <c r="D72" s="2"/>
      <c r="F72" s="2"/>
    </row>
    <row r="73" spans="1:6" x14ac:dyDescent="0.55000000000000004">
      <c r="A73" t="s">
        <v>173</v>
      </c>
      <c r="C73" s="2"/>
      <c r="D73" s="2"/>
      <c r="F73" s="2"/>
    </row>
    <row r="74" spans="1:6" x14ac:dyDescent="0.55000000000000004">
      <c r="A74" t="s">
        <v>174</v>
      </c>
      <c r="C74" s="2"/>
      <c r="D74" s="2"/>
      <c r="F74" s="2"/>
    </row>
    <row r="75" spans="1:6" x14ac:dyDescent="0.55000000000000004">
      <c r="A75" t="s">
        <v>175</v>
      </c>
      <c r="C75" s="2"/>
      <c r="D75" s="2"/>
      <c r="F75" s="2"/>
    </row>
    <row r="76" spans="1:6" x14ac:dyDescent="0.55000000000000004">
      <c r="A76" t="s">
        <v>176</v>
      </c>
      <c r="C76" s="2"/>
      <c r="D76" s="2"/>
      <c r="F76" s="2"/>
    </row>
    <row r="77" spans="1:6" x14ac:dyDescent="0.55000000000000004">
      <c r="A77" t="s">
        <v>177</v>
      </c>
      <c r="C77" s="2"/>
      <c r="D77" s="2"/>
      <c r="F77" s="2"/>
    </row>
    <row r="78" spans="1:6" x14ac:dyDescent="0.55000000000000004">
      <c r="A78" t="s">
        <v>178</v>
      </c>
      <c r="C78" s="2"/>
      <c r="D78" s="2"/>
      <c r="F78" s="2"/>
    </row>
    <row r="79" spans="1:6" x14ac:dyDescent="0.55000000000000004">
      <c r="A79" t="s">
        <v>179</v>
      </c>
      <c r="C79" s="2"/>
      <c r="D79" s="2"/>
      <c r="F79" s="2"/>
    </row>
    <row r="80" spans="1:6" x14ac:dyDescent="0.55000000000000004">
      <c r="A80" t="s">
        <v>180</v>
      </c>
      <c r="C80" s="2"/>
      <c r="D80" s="2"/>
      <c r="F80" s="2"/>
    </row>
    <row r="81" spans="1:6" x14ac:dyDescent="0.55000000000000004">
      <c r="A81" t="s">
        <v>181</v>
      </c>
      <c r="C81" s="2"/>
      <c r="D81" s="2"/>
      <c r="F81" s="2"/>
    </row>
    <row r="82" spans="1:6" x14ac:dyDescent="0.55000000000000004">
      <c r="A82" t="s">
        <v>182</v>
      </c>
      <c r="C82" s="2"/>
      <c r="D82" s="2"/>
      <c r="F82" s="2"/>
    </row>
    <row r="83" spans="1:6" x14ac:dyDescent="0.55000000000000004">
      <c r="A83" t="s">
        <v>183</v>
      </c>
      <c r="C83" s="2"/>
      <c r="D83" s="2"/>
      <c r="F83" s="2"/>
    </row>
    <row r="84" spans="1:6" x14ac:dyDescent="0.55000000000000004">
      <c r="A84" t="s">
        <v>184</v>
      </c>
      <c r="C84" s="2"/>
      <c r="D84" s="2"/>
      <c r="F84" s="2"/>
    </row>
    <row r="85" spans="1:6" x14ac:dyDescent="0.55000000000000004">
      <c r="A85" t="s">
        <v>185</v>
      </c>
      <c r="C85" s="2"/>
      <c r="D85" s="2"/>
      <c r="F85" s="2"/>
    </row>
    <row r="86" spans="1:6" x14ac:dyDescent="0.55000000000000004">
      <c r="A86" t="s">
        <v>186</v>
      </c>
      <c r="C86" s="2"/>
      <c r="D86" s="2"/>
      <c r="F86" s="2"/>
    </row>
    <row r="87" spans="1:6" x14ac:dyDescent="0.55000000000000004">
      <c r="A87" t="s">
        <v>187</v>
      </c>
      <c r="C87" s="2"/>
      <c r="D87" s="2"/>
      <c r="F87" s="2"/>
    </row>
    <row r="88" spans="1:6" x14ac:dyDescent="0.55000000000000004">
      <c r="A88" t="s">
        <v>188</v>
      </c>
      <c r="C88" s="2"/>
      <c r="D88" s="2"/>
      <c r="F88" s="2"/>
    </row>
    <row r="89" spans="1:6" x14ac:dyDescent="0.55000000000000004">
      <c r="A89" t="s">
        <v>189</v>
      </c>
      <c r="C89" s="2"/>
      <c r="D89" s="2"/>
      <c r="F89" s="2"/>
    </row>
    <row r="90" spans="1:6" x14ac:dyDescent="0.55000000000000004">
      <c r="A90" t="s">
        <v>190</v>
      </c>
      <c r="C90" s="2"/>
      <c r="D90" s="2"/>
      <c r="F90" s="2"/>
    </row>
    <row r="91" spans="1:6" x14ac:dyDescent="0.55000000000000004">
      <c r="A91" t="s">
        <v>191</v>
      </c>
      <c r="C91" s="2"/>
      <c r="D91" s="2"/>
      <c r="F91" s="2"/>
    </row>
    <row r="92" spans="1:6" x14ac:dyDescent="0.55000000000000004">
      <c r="A92" t="s">
        <v>192</v>
      </c>
      <c r="C92" s="2"/>
      <c r="D92" s="2"/>
      <c r="F92" s="2"/>
    </row>
    <row r="93" spans="1:6" x14ac:dyDescent="0.55000000000000004">
      <c r="A93" t="s">
        <v>193</v>
      </c>
      <c r="C93" s="2"/>
      <c r="D93" s="2"/>
      <c r="F93" s="2"/>
    </row>
    <row r="94" spans="1:6" x14ac:dyDescent="0.55000000000000004">
      <c r="A94" t="s">
        <v>194</v>
      </c>
      <c r="C94" s="2"/>
      <c r="D94" s="2"/>
      <c r="F94" s="2"/>
    </row>
    <row r="95" spans="1:6" x14ac:dyDescent="0.55000000000000004">
      <c r="A95" t="s">
        <v>195</v>
      </c>
      <c r="C95" s="2"/>
      <c r="D95" s="2"/>
      <c r="F95" s="2"/>
    </row>
    <row r="96" spans="1:6" x14ac:dyDescent="0.55000000000000004">
      <c r="A96" t="s">
        <v>196</v>
      </c>
      <c r="C96" s="2"/>
      <c r="D96" s="2"/>
      <c r="F96" s="2"/>
    </row>
    <row r="97" spans="1:6" x14ac:dyDescent="0.55000000000000004">
      <c r="A97" t="s">
        <v>197</v>
      </c>
      <c r="C97" s="2"/>
      <c r="D97" s="2"/>
      <c r="F97" s="2"/>
    </row>
    <row r="98" spans="1:6" x14ac:dyDescent="0.55000000000000004">
      <c r="A98" t="s">
        <v>198</v>
      </c>
      <c r="C98" s="2"/>
      <c r="D98" s="2"/>
      <c r="F98" s="2"/>
    </row>
    <row r="99" spans="1:6" x14ac:dyDescent="0.55000000000000004">
      <c r="A99" t="s">
        <v>199</v>
      </c>
      <c r="C99" s="2"/>
      <c r="D99" s="2"/>
      <c r="F99" s="2"/>
    </row>
    <row r="100" spans="1:6" x14ac:dyDescent="0.55000000000000004">
      <c r="A100" t="s">
        <v>200</v>
      </c>
      <c r="C100" s="2"/>
      <c r="D100" s="2"/>
      <c r="F100" s="2"/>
    </row>
    <row r="101" spans="1:6" x14ac:dyDescent="0.55000000000000004">
      <c r="A101" s="2" t="s">
        <v>220</v>
      </c>
      <c r="C101" s="2"/>
      <c r="D101" s="2"/>
      <c r="F101" s="2"/>
    </row>
    <row r="102" spans="1:6" x14ac:dyDescent="0.55000000000000004">
      <c r="A102" s="2" t="s">
        <v>232</v>
      </c>
      <c r="C102" s="2"/>
      <c r="D102" s="2"/>
      <c r="F102" s="2"/>
    </row>
    <row r="103" spans="1:6" x14ac:dyDescent="0.55000000000000004">
      <c r="A103" s="2" t="s">
        <v>246</v>
      </c>
      <c r="C103" s="2"/>
      <c r="D103" s="2"/>
      <c r="F103" s="2"/>
    </row>
    <row r="104" spans="1:6" x14ac:dyDescent="0.55000000000000004">
      <c r="A104" s="2" t="s">
        <v>262</v>
      </c>
      <c r="C104" s="2"/>
      <c r="D104" s="2"/>
      <c r="F104" s="2"/>
    </row>
    <row r="105" spans="1:6" x14ac:dyDescent="0.55000000000000004">
      <c r="A105" s="2" t="s">
        <v>280</v>
      </c>
      <c r="C105" s="2"/>
      <c r="D105" s="2"/>
      <c r="F105" s="2"/>
    </row>
    <row r="106" spans="1:6" x14ac:dyDescent="0.55000000000000004">
      <c r="A106" s="2" t="s">
        <v>300</v>
      </c>
      <c r="D106" s="2"/>
      <c r="F106" s="2"/>
    </row>
    <row r="107" spans="1:6" x14ac:dyDescent="0.55000000000000004">
      <c r="A107" s="2" t="s">
        <v>306</v>
      </c>
      <c r="D107" s="2"/>
      <c r="F107" s="2"/>
    </row>
    <row r="108" spans="1:6" x14ac:dyDescent="0.55000000000000004">
      <c r="A108" s="2" t="s">
        <v>313</v>
      </c>
      <c r="D108" s="2"/>
      <c r="F108" s="2"/>
    </row>
    <row r="109" spans="1:6" x14ac:dyDescent="0.55000000000000004">
      <c r="A109" s="2" t="s">
        <v>201</v>
      </c>
      <c r="D109" s="2"/>
      <c r="F109" s="2"/>
    </row>
    <row r="110" spans="1:6" x14ac:dyDescent="0.55000000000000004">
      <c r="A110" s="2" t="s">
        <v>211</v>
      </c>
      <c r="D110" s="2"/>
      <c r="F110" s="2"/>
    </row>
    <row r="111" spans="1:6" x14ac:dyDescent="0.55000000000000004">
      <c r="A111" s="2" t="s">
        <v>222</v>
      </c>
      <c r="D111" s="2"/>
      <c r="F111" s="2"/>
    </row>
    <row r="112" spans="1:6" x14ac:dyDescent="0.55000000000000004">
      <c r="A112" s="2" t="s">
        <v>235</v>
      </c>
      <c r="D112" s="2"/>
      <c r="F112" s="2"/>
    </row>
    <row r="113" spans="1:6" x14ac:dyDescent="0.55000000000000004">
      <c r="A113" s="2" t="s">
        <v>250</v>
      </c>
      <c r="D113" s="2"/>
      <c r="F113" s="2"/>
    </row>
    <row r="114" spans="1:6" x14ac:dyDescent="0.55000000000000004">
      <c r="A114" s="2" t="s">
        <v>267</v>
      </c>
      <c r="D114" s="2"/>
      <c r="F114" s="2"/>
    </row>
    <row r="115" spans="1:6" x14ac:dyDescent="0.55000000000000004">
      <c r="A115" s="2" t="s">
        <v>286</v>
      </c>
      <c r="D115" s="2"/>
      <c r="F115" s="2"/>
    </row>
    <row r="116" spans="1:6" x14ac:dyDescent="0.55000000000000004">
      <c r="A116" s="2" t="s">
        <v>233</v>
      </c>
      <c r="D116" s="2"/>
      <c r="F116" s="2"/>
    </row>
    <row r="117" spans="1:6" x14ac:dyDescent="0.55000000000000004">
      <c r="A117" s="2" t="s">
        <v>247</v>
      </c>
      <c r="D117" s="2"/>
      <c r="F117" s="2"/>
    </row>
    <row r="118" spans="1:6" x14ac:dyDescent="0.55000000000000004">
      <c r="A118" s="2" t="s">
        <v>263</v>
      </c>
      <c r="D118" s="2"/>
      <c r="F118" s="2"/>
    </row>
    <row r="119" spans="1:6" x14ac:dyDescent="0.55000000000000004">
      <c r="A119" s="2" t="s">
        <v>281</v>
      </c>
      <c r="D119" s="2"/>
      <c r="F119" s="2"/>
    </row>
    <row r="120" spans="1:6" x14ac:dyDescent="0.55000000000000004">
      <c r="A120" s="2" t="s">
        <v>301</v>
      </c>
      <c r="D120" s="2"/>
      <c r="F120" s="2"/>
    </row>
    <row r="121" spans="1:6" x14ac:dyDescent="0.55000000000000004">
      <c r="A121" s="2" t="s">
        <v>307</v>
      </c>
      <c r="C121" s="2"/>
      <c r="D121" s="2"/>
      <c r="F121" s="2"/>
    </row>
    <row r="122" spans="1:6" x14ac:dyDescent="0.55000000000000004">
      <c r="A122" s="2" t="s">
        <v>314</v>
      </c>
      <c r="C122" s="2"/>
      <c r="D122" s="2"/>
      <c r="F122" s="2"/>
    </row>
    <row r="123" spans="1:6" x14ac:dyDescent="0.55000000000000004">
      <c r="A123" s="2" t="s">
        <v>202</v>
      </c>
      <c r="C123" s="2"/>
      <c r="D123" s="2"/>
      <c r="F123" s="2"/>
    </row>
    <row r="124" spans="1:6" x14ac:dyDescent="0.55000000000000004">
      <c r="A124" s="2" t="s">
        <v>212</v>
      </c>
      <c r="C124" s="2"/>
      <c r="D124" s="2"/>
      <c r="F124" s="2"/>
    </row>
    <row r="125" spans="1:6" x14ac:dyDescent="0.55000000000000004">
      <c r="A125" s="2" t="s">
        <v>224</v>
      </c>
      <c r="C125" s="2"/>
      <c r="D125" s="2"/>
      <c r="F125" s="2"/>
    </row>
    <row r="126" spans="1:6" x14ac:dyDescent="0.55000000000000004">
      <c r="A126" s="2" t="s">
        <v>237</v>
      </c>
      <c r="C126" s="2"/>
      <c r="D126" s="2"/>
      <c r="F126" s="2"/>
    </row>
    <row r="127" spans="1:6" x14ac:dyDescent="0.55000000000000004">
      <c r="A127" s="2" t="s">
        <v>252</v>
      </c>
      <c r="C127" s="2"/>
      <c r="D127" s="2"/>
      <c r="F127" s="2"/>
    </row>
    <row r="128" spans="1:6" x14ac:dyDescent="0.55000000000000004">
      <c r="A128" s="2" t="s">
        <v>269</v>
      </c>
      <c r="C128" s="2"/>
      <c r="D128" s="2"/>
      <c r="F128" s="2"/>
    </row>
    <row r="129" spans="1:6" x14ac:dyDescent="0.55000000000000004">
      <c r="A129" s="2" t="s">
        <v>288</v>
      </c>
      <c r="C129" s="2"/>
      <c r="F129" s="2"/>
    </row>
    <row r="130" spans="1:6" x14ac:dyDescent="0.55000000000000004">
      <c r="A130" s="2" t="s">
        <v>248</v>
      </c>
      <c r="C130" s="2"/>
      <c r="F130" s="2"/>
    </row>
    <row r="131" spans="1:6" x14ac:dyDescent="0.55000000000000004">
      <c r="A131" s="2" t="s">
        <v>264</v>
      </c>
      <c r="C131" s="2"/>
      <c r="F131" s="2"/>
    </row>
    <row r="132" spans="1:6" x14ac:dyDescent="0.55000000000000004">
      <c r="A132" s="2" t="s">
        <v>282</v>
      </c>
      <c r="C132" s="2"/>
      <c r="F132" s="2"/>
    </row>
    <row r="133" spans="1:6" x14ac:dyDescent="0.55000000000000004">
      <c r="A133" s="2" t="s">
        <v>302</v>
      </c>
      <c r="C133" s="2"/>
      <c r="F133" s="2"/>
    </row>
    <row r="134" spans="1:6" x14ac:dyDescent="0.55000000000000004">
      <c r="A134" s="2" t="s">
        <v>308</v>
      </c>
      <c r="C134" s="2"/>
      <c r="F134" s="2"/>
    </row>
    <row r="135" spans="1:6" x14ac:dyDescent="0.55000000000000004">
      <c r="A135" s="2" t="s">
        <v>315</v>
      </c>
      <c r="C135" s="2"/>
      <c r="F135" s="2"/>
    </row>
    <row r="136" spans="1:6" x14ac:dyDescent="0.55000000000000004">
      <c r="A136" s="2" t="s">
        <v>203</v>
      </c>
      <c r="C136" s="2"/>
      <c r="F136" s="2"/>
    </row>
    <row r="137" spans="1:6" x14ac:dyDescent="0.55000000000000004">
      <c r="A137" s="2" t="s">
        <v>213</v>
      </c>
      <c r="B137" s="2"/>
      <c r="C137" s="2"/>
      <c r="F137" s="2"/>
    </row>
    <row r="138" spans="1:6" x14ac:dyDescent="0.55000000000000004">
      <c r="A138" s="2" t="s">
        <v>225</v>
      </c>
      <c r="B138" s="2"/>
      <c r="C138" s="2"/>
      <c r="F138" s="2"/>
    </row>
    <row r="139" spans="1:6" x14ac:dyDescent="0.55000000000000004">
      <c r="A139" s="2" t="s">
        <v>239</v>
      </c>
      <c r="B139" s="2"/>
      <c r="C139" s="2"/>
      <c r="F139" s="2"/>
    </row>
    <row r="140" spans="1:6" x14ac:dyDescent="0.55000000000000004">
      <c r="A140" s="2" t="s">
        <v>254</v>
      </c>
      <c r="B140" s="2"/>
      <c r="C140" s="2"/>
      <c r="F140" s="2"/>
    </row>
    <row r="141" spans="1:6" x14ac:dyDescent="0.55000000000000004">
      <c r="A141" s="2" t="s">
        <v>271</v>
      </c>
      <c r="B141" s="2"/>
      <c r="C141" s="2"/>
      <c r="F141" s="2"/>
    </row>
    <row r="142" spans="1:6" x14ac:dyDescent="0.55000000000000004">
      <c r="A142" s="2" t="s">
        <v>290</v>
      </c>
      <c r="B142" s="2"/>
      <c r="C142" s="2"/>
      <c r="F142" s="2"/>
    </row>
    <row r="143" spans="1:6" x14ac:dyDescent="0.55000000000000004">
      <c r="A143" s="2" t="s">
        <v>265</v>
      </c>
      <c r="B143" s="2"/>
      <c r="C143" s="2"/>
      <c r="F143" s="2"/>
    </row>
    <row r="144" spans="1:6" x14ac:dyDescent="0.55000000000000004">
      <c r="A144" s="2" t="s">
        <v>283</v>
      </c>
      <c r="B144" s="2"/>
      <c r="C144" s="2"/>
      <c r="F144" s="2"/>
    </row>
    <row r="145" spans="1:6" x14ac:dyDescent="0.55000000000000004">
      <c r="A145" s="2" t="s">
        <v>303</v>
      </c>
      <c r="B145" s="2"/>
      <c r="C145" s="2"/>
      <c r="F145" s="2"/>
    </row>
    <row r="146" spans="1:6" x14ac:dyDescent="0.55000000000000004">
      <c r="A146" s="2" t="s">
        <v>309</v>
      </c>
      <c r="B146" s="2"/>
      <c r="C146" s="2"/>
      <c r="F146" s="2"/>
    </row>
    <row r="147" spans="1:6" x14ac:dyDescent="0.55000000000000004">
      <c r="A147" s="2" t="s">
        <v>316</v>
      </c>
      <c r="B147" s="2"/>
      <c r="C147" s="2"/>
      <c r="F147" s="2"/>
    </row>
    <row r="148" spans="1:6" x14ac:dyDescent="0.55000000000000004">
      <c r="A148" t="s">
        <v>204</v>
      </c>
    </row>
    <row r="149" spans="1:6" x14ac:dyDescent="0.55000000000000004">
      <c r="A149" t="s">
        <v>214</v>
      </c>
    </row>
    <row r="150" spans="1:6" x14ac:dyDescent="0.55000000000000004">
      <c r="A150" t="s">
        <v>226</v>
      </c>
    </row>
    <row r="151" spans="1:6" x14ac:dyDescent="0.55000000000000004">
      <c r="A151" t="s">
        <v>240</v>
      </c>
    </row>
    <row r="152" spans="1:6" x14ac:dyDescent="0.55000000000000004">
      <c r="A152" t="s">
        <v>256</v>
      </c>
    </row>
    <row r="153" spans="1:6" x14ac:dyDescent="0.55000000000000004">
      <c r="A153" t="s">
        <v>273</v>
      </c>
    </row>
    <row r="154" spans="1:6" x14ac:dyDescent="0.55000000000000004">
      <c r="A154" t="s">
        <v>292</v>
      </c>
    </row>
    <row r="155" spans="1:6" x14ac:dyDescent="0.55000000000000004">
      <c r="A155" t="s">
        <v>284</v>
      </c>
    </row>
    <row r="156" spans="1:6" x14ac:dyDescent="0.55000000000000004">
      <c r="A156" t="s">
        <v>304</v>
      </c>
    </row>
    <row r="157" spans="1:6" x14ac:dyDescent="0.55000000000000004">
      <c r="A157" t="s">
        <v>310</v>
      </c>
    </row>
    <row r="158" spans="1:6" x14ac:dyDescent="0.55000000000000004">
      <c r="A158" t="s">
        <v>317</v>
      </c>
    </row>
    <row r="159" spans="1:6" x14ac:dyDescent="0.55000000000000004">
      <c r="A159" t="s">
        <v>205</v>
      </c>
    </row>
    <row r="160" spans="1:6" x14ac:dyDescent="0.55000000000000004">
      <c r="A160" t="s">
        <v>215</v>
      </c>
    </row>
    <row r="161" spans="1:1" x14ac:dyDescent="0.55000000000000004">
      <c r="A161" t="s">
        <v>227</v>
      </c>
    </row>
    <row r="162" spans="1:1" x14ac:dyDescent="0.55000000000000004">
      <c r="A162" t="s">
        <v>241</v>
      </c>
    </row>
    <row r="163" spans="1:1" x14ac:dyDescent="0.55000000000000004">
      <c r="A163" t="s">
        <v>257</v>
      </c>
    </row>
    <row r="164" spans="1:1" x14ac:dyDescent="0.55000000000000004">
      <c r="A164" t="s">
        <v>275</v>
      </c>
    </row>
    <row r="165" spans="1:1" x14ac:dyDescent="0.55000000000000004">
      <c r="A165" t="s">
        <v>294</v>
      </c>
    </row>
    <row r="166" spans="1:1" x14ac:dyDescent="0.55000000000000004">
      <c r="A166" t="s">
        <v>305</v>
      </c>
    </row>
    <row r="167" spans="1:1" x14ac:dyDescent="0.55000000000000004">
      <c r="A167" t="s">
        <v>311</v>
      </c>
    </row>
    <row r="168" spans="1:1" x14ac:dyDescent="0.55000000000000004">
      <c r="A168" t="s">
        <v>318</v>
      </c>
    </row>
    <row r="169" spans="1:1" x14ac:dyDescent="0.55000000000000004">
      <c r="A169" t="s">
        <v>206</v>
      </c>
    </row>
    <row r="170" spans="1:1" x14ac:dyDescent="0.55000000000000004">
      <c r="A170" t="s">
        <v>216</v>
      </c>
    </row>
    <row r="171" spans="1:1" x14ac:dyDescent="0.55000000000000004">
      <c r="A171" t="s">
        <v>228</v>
      </c>
    </row>
    <row r="172" spans="1:1" x14ac:dyDescent="0.55000000000000004">
      <c r="A172" t="s">
        <v>242</v>
      </c>
    </row>
    <row r="173" spans="1:1" x14ac:dyDescent="0.55000000000000004">
      <c r="A173" t="s">
        <v>258</v>
      </c>
    </row>
    <row r="174" spans="1:1" x14ac:dyDescent="0.55000000000000004">
      <c r="A174" t="s">
        <v>276</v>
      </c>
    </row>
    <row r="175" spans="1:1" x14ac:dyDescent="0.55000000000000004">
      <c r="A175" t="s">
        <v>296</v>
      </c>
    </row>
    <row r="176" spans="1:1" x14ac:dyDescent="0.55000000000000004">
      <c r="A176" t="s">
        <v>312</v>
      </c>
    </row>
    <row r="177" spans="1:1" x14ac:dyDescent="0.55000000000000004">
      <c r="A177" t="s">
        <v>319</v>
      </c>
    </row>
    <row r="178" spans="1:1" x14ac:dyDescent="0.55000000000000004">
      <c r="A178" t="s">
        <v>207</v>
      </c>
    </row>
    <row r="179" spans="1:1" x14ac:dyDescent="0.55000000000000004">
      <c r="A179" t="s">
        <v>217</v>
      </c>
    </row>
    <row r="180" spans="1:1" x14ac:dyDescent="0.55000000000000004">
      <c r="A180" t="s">
        <v>229</v>
      </c>
    </row>
    <row r="181" spans="1:1" x14ac:dyDescent="0.55000000000000004">
      <c r="A181" t="s">
        <v>243</v>
      </c>
    </row>
    <row r="182" spans="1:1" x14ac:dyDescent="0.55000000000000004">
      <c r="A182" t="s">
        <v>259</v>
      </c>
    </row>
    <row r="183" spans="1:1" x14ac:dyDescent="0.55000000000000004">
      <c r="A183" t="s">
        <v>277</v>
      </c>
    </row>
    <row r="184" spans="1:1" x14ac:dyDescent="0.55000000000000004">
      <c r="A184" t="s">
        <v>297</v>
      </c>
    </row>
    <row r="185" spans="1:1" x14ac:dyDescent="0.55000000000000004">
      <c r="A185" t="s">
        <v>320</v>
      </c>
    </row>
    <row r="186" spans="1:1" x14ac:dyDescent="0.55000000000000004">
      <c r="A186" t="s">
        <v>208</v>
      </c>
    </row>
    <row r="187" spans="1:1" x14ac:dyDescent="0.55000000000000004">
      <c r="A187" t="s">
        <v>218</v>
      </c>
    </row>
    <row r="188" spans="1:1" x14ac:dyDescent="0.55000000000000004">
      <c r="A188" t="s">
        <v>230</v>
      </c>
    </row>
    <row r="189" spans="1:1" x14ac:dyDescent="0.55000000000000004">
      <c r="A189" t="s">
        <v>244</v>
      </c>
    </row>
    <row r="190" spans="1:1" x14ac:dyDescent="0.55000000000000004">
      <c r="A190" t="s">
        <v>260</v>
      </c>
    </row>
    <row r="191" spans="1:1" x14ac:dyDescent="0.55000000000000004">
      <c r="A191" t="s">
        <v>278</v>
      </c>
    </row>
    <row r="192" spans="1:1" x14ac:dyDescent="0.55000000000000004">
      <c r="A192" t="s">
        <v>298</v>
      </c>
    </row>
    <row r="193" spans="1:1" x14ac:dyDescent="0.55000000000000004">
      <c r="A193" t="s">
        <v>209</v>
      </c>
    </row>
    <row r="194" spans="1:1" x14ac:dyDescent="0.55000000000000004">
      <c r="A194" t="s">
        <v>219</v>
      </c>
    </row>
    <row r="195" spans="1:1" x14ac:dyDescent="0.55000000000000004">
      <c r="A195" t="s">
        <v>231</v>
      </c>
    </row>
    <row r="196" spans="1:1" x14ac:dyDescent="0.55000000000000004">
      <c r="A196" t="s">
        <v>245</v>
      </c>
    </row>
    <row r="197" spans="1:1" x14ac:dyDescent="0.55000000000000004">
      <c r="A197" t="s">
        <v>261</v>
      </c>
    </row>
    <row r="198" spans="1:1" x14ac:dyDescent="0.55000000000000004">
      <c r="A198" t="s">
        <v>279</v>
      </c>
    </row>
    <row r="199" spans="1:1" x14ac:dyDescent="0.55000000000000004">
      <c r="A199" t="s">
        <v>299</v>
      </c>
    </row>
    <row r="200" spans="1:1" x14ac:dyDescent="0.55000000000000004">
      <c r="A200" t="s">
        <v>210</v>
      </c>
    </row>
    <row r="201" spans="1:1" x14ac:dyDescent="0.55000000000000004">
      <c r="A201" t="s">
        <v>221</v>
      </c>
    </row>
    <row r="202" spans="1:1" x14ac:dyDescent="0.55000000000000004">
      <c r="A202" t="s">
        <v>234</v>
      </c>
    </row>
    <row r="203" spans="1:1" x14ac:dyDescent="0.55000000000000004">
      <c r="A203" t="s">
        <v>249</v>
      </c>
    </row>
    <row r="204" spans="1:1" x14ac:dyDescent="0.55000000000000004">
      <c r="A204" t="s">
        <v>266</v>
      </c>
    </row>
    <row r="205" spans="1:1" x14ac:dyDescent="0.55000000000000004">
      <c r="A205" t="s">
        <v>285</v>
      </c>
    </row>
    <row r="206" spans="1:1" x14ac:dyDescent="0.55000000000000004">
      <c r="A206" t="s">
        <v>223</v>
      </c>
    </row>
    <row r="207" spans="1:1" x14ac:dyDescent="0.55000000000000004">
      <c r="A207" t="s">
        <v>236</v>
      </c>
    </row>
    <row r="208" spans="1:1" x14ac:dyDescent="0.55000000000000004">
      <c r="A208" t="s">
        <v>251</v>
      </c>
    </row>
    <row r="209" spans="1:1" x14ac:dyDescent="0.55000000000000004">
      <c r="A209" t="s">
        <v>268</v>
      </c>
    </row>
    <row r="210" spans="1:1" x14ac:dyDescent="0.55000000000000004">
      <c r="A210" t="s">
        <v>287</v>
      </c>
    </row>
    <row r="211" spans="1:1" x14ac:dyDescent="0.55000000000000004">
      <c r="A211" t="s">
        <v>238</v>
      </c>
    </row>
    <row r="212" spans="1:1" x14ac:dyDescent="0.55000000000000004">
      <c r="A212" t="s">
        <v>253</v>
      </c>
    </row>
    <row r="213" spans="1:1" x14ac:dyDescent="0.55000000000000004">
      <c r="A213" t="s">
        <v>270</v>
      </c>
    </row>
    <row r="214" spans="1:1" x14ac:dyDescent="0.55000000000000004">
      <c r="A214" t="s">
        <v>289</v>
      </c>
    </row>
    <row r="215" spans="1:1" x14ac:dyDescent="0.55000000000000004">
      <c r="A215" t="s">
        <v>255</v>
      </c>
    </row>
    <row r="216" spans="1:1" x14ac:dyDescent="0.55000000000000004">
      <c r="A216" t="s">
        <v>272</v>
      </c>
    </row>
    <row r="217" spans="1:1" x14ac:dyDescent="0.55000000000000004">
      <c r="A217" t="s">
        <v>291</v>
      </c>
    </row>
    <row r="218" spans="1:1" x14ac:dyDescent="0.55000000000000004">
      <c r="A218" t="s">
        <v>274</v>
      </c>
    </row>
    <row r="219" spans="1:1" x14ac:dyDescent="0.55000000000000004">
      <c r="A219" t="s">
        <v>293</v>
      </c>
    </row>
    <row r="220" spans="1:1" x14ac:dyDescent="0.55000000000000004">
      <c r="A220" t="s">
        <v>295</v>
      </c>
    </row>
    <row r="221" spans="1:1" x14ac:dyDescent="0.55000000000000004">
      <c r="A221" t="s">
        <v>330</v>
      </c>
    </row>
    <row r="222" spans="1:1" x14ac:dyDescent="0.55000000000000004">
      <c r="A222" t="s">
        <v>341</v>
      </c>
    </row>
    <row r="223" spans="1:1" x14ac:dyDescent="0.55000000000000004">
      <c r="A223" t="s">
        <v>354</v>
      </c>
    </row>
    <row r="224" spans="1:1" x14ac:dyDescent="0.55000000000000004">
      <c r="A224" t="s">
        <v>369</v>
      </c>
    </row>
    <row r="225" spans="1:1" x14ac:dyDescent="0.55000000000000004">
      <c r="A225" t="s">
        <v>386</v>
      </c>
    </row>
    <row r="226" spans="1:1" x14ac:dyDescent="0.55000000000000004">
      <c r="A226" t="s">
        <v>405</v>
      </c>
    </row>
    <row r="227" spans="1:1" x14ac:dyDescent="0.55000000000000004">
      <c r="A227" t="s">
        <v>411</v>
      </c>
    </row>
    <row r="228" spans="1:1" x14ac:dyDescent="0.55000000000000004">
      <c r="A228" t="s">
        <v>418</v>
      </c>
    </row>
    <row r="229" spans="1:1" x14ac:dyDescent="0.55000000000000004">
      <c r="A229" t="s">
        <v>321</v>
      </c>
    </row>
    <row r="230" spans="1:1" x14ac:dyDescent="0.55000000000000004">
      <c r="A230" t="s">
        <v>331</v>
      </c>
    </row>
    <row r="231" spans="1:1" x14ac:dyDescent="0.55000000000000004">
      <c r="A231" t="s">
        <v>343</v>
      </c>
    </row>
    <row r="232" spans="1:1" x14ac:dyDescent="0.55000000000000004">
      <c r="A232" t="s">
        <v>357</v>
      </c>
    </row>
    <row r="233" spans="1:1" x14ac:dyDescent="0.55000000000000004">
      <c r="A233" t="s">
        <v>373</v>
      </c>
    </row>
    <row r="234" spans="1:1" x14ac:dyDescent="0.55000000000000004">
      <c r="A234" t="s">
        <v>391</v>
      </c>
    </row>
    <row r="235" spans="1:1" x14ac:dyDescent="0.55000000000000004">
      <c r="A235" t="s">
        <v>681</v>
      </c>
    </row>
    <row r="236" spans="1:1" x14ac:dyDescent="0.55000000000000004">
      <c r="A236" t="s">
        <v>342</v>
      </c>
    </row>
    <row r="237" spans="1:1" x14ac:dyDescent="0.55000000000000004">
      <c r="A237" t="s">
        <v>355</v>
      </c>
    </row>
    <row r="238" spans="1:1" x14ac:dyDescent="0.55000000000000004">
      <c r="A238" t="s">
        <v>370</v>
      </c>
    </row>
    <row r="239" spans="1:1" x14ac:dyDescent="0.55000000000000004">
      <c r="A239" t="s">
        <v>387</v>
      </c>
    </row>
    <row r="240" spans="1:1" x14ac:dyDescent="0.55000000000000004">
      <c r="A240" t="s">
        <v>406</v>
      </c>
    </row>
    <row r="241" spans="1:1" x14ac:dyDescent="0.55000000000000004">
      <c r="A241" t="s">
        <v>412</v>
      </c>
    </row>
    <row r="242" spans="1:1" x14ac:dyDescent="0.55000000000000004">
      <c r="A242" t="s">
        <v>419</v>
      </c>
    </row>
    <row r="243" spans="1:1" x14ac:dyDescent="0.55000000000000004">
      <c r="A243" t="s">
        <v>322</v>
      </c>
    </row>
    <row r="244" spans="1:1" x14ac:dyDescent="0.55000000000000004">
      <c r="A244" t="s">
        <v>333</v>
      </c>
    </row>
    <row r="245" spans="1:1" x14ac:dyDescent="0.55000000000000004">
      <c r="A245" t="s">
        <v>345</v>
      </c>
    </row>
    <row r="246" spans="1:1" x14ac:dyDescent="0.55000000000000004">
      <c r="A246" t="s">
        <v>359</v>
      </c>
    </row>
    <row r="247" spans="1:1" x14ac:dyDescent="0.55000000000000004">
      <c r="A247" t="s">
        <v>375</v>
      </c>
    </row>
    <row r="248" spans="1:1" x14ac:dyDescent="0.55000000000000004">
      <c r="A248" t="s">
        <v>393</v>
      </c>
    </row>
    <row r="249" spans="1:1" x14ac:dyDescent="0.55000000000000004">
      <c r="A249" t="s">
        <v>687</v>
      </c>
    </row>
    <row r="250" spans="1:1" x14ac:dyDescent="0.55000000000000004">
      <c r="A250" t="s">
        <v>356</v>
      </c>
    </row>
    <row r="251" spans="1:1" x14ac:dyDescent="0.55000000000000004">
      <c r="A251" t="s">
        <v>371</v>
      </c>
    </row>
    <row r="252" spans="1:1" x14ac:dyDescent="0.55000000000000004">
      <c r="A252" t="s">
        <v>388</v>
      </c>
    </row>
    <row r="253" spans="1:1" x14ac:dyDescent="0.55000000000000004">
      <c r="A253" t="s">
        <v>407</v>
      </c>
    </row>
    <row r="254" spans="1:1" x14ac:dyDescent="0.55000000000000004">
      <c r="A254" t="s">
        <v>413</v>
      </c>
    </row>
    <row r="255" spans="1:1" x14ac:dyDescent="0.55000000000000004">
      <c r="A255" t="s">
        <v>420</v>
      </c>
    </row>
    <row r="256" spans="1:1" x14ac:dyDescent="0.55000000000000004">
      <c r="A256" t="s">
        <v>323</v>
      </c>
    </row>
    <row r="257" spans="1:1" x14ac:dyDescent="0.55000000000000004">
      <c r="A257" t="s">
        <v>334</v>
      </c>
    </row>
    <row r="258" spans="1:1" x14ac:dyDescent="0.55000000000000004">
      <c r="A258" t="s">
        <v>347</v>
      </c>
    </row>
    <row r="259" spans="1:1" x14ac:dyDescent="0.55000000000000004">
      <c r="A259" t="s">
        <v>361</v>
      </c>
    </row>
    <row r="260" spans="1:1" x14ac:dyDescent="0.55000000000000004">
      <c r="A260" t="s">
        <v>377</v>
      </c>
    </row>
    <row r="261" spans="1:1" x14ac:dyDescent="0.55000000000000004">
      <c r="A261" t="s">
        <v>395</v>
      </c>
    </row>
    <row r="262" spans="1:1" x14ac:dyDescent="0.55000000000000004">
      <c r="A262" t="s">
        <v>695</v>
      </c>
    </row>
    <row r="263" spans="1:1" x14ac:dyDescent="0.55000000000000004">
      <c r="A263" t="s">
        <v>372</v>
      </c>
    </row>
    <row r="264" spans="1:1" x14ac:dyDescent="0.55000000000000004">
      <c r="A264" t="s">
        <v>389</v>
      </c>
    </row>
    <row r="265" spans="1:1" x14ac:dyDescent="0.55000000000000004">
      <c r="A265" t="s">
        <v>408</v>
      </c>
    </row>
    <row r="266" spans="1:1" x14ac:dyDescent="0.55000000000000004">
      <c r="A266" t="s">
        <v>414</v>
      </c>
    </row>
    <row r="267" spans="1:1" x14ac:dyDescent="0.55000000000000004">
      <c r="A267" t="s">
        <v>421</v>
      </c>
    </row>
    <row r="268" spans="1:1" x14ac:dyDescent="0.55000000000000004">
      <c r="A268" t="s">
        <v>324</v>
      </c>
    </row>
    <row r="269" spans="1:1" x14ac:dyDescent="0.55000000000000004">
      <c r="A269" t="s">
        <v>335</v>
      </c>
    </row>
    <row r="270" spans="1:1" x14ac:dyDescent="0.55000000000000004">
      <c r="A270" t="s">
        <v>348</v>
      </c>
    </row>
    <row r="271" spans="1:1" x14ac:dyDescent="0.55000000000000004">
      <c r="A271" t="s">
        <v>363</v>
      </c>
    </row>
    <row r="272" spans="1:1" x14ac:dyDescent="0.55000000000000004">
      <c r="A272" t="s">
        <v>379</v>
      </c>
    </row>
    <row r="273" spans="1:1" x14ac:dyDescent="0.55000000000000004">
      <c r="A273" t="s">
        <v>397</v>
      </c>
    </row>
    <row r="274" spans="1:1" x14ac:dyDescent="0.55000000000000004">
      <c r="A274" t="s">
        <v>699</v>
      </c>
    </row>
    <row r="275" spans="1:1" x14ac:dyDescent="0.55000000000000004">
      <c r="A275" t="s">
        <v>390</v>
      </c>
    </row>
    <row r="276" spans="1:1" x14ac:dyDescent="0.55000000000000004">
      <c r="A276" t="s">
        <v>409</v>
      </c>
    </row>
    <row r="277" spans="1:1" x14ac:dyDescent="0.55000000000000004">
      <c r="A277" t="s">
        <v>415</v>
      </c>
    </row>
    <row r="278" spans="1:1" x14ac:dyDescent="0.55000000000000004">
      <c r="A278" t="s">
        <v>422</v>
      </c>
    </row>
    <row r="279" spans="1:1" x14ac:dyDescent="0.55000000000000004">
      <c r="A279" t="s">
        <v>325</v>
      </c>
    </row>
    <row r="280" spans="1:1" x14ac:dyDescent="0.55000000000000004">
      <c r="A280" t="s">
        <v>336</v>
      </c>
    </row>
    <row r="281" spans="1:1" x14ac:dyDescent="0.55000000000000004">
      <c r="A281" t="s">
        <v>349</v>
      </c>
    </row>
    <row r="282" spans="1:1" x14ac:dyDescent="0.55000000000000004">
      <c r="A282" t="s">
        <v>364</v>
      </c>
    </row>
    <row r="283" spans="1:1" x14ac:dyDescent="0.55000000000000004">
      <c r="A283" t="s">
        <v>381</v>
      </c>
    </row>
    <row r="284" spans="1:1" x14ac:dyDescent="0.55000000000000004">
      <c r="A284" t="s">
        <v>399</v>
      </c>
    </row>
    <row r="285" spans="1:1" x14ac:dyDescent="0.55000000000000004">
      <c r="A285" t="s">
        <v>702</v>
      </c>
    </row>
    <row r="286" spans="1:1" x14ac:dyDescent="0.55000000000000004">
      <c r="A286" t="s">
        <v>410</v>
      </c>
    </row>
    <row r="287" spans="1:1" x14ac:dyDescent="0.55000000000000004">
      <c r="A287" t="s">
        <v>416</v>
      </c>
    </row>
    <row r="288" spans="1:1" x14ac:dyDescent="0.55000000000000004">
      <c r="A288" t="s">
        <v>423</v>
      </c>
    </row>
    <row r="289" spans="1:1" x14ac:dyDescent="0.55000000000000004">
      <c r="A289" t="s">
        <v>326</v>
      </c>
    </row>
    <row r="290" spans="1:1" x14ac:dyDescent="0.55000000000000004">
      <c r="A290" t="s">
        <v>337</v>
      </c>
    </row>
    <row r="291" spans="1:1" x14ac:dyDescent="0.55000000000000004">
      <c r="A291" t="s">
        <v>350</v>
      </c>
    </row>
    <row r="292" spans="1:1" x14ac:dyDescent="0.55000000000000004">
      <c r="A292" t="s">
        <v>365</v>
      </c>
    </row>
    <row r="293" spans="1:1" x14ac:dyDescent="0.55000000000000004">
      <c r="A293" t="s">
        <v>382</v>
      </c>
    </row>
    <row r="294" spans="1:1" x14ac:dyDescent="0.55000000000000004">
      <c r="A294" t="s">
        <v>401</v>
      </c>
    </row>
    <row r="295" spans="1:1" x14ac:dyDescent="0.55000000000000004">
      <c r="A295" t="s">
        <v>705</v>
      </c>
    </row>
    <row r="296" spans="1:1" x14ac:dyDescent="0.55000000000000004">
      <c r="A296" t="s">
        <v>417</v>
      </c>
    </row>
    <row r="297" spans="1:1" x14ac:dyDescent="0.55000000000000004">
      <c r="A297" t="s">
        <v>424</v>
      </c>
    </row>
    <row r="298" spans="1:1" x14ac:dyDescent="0.55000000000000004">
      <c r="A298" t="s">
        <v>327</v>
      </c>
    </row>
    <row r="299" spans="1:1" x14ac:dyDescent="0.55000000000000004">
      <c r="A299" t="s">
        <v>338</v>
      </c>
    </row>
    <row r="300" spans="1:1" x14ac:dyDescent="0.55000000000000004">
      <c r="A300" t="s">
        <v>351</v>
      </c>
    </row>
    <row r="301" spans="1:1" x14ac:dyDescent="0.55000000000000004">
      <c r="A301" t="s">
        <v>366</v>
      </c>
    </row>
    <row r="302" spans="1:1" x14ac:dyDescent="0.55000000000000004">
      <c r="A302" t="s">
        <v>383</v>
      </c>
    </row>
    <row r="303" spans="1:1" x14ac:dyDescent="0.55000000000000004">
      <c r="A303" t="s">
        <v>402</v>
      </c>
    </row>
    <row r="304" spans="1:1" x14ac:dyDescent="0.55000000000000004">
      <c r="A304" t="s">
        <v>709</v>
      </c>
    </row>
    <row r="305" spans="1:1" x14ac:dyDescent="0.55000000000000004">
      <c r="A305" t="s">
        <v>425</v>
      </c>
    </row>
    <row r="306" spans="1:1" x14ac:dyDescent="0.55000000000000004">
      <c r="A306" t="s">
        <v>328</v>
      </c>
    </row>
    <row r="307" spans="1:1" x14ac:dyDescent="0.55000000000000004">
      <c r="A307" t="s">
        <v>339</v>
      </c>
    </row>
    <row r="308" spans="1:1" x14ac:dyDescent="0.55000000000000004">
      <c r="A308" t="s">
        <v>352</v>
      </c>
    </row>
    <row r="309" spans="1:1" x14ac:dyDescent="0.55000000000000004">
      <c r="A309" t="s">
        <v>367</v>
      </c>
    </row>
    <row r="310" spans="1:1" x14ac:dyDescent="0.55000000000000004">
      <c r="A310" t="s">
        <v>384</v>
      </c>
    </row>
    <row r="311" spans="1:1" x14ac:dyDescent="0.55000000000000004">
      <c r="A311" t="s">
        <v>403</v>
      </c>
    </row>
    <row r="312" spans="1:1" x14ac:dyDescent="0.55000000000000004">
      <c r="A312" t="s">
        <v>712</v>
      </c>
    </row>
    <row r="313" spans="1:1" x14ac:dyDescent="0.55000000000000004">
      <c r="A313" t="s">
        <v>329</v>
      </c>
    </row>
    <row r="314" spans="1:1" x14ac:dyDescent="0.55000000000000004">
      <c r="A314" t="s">
        <v>340</v>
      </c>
    </row>
    <row r="315" spans="1:1" x14ac:dyDescent="0.55000000000000004">
      <c r="A315" t="s">
        <v>353</v>
      </c>
    </row>
    <row r="316" spans="1:1" x14ac:dyDescent="0.55000000000000004">
      <c r="A316" t="s">
        <v>368</v>
      </c>
    </row>
    <row r="317" spans="1:1" x14ac:dyDescent="0.55000000000000004">
      <c r="A317" t="s">
        <v>385</v>
      </c>
    </row>
    <row r="318" spans="1:1" x14ac:dyDescent="0.55000000000000004">
      <c r="A318" t="s">
        <v>404</v>
      </c>
    </row>
    <row r="319" spans="1:1" x14ac:dyDescent="0.55000000000000004">
      <c r="A319" t="s">
        <v>716</v>
      </c>
    </row>
    <row r="320" spans="1:1" x14ac:dyDescent="0.55000000000000004">
      <c r="A320" t="s">
        <v>332</v>
      </c>
    </row>
    <row r="321" spans="1:1" x14ac:dyDescent="0.55000000000000004">
      <c r="A321" t="s">
        <v>344</v>
      </c>
    </row>
    <row r="322" spans="1:1" x14ac:dyDescent="0.55000000000000004">
      <c r="A322" t="s">
        <v>358</v>
      </c>
    </row>
    <row r="323" spans="1:1" x14ac:dyDescent="0.55000000000000004">
      <c r="A323" t="s">
        <v>374</v>
      </c>
    </row>
    <row r="324" spans="1:1" x14ac:dyDescent="0.55000000000000004">
      <c r="A324" t="s">
        <v>392</v>
      </c>
    </row>
    <row r="325" spans="1:1" x14ac:dyDescent="0.55000000000000004">
      <c r="A325" t="s">
        <v>720</v>
      </c>
    </row>
    <row r="326" spans="1:1" x14ac:dyDescent="0.55000000000000004">
      <c r="A326" t="s">
        <v>346</v>
      </c>
    </row>
    <row r="327" spans="1:1" x14ac:dyDescent="0.55000000000000004">
      <c r="A327" t="s">
        <v>360</v>
      </c>
    </row>
    <row r="328" spans="1:1" x14ac:dyDescent="0.55000000000000004">
      <c r="A328" t="s">
        <v>376</v>
      </c>
    </row>
    <row r="329" spans="1:1" x14ac:dyDescent="0.55000000000000004">
      <c r="A329" t="s">
        <v>394</v>
      </c>
    </row>
    <row r="330" spans="1:1" x14ac:dyDescent="0.55000000000000004">
      <c r="A330" t="s">
        <v>723</v>
      </c>
    </row>
    <row r="331" spans="1:1" x14ac:dyDescent="0.55000000000000004">
      <c r="A331" t="s">
        <v>362</v>
      </c>
    </row>
    <row r="332" spans="1:1" x14ac:dyDescent="0.55000000000000004">
      <c r="A332" t="s">
        <v>378</v>
      </c>
    </row>
    <row r="333" spans="1:1" x14ac:dyDescent="0.55000000000000004">
      <c r="A333" t="s">
        <v>396</v>
      </c>
    </row>
    <row r="334" spans="1:1" x14ac:dyDescent="0.55000000000000004">
      <c r="A334" t="s">
        <v>725</v>
      </c>
    </row>
    <row r="335" spans="1:1" x14ac:dyDescent="0.55000000000000004">
      <c r="A335" t="s">
        <v>380</v>
      </c>
    </row>
    <row r="336" spans="1:1" x14ac:dyDescent="0.55000000000000004">
      <c r="A336" t="s">
        <v>398</v>
      </c>
    </row>
    <row r="337" spans="1:1" x14ac:dyDescent="0.55000000000000004">
      <c r="A337" t="s">
        <v>727</v>
      </c>
    </row>
    <row r="338" spans="1:1" x14ac:dyDescent="0.55000000000000004">
      <c r="A338" t="s">
        <v>400</v>
      </c>
    </row>
    <row r="339" spans="1:1" x14ac:dyDescent="0.55000000000000004">
      <c r="A339" t="s">
        <v>728</v>
      </c>
    </row>
    <row r="340" spans="1:1" x14ac:dyDescent="0.55000000000000004">
      <c r="A340" t="s">
        <v>729</v>
      </c>
    </row>
    <row r="341" spans="1:1" x14ac:dyDescent="0.55000000000000004">
      <c r="A341" t="s">
        <v>448</v>
      </c>
    </row>
    <row r="342" spans="1:1" x14ac:dyDescent="0.55000000000000004">
      <c r="A342" t="s">
        <v>453</v>
      </c>
    </row>
    <row r="343" spans="1:1" x14ac:dyDescent="0.55000000000000004">
      <c r="A343" t="s">
        <v>459</v>
      </c>
    </row>
    <row r="344" spans="1:1" x14ac:dyDescent="0.55000000000000004">
      <c r="A344" t="s">
        <v>468</v>
      </c>
    </row>
    <row r="345" spans="1:1" x14ac:dyDescent="0.55000000000000004">
      <c r="A345" t="s">
        <v>477</v>
      </c>
    </row>
    <row r="346" spans="1:1" x14ac:dyDescent="0.55000000000000004">
      <c r="A346" t="s">
        <v>490</v>
      </c>
    </row>
    <row r="347" spans="1:1" x14ac:dyDescent="0.55000000000000004">
      <c r="A347" t="s">
        <v>505</v>
      </c>
    </row>
    <row r="348" spans="1:1" x14ac:dyDescent="0.55000000000000004">
      <c r="A348" t="s">
        <v>522</v>
      </c>
    </row>
    <row r="349" spans="1:1" x14ac:dyDescent="0.55000000000000004">
      <c r="A349" t="s">
        <v>426</v>
      </c>
    </row>
    <row r="350" spans="1:1" x14ac:dyDescent="0.55000000000000004">
      <c r="A350" t="s">
        <v>436</v>
      </c>
    </row>
    <row r="351" spans="1:1" x14ac:dyDescent="0.55000000000000004">
      <c r="A351" t="s">
        <v>680</v>
      </c>
    </row>
    <row r="352" spans="1:1" x14ac:dyDescent="0.55000000000000004">
      <c r="A352" t="s">
        <v>449</v>
      </c>
    </row>
    <row r="353" spans="1:1" x14ac:dyDescent="0.55000000000000004">
      <c r="A353" t="s">
        <v>455</v>
      </c>
    </row>
    <row r="354" spans="1:1" x14ac:dyDescent="0.55000000000000004">
      <c r="A354" t="s">
        <v>463</v>
      </c>
    </row>
    <row r="355" spans="1:1" x14ac:dyDescent="0.55000000000000004">
      <c r="A355" t="s">
        <v>472</v>
      </c>
    </row>
    <row r="356" spans="1:1" x14ac:dyDescent="0.55000000000000004">
      <c r="A356" t="s">
        <v>483</v>
      </c>
    </row>
    <row r="357" spans="1:1" x14ac:dyDescent="0.55000000000000004">
      <c r="A357" t="s">
        <v>497</v>
      </c>
    </row>
    <row r="358" spans="1:1" x14ac:dyDescent="0.55000000000000004">
      <c r="A358" t="s">
        <v>512</v>
      </c>
    </row>
    <row r="359" spans="1:1" x14ac:dyDescent="0.55000000000000004">
      <c r="A359" t="s">
        <v>530</v>
      </c>
    </row>
    <row r="360" spans="1:1" x14ac:dyDescent="0.55000000000000004">
      <c r="A360" t="s">
        <v>446</v>
      </c>
    </row>
    <row r="361" spans="1:1" x14ac:dyDescent="0.55000000000000004">
      <c r="A361" t="s">
        <v>462</v>
      </c>
    </row>
    <row r="362" spans="1:1" x14ac:dyDescent="0.55000000000000004">
      <c r="A362" t="s">
        <v>684</v>
      </c>
    </row>
    <row r="363" spans="1:1" x14ac:dyDescent="0.55000000000000004">
      <c r="A363" t="s">
        <v>454</v>
      </c>
    </row>
    <row r="364" spans="1:1" x14ac:dyDescent="0.55000000000000004">
      <c r="A364" t="s">
        <v>460</v>
      </c>
    </row>
    <row r="365" spans="1:1" x14ac:dyDescent="0.55000000000000004">
      <c r="A365" t="s">
        <v>469</v>
      </c>
    </row>
    <row r="366" spans="1:1" x14ac:dyDescent="0.55000000000000004">
      <c r="A366" t="s">
        <v>478</v>
      </c>
    </row>
    <row r="367" spans="1:1" x14ac:dyDescent="0.55000000000000004">
      <c r="A367" t="s">
        <v>491</v>
      </c>
    </row>
    <row r="368" spans="1:1" x14ac:dyDescent="0.55000000000000004">
      <c r="A368" t="s">
        <v>506</v>
      </c>
    </row>
    <row r="369" spans="1:1" x14ac:dyDescent="0.55000000000000004">
      <c r="A369" t="s">
        <v>523</v>
      </c>
    </row>
    <row r="370" spans="1:1" x14ac:dyDescent="0.55000000000000004">
      <c r="A370" t="s">
        <v>427</v>
      </c>
    </row>
    <row r="371" spans="1:1" x14ac:dyDescent="0.55000000000000004">
      <c r="A371" t="s">
        <v>437</v>
      </c>
    </row>
    <row r="372" spans="1:1" x14ac:dyDescent="0.55000000000000004">
      <c r="A372" t="s">
        <v>689</v>
      </c>
    </row>
    <row r="373" spans="1:1" x14ac:dyDescent="0.55000000000000004">
      <c r="A373" t="s">
        <v>690</v>
      </c>
    </row>
    <row r="374" spans="1:1" x14ac:dyDescent="0.55000000000000004">
      <c r="A374" t="s">
        <v>457</v>
      </c>
    </row>
    <row r="375" spans="1:1" x14ac:dyDescent="0.55000000000000004">
      <c r="A375" t="s">
        <v>464</v>
      </c>
    </row>
    <row r="376" spans="1:1" x14ac:dyDescent="0.55000000000000004">
      <c r="A376" t="s">
        <v>473</v>
      </c>
    </row>
    <row r="377" spans="1:1" x14ac:dyDescent="0.55000000000000004">
      <c r="A377" t="s">
        <v>484</v>
      </c>
    </row>
    <row r="378" spans="1:1" x14ac:dyDescent="0.55000000000000004">
      <c r="A378" t="s">
        <v>498</v>
      </c>
    </row>
    <row r="379" spans="1:1" x14ac:dyDescent="0.55000000000000004">
      <c r="A379" t="s">
        <v>513</v>
      </c>
    </row>
    <row r="380" spans="1:1" x14ac:dyDescent="0.55000000000000004">
      <c r="A380" t="s">
        <v>532</v>
      </c>
    </row>
    <row r="381" spans="1:1" x14ac:dyDescent="0.55000000000000004">
      <c r="A381" t="s">
        <v>456</v>
      </c>
    </row>
    <row r="382" spans="1:1" x14ac:dyDescent="0.55000000000000004">
      <c r="A382" t="s">
        <v>696</v>
      </c>
    </row>
    <row r="383" spans="1:1" x14ac:dyDescent="0.55000000000000004">
      <c r="A383" t="s">
        <v>531</v>
      </c>
    </row>
    <row r="384" spans="1:1" x14ac:dyDescent="0.55000000000000004">
      <c r="A384" t="s">
        <v>461</v>
      </c>
    </row>
    <row r="385" spans="1:1" x14ac:dyDescent="0.55000000000000004">
      <c r="A385" t="s">
        <v>470</v>
      </c>
    </row>
    <row r="386" spans="1:1" x14ac:dyDescent="0.55000000000000004">
      <c r="A386" t="s">
        <v>479</v>
      </c>
    </row>
    <row r="387" spans="1:1" x14ac:dyDescent="0.55000000000000004">
      <c r="A387" t="s">
        <v>492</v>
      </c>
    </row>
    <row r="388" spans="1:1" x14ac:dyDescent="0.55000000000000004">
      <c r="A388" t="s">
        <v>507</v>
      </c>
    </row>
    <row r="389" spans="1:1" x14ac:dyDescent="0.55000000000000004">
      <c r="A389" t="s">
        <v>524</v>
      </c>
    </row>
    <row r="390" spans="1:1" x14ac:dyDescent="0.55000000000000004">
      <c r="A390" t="s">
        <v>428</v>
      </c>
    </row>
    <row r="391" spans="1:1" x14ac:dyDescent="0.55000000000000004">
      <c r="A391" t="s">
        <v>438</v>
      </c>
    </row>
    <row r="392" spans="1:1" x14ac:dyDescent="0.55000000000000004">
      <c r="A392" t="s">
        <v>697</v>
      </c>
    </row>
    <row r="393" spans="1:1" x14ac:dyDescent="0.55000000000000004">
      <c r="A393" t="s">
        <v>451</v>
      </c>
    </row>
    <row r="394" spans="1:1" x14ac:dyDescent="0.55000000000000004">
      <c r="A394" t="s">
        <v>465</v>
      </c>
    </row>
    <row r="395" spans="1:1" x14ac:dyDescent="0.55000000000000004">
      <c r="A395" t="s">
        <v>474</v>
      </c>
    </row>
    <row r="396" spans="1:1" x14ac:dyDescent="0.55000000000000004">
      <c r="A396" t="s">
        <v>485</v>
      </c>
    </row>
    <row r="397" spans="1:1" x14ac:dyDescent="0.55000000000000004">
      <c r="A397" t="s">
        <v>499</v>
      </c>
    </row>
    <row r="398" spans="1:1" x14ac:dyDescent="0.55000000000000004">
      <c r="A398" t="s">
        <v>515</v>
      </c>
    </row>
    <row r="399" spans="1:1" x14ac:dyDescent="0.55000000000000004">
      <c r="A399" t="s">
        <v>533</v>
      </c>
    </row>
    <row r="400" spans="1:1" x14ac:dyDescent="0.55000000000000004">
      <c r="A400" t="s">
        <v>450</v>
      </c>
    </row>
    <row r="401" spans="1:1" x14ac:dyDescent="0.55000000000000004">
      <c r="A401" t="s">
        <v>700</v>
      </c>
    </row>
    <row r="402" spans="1:1" x14ac:dyDescent="0.55000000000000004">
      <c r="A402" t="s">
        <v>514</v>
      </c>
    </row>
    <row r="403" spans="1:1" x14ac:dyDescent="0.55000000000000004">
      <c r="A403" t="s">
        <v>471</v>
      </c>
    </row>
    <row r="404" spans="1:1" x14ac:dyDescent="0.55000000000000004">
      <c r="A404" t="s">
        <v>480</v>
      </c>
    </row>
    <row r="405" spans="1:1" x14ac:dyDescent="0.55000000000000004">
      <c r="A405" t="s">
        <v>493</v>
      </c>
    </row>
    <row r="406" spans="1:1" x14ac:dyDescent="0.55000000000000004">
      <c r="A406" t="s">
        <v>508</v>
      </c>
    </row>
    <row r="407" spans="1:1" x14ac:dyDescent="0.55000000000000004">
      <c r="A407" t="s">
        <v>525</v>
      </c>
    </row>
    <row r="408" spans="1:1" x14ac:dyDescent="0.55000000000000004">
      <c r="A408" t="s">
        <v>429</v>
      </c>
    </row>
    <row r="409" spans="1:1" x14ac:dyDescent="0.55000000000000004">
      <c r="A409" t="s">
        <v>439</v>
      </c>
    </row>
    <row r="410" spans="1:1" x14ac:dyDescent="0.55000000000000004">
      <c r="A410" t="s">
        <v>703</v>
      </c>
    </row>
    <row r="411" spans="1:1" x14ac:dyDescent="0.55000000000000004">
      <c r="A411" t="s">
        <v>704</v>
      </c>
    </row>
    <row r="412" spans="1:1" x14ac:dyDescent="0.55000000000000004">
      <c r="A412" t="s">
        <v>475</v>
      </c>
    </row>
    <row r="413" spans="1:1" x14ac:dyDescent="0.55000000000000004">
      <c r="A413" t="s">
        <v>486</v>
      </c>
    </row>
    <row r="414" spans="1:1" x14ac:dyDescent="0.55000000000000004">
      <c r="A414" t="s">
        <v>501</v>
      </c>
    </row>
    <row r="415" spans="1:1" x14ac:dyDescent="0.55000000000000004">
      <c r="A415" t="s">
        <v>516</v>
      </c>
    </row>
    <row r="416" spans="1:1" x14ac:dyDescent="0.55000000000000004">
      <c r="A416" t="s">
        <v>534</v>
      </c>
    </row>
    <row r="417" spans="1:1" x14ac:dyDescent="0.55000000000000004">
      <c r="A417" t="s">
        <v>447</v>
      </c>
    </row>
    <row r="418" spans="1:1" x14ac:dyDescent="0.55000000000000004">
      <c r="A418" t="s">
        <v>707</v>
      </c>
    </row>
    <row r="419" spans="1:1" x14ac:dyDescent="0.55000000000000004">
      <c r="A419" t="s">
        <v>500</v>
      </c>
    </row>
    <row r="420" spans="1:1" x14ac:dyDescent="0.55000000000000004">
      <c r="A420" t="s">
        <v>481</v>
      </c>
    </row>
    <row r="421" spans="1:1" x14ac:dyDescent="0.55000000000000004">
      <c r="A421" t="s">
        <v>494</v>
      </c>
    </row>
    <row r="422" spans="1:1" x14ac:dyDescent="0.55000000000000004">
      <c r="A422" t="s">
        <v>509</v>
      </c>
    </row>
    <row r="423" spans="1:1" x14ac:dyDescent="0.55000000000000004">
      <c r="A423" t="s">
        <v>526</v>
      </c>
    </row>
    <row r="424" spans="1:1" x14ac:dyDescent="0.55000000000000004">
      <c r="A424" t="s">
        <v>430</v>
      </c>
    </row>
    <row r="425" spans="1:1" x14ac:dyDescent="0.55000000000000004">
      <c r="A425" t="s">
        <v>440</v>
      </c>
    </row>
    <row r="426" spans="1:1" x14ac:dyDescent="0.55000000000000004">
      <c r="A426" t="s">
        <v>710</v>
      </c>
    </row>
    <row r="427" spans="1:1" x14ac:dyDescent="0.55000000000000004">
      <c r="A427" t="s">
        <v>466</v>
      </c>
    </row>
    <row r="428" spans="1:1" x14ac:dyDescent="0.55000000000000004">
      <c r="A428" t="s">
        <v>488</v>
      </c>
    </row>
    <row r="429" spans="1:1" x14ac:dyDescent="0.55000000000000004">
      <c r="A429" t="s">
        <v>502</v>
      </c>
    </row>
    <row r="430" spans="1:1" x14ac:dyDescent="0.55000000000000004">
      <c r="A430" t="s">
        <v>517</v>
      </c>
    </row>
    <row r="431" spans="1:1" x14ac:dyDescent="0.55000000000000004">
      <c r="A431" t="s">
        <v>535</v>
      </c>
    </row>
    <row r="432" spans="1:1" x14ac:dyDescent="0.55000000000000004">
      <c r="A432" t="s">
        <v>713</v>
      </c>
    </row>
    <row r="433" spans="1:1" x14ac:dyDescent="0.55000000000000004">
      <c r="A433" t="s">
        <v>487</v>
      </c>
    </row>
    <row r="434" spans="1:1" x14ac:dyDescent="0.55000000000000004">
      <c r="A434" t="s">
        <v>714</v>
      </c>
    </row>
    <row r="435" spans="1:1" x14ac:dyDescent="0.55000000000000004">
      <c r="A435" t="s">
        <v>495</v>
      </c>
    </row>
    <row r="436" spans="1:1" x14ac:dyDescent="0.55000000000000004">
      <c r="A436" t="s">
        <v>510</v>
      </c>
    </row>
    <row r="437" spans="1:1" x14ac:dyDescent="0.55000000000000004">
      <c r="A437" t="s">
        <v>527</v>
      </c>
    </row>
    <row r="438" spans="1:1" x14ac:dyDescent="0.55000000000000004">
      <c r="A438" t="s">
        <v>431</v>
      </c>
    </row>
    <row r="439" spans="1:1" x14ac:dyDescent="0.55000000000000004">
      <c r="A439" t="s">
        <v>441</v>
      </c>
    </row>
    <row r="440" spans="1:1" x14ac:dyDescent="0.55000000000000004">
      <c r="A440" t="s">
        <v>717</v>
      </c>
    </row>
    <row r="441" spans="1:1" x14ac:dyDescent="0.55000000000000004">
      <c r="A441" t="s">
        <v>718</v>
      </c>
    </row>
    <row r="442" spans="1:1" x14ac:dyDescent="0.55000000000000004">
      <c r="A442" t="s">
        <v>503</v>
      </c>
    </row>
    <row r="443" spans="1:1" x14ac:dyDescent="0.55000000000000004">
      <c r="A443" t="s">
        <v>518</v>
      </c>
    </row>
    <row r="444" spans="1:1" x14ac:dyDescent="0.55000000000000004">
      <c r="A444" t="s">
        <v>536</v>
      </c>
    </row>
    <row r="445" spans="1:1" x14ac:dyDescent="0.55000000000000004">
      <c r="A445" t="s">
        <v>721</v>
      </c>
    </row>
    <row r="446" spans="1:1" x14ac:dyDescent="0.55000000000000004">
      <c r="A446" t="s">
        <v>476</v>
      </c>
    </row>
    <row r="447" spans="1:1" x14ac:dyDescent="0.55000000000000004">
      <c r="A447" t="s">
        <v>722</v>
      </c>
    </row>
    <row r="448" spans="1:1" x14ac:dyDescent="0.55000000000000004">
      <c r="A448" t="s">
        <v>511</v>
      </c>
    </row>
    <row r="449" spans="1:1" x14ac:dyDescent="0.55000000000000004">
      <c r="A449" t="s">
        <v>528</v>
      </c>
    </row>
    <row r="450" spans="1:1" x14ac:dyDescent="0.55000000000000004">
      <c r="A450" t="s">
        <v>432</v>
      </c>
    </row>
    <row r="451" spans="1:1" x14ac:dyDescent="0.55000000000000004">
      <c r="A451" t="s">
        <v>442</v>
      </c>
    </row>
    <row r="452" spans="1:1" x14ac:dyDescent="0.55000000000000004">
      <c r="A452" t="s">
        <v>724</v>
      </c>
    </row>
    <row r="453" spans="1:1" x14ac:dyDescent="0.55000000000000004">
      <c r="A453" t="s">
        <v>489</v>
      </c>
    </row>
    <row r="454" spans="1:1" x14ac:dyDescent="0.55000000000000004">
      <c r="A454" t="s">
        <v>519</v>
      </c>
    </row>
    <row r="455" spans="1:1" x14ac:dyDescent="0.55000000000000004">
      <c r="A455" t="s">
        <v>537</v>
      </c>
    </row>
    <row r="456" spans="1:1" x14ac:dyDescent="0.55000000000000004">
      <c r="A456" t="s">
        <v>726</v>
      </c>
    </row>
    <row r="457" spans="1:1" x14ac:dyDescent="0.55000000000000004">
      <c r="A457" t="s">
        <v>467</v>
      </c>
    </row>
    <row r="458" spans="1:1" x14ac:dyDescent="0.55000000000000004">
      <c r="A458" t="s">
        <v>504</v>
      </c>
    </row>
    <row r="459" spans="1:1" x14ac:dyDescent="0.55000000000000004">
      <c r="A459" t="s">
        <v>529</v>
      </c>
    </row>
    <row r="460" spans="1:1" x14ac:dyDescent="0.55000000000000004">
      <c r="A460" t="s">
        <v>433</v>
      </c>
    </row>
    <row r="461" spans="1:1" x14ac:dyDescent="0.55000000000000004">
      <c r="A461" t="s">
        <v>443</v>
      </c>
    </row>
    <row r="462" spans="1:1" x14ac:dyDescent="0.55000000000000004">
      <c r="A462" t="s">
        <v>730</v>
      </c>
    </row>
    <row r="463" spans="1:1" x14ac:dyDescent="0.55000000000000004">
      <c r="A463" t="s">
        <v>731</v>
      </c>
    </row>
    <row r="464" spans="1:1" x14ac:dyDescent="0.55000000000000004">
      <c r="A464" t="s">
        <v>539</v>
      </c>
    </row>
    <row r="465" spans="1:1" x14ac:dyDescent="0.55000000000000004">
      <c r="A465" t="s">
        <v>458</v>
      </c>
    </row>
    <row r="466" spans="1:1" x14ac:dyDescent="0.55000000000000004">
      <c r="A466" t="s">
        <v>732</v>
      </c>
    </row>
    <row r="467" spans="1:1" x14ac:dyDescent="0.55000000000000004">
      <c r="A467" t="s">
        <v>538</v>
      </c>
    </row>
    <row r="468" spans="1:1" x14ac:dyDescent="0.55000000000000004">
      <c r="A468" t="s">
        <v>434</v>
      </c>
    </row>
    <row r="469" spans="1:1" x14ac:dyDescent="0.55000000000000004">
      <c r="A469" t="s">
        <v>444</v>
      </c>
    </row>
    <row r="470" spans="1:1" x14ac:dyDescent="0.55000000000000004">
      <c r="A470" t="s">
        <v>733</v>
      </c>
    </row>
    <row r="471" spans="1:1" x14ac:dyDescent="0.55000000000000004">
      <c r="A471" t="s">
        <v>734</v>
      </c>
    </row>
    <row r="472" spans="1:1" x14ac:dyDescent="0.55000000000000004">
      <c r="A472" t="s">
        <v>521</v>
      </c>
    </row>
    <row r="473" spans="1:1" x14ac:dyDescent="0.55000000000000004">
      <c r="A473" t="s">
        <v>452</v>
      </c>
    </row>
    <row r="474" spans="1:1" x14ac:dyDescent="0.55000000000000004">
      <c r="A474" t="s">
        <v>735</v>
      </c>
    </row>
    <row r="475" spans="1:1" x14ac:dyDescent="0.55000000000000004">
      <c r="A475" t="s">
        <v>520</v>
      </c>
    </row>
    <row r="476" spans="1:1" x14ac:dyDescent="0.55000000000000004">
      <c r="A476" t="s">
        <v>435</v>
      </c>
    </row>
    <row r="477" spans="1:1" x14ac:dyDescent="0.55000000000000004">
      <c r="A477" t="s">
        <v>736</v>
      </c>
    </row>
    <row r="478" spans="1:1" x14ac:dyDescent="0.55000000000000004">
      <c r="A478" t="s">
        <v>445</v>
      </c>
    </row>
    <row r="479" spans="1:1" x14ac:dyDescent="0.55000000000000004">
      <c r="A479" t="s">
        <v>737</v>
      </c>
    </row>
    <row r="480" spans="1:1" x14ac:dyDescent="0.55000000000000004">
      <c r="A480" t="s">
        <v>496</v>
      </c>
    </row>
    <row r="481" spans="1:1" x14ac:dyDescent="0.55000000000000004">
      <c r="A481" t="s">
        <v>738</v>
      </c>
    </row>
    <row r="482" spans="1:1" x14ac:dyDescent="0.55000000000000004">
      <c r="A482" t="s">
        <v>739</v>
      </c>
    </row>
    <row r="483" spans="1:1" x14ac:dyDescent="0.55000000000000004">
      <c r="A483" t="s">
        <v>482</v>
      </c>
    </row>
    <row r="484" spans="1:1" x14ac:dyDescent="0.55000000000000004">
      <c r="A484" t="s">
        <v>740</v>
      </c>
    </row>
    <row r="485" spans="1:1" x14ac:dyDescent="0.55000000000000004">
      <c r="A485" t="s">
        <v>741</v>
      </c>
    </row>
    <row r="486" spans="1:1" x14ac:dyDescent="0.55000000000000004">
      <c r="A486" t="s">
        <v>742</v>
      </c>
    </row>
    <row r="487" spans="1:1" x14ac:dyDescent="0.55000000000000004">
      <c r="A487" t="s">
        <v>743</v>
      </c>
    </row>
    <row r="488" spans="1:1" x14ac:dyDescent="0.55000000000000004">
      <c r="A488" t="s">
        <v>556</v>
      </c>
    </row>
    <row r="489" spans="1:1" x14ac:dyDescent="0.55000000000000004">
      <c r="A489" t="s">
        <v>566</v>
      </c>
    </row>
    <row r="490" spans="1:1" x14ac:dyDescent="0.55000000000000004">
      <c r="A490" t="s">
        <v>578</v>
      </c>
    </row>
    <row r="491" spans="1:1" x14ac:dyDescent="0.55000000000000004">
      <c r="A491" t="s">
        <v>593</v>
      </c>
    </row>
    <row r="492" spans="1:1" x14ac:dyDescent="0.55000000000000004">
      <c r="A492" t="s">
        <v>610</v>
      </c>
    </row>
    <row r="493" spans="1:1" x14ac:dyDescent="0.55000000000000004">
      <c r="A493" t="s">
        <v>629</v>
      </c>
    </row>
    <row r="494" spans="1:1" x14ac:dyDescent="0.55000000000000004">
      <c r="A494" t="s">
        <v>635</v>
      </c>
    </row>
    <row r="495" spans="1:1" x14ac:dyDescent="0.55000000000000004">
      <c r="A495" t="s">
        <v>642</v>
      </c>
    </row>
    <row r="496" spans="1:1" x14ac:dyDescent="0.55000000000000004">
      <c r="A496" t="s">
        <v>540</v>
      </c>
    </row>
    <row r="497" spans="1:1" x14ac:dyDescent="0.55000000000000004">
      <c r="A497" t="s">
        <v>679</v>
      </c>
    </row>
    <row r="498" spans="1:1" x14ac:dyDescent="0.55000000000000004">
      <c r="A498" t="s">
        <v>558</v>
      </c>
    </row>
    <row r="499" spans="1:1" x14ac:dyDescent="0.55000000000000004">
      <c r="A499" t="s">
        <v>568</v>
      </c>
    </row>
    <row r="500" spans="1:1" x14ac:dyDescent="0.55000000000000004">
      <c r="A500" t="s">
        <v>582</v>
      </c>
    </row>
    <row r="501" spans="1:1" x14ac:dyDescent="0.55000000000000004">
      <c r="A501" t="s">
        <v>598</v>
      </c>
    </row>
    <row r="502" spans="1:1" x14ac:dyDescent="0.55000000000000004">
      <c r="A502" t="s">
        <v>616</v>
      </c>
    </row>
    <row r="503" spans="1:1" x14ac:dyDescent="0.55000000000000004">
      <c r="A503" t="s">
        <v>567</v>
      </c>
    </row>
    <row r="504" spans="1:1" x14ac:dyDescent="0.55000000000000004">
      <c r="A504" t="s">
        <v>579</v>
      </c>
    </row>
    <row r="505" spans="1:1" x14ac:dyDescent="0.55000000000000004">
      <c r="A505" t="s">
        <v>594</v>
      </c>
    </row>
    <row r="506" spans="1:1" x14ac:dyDescent="0.55000000000000004">
      <c r="A506" t="s">
        <v>611</v>
      </c>
    </row>
    <row r="507" spans="1:1" x14ac:dyDescent="0.55000000000000004">
      <c r="A507" t="s">
        <v>630</v>
      </c>
    </row>
    <row r="508" spans="1:1" x14ac:dyDescent="0.55000000000000004">
      <c r="A508" t="s">
        <v>636</v>
      </c>
    </row>
    <row r="509" spans="1:1" x14ac:dyDescent="0.55000000000000004">
      <c r="A509" t="s">
        <v>643</v>
      </c>
    </row>
    <row r="510" spans="1:1" x14ac:dyDescent="0.55000000000000004">
      <c r="A510" t="s">
        <v>541</v>
      </c>
    </row>
    <row r="511" spans="1:1" x14ac:dyDescent="0.55000000000000004">
      <c r="A511" t="s">
        <v>550</v>
      </c>
    </row>
    <row r="512" spans="1:1" x14ac:dyDescent="0.55000000000000004">
      <c r="A512" t="s">
        <v>685</v>
      </c>
    </row>
    <row r="513" spans="1:1" x14ac:dyDescent="0.55000000000000004">
      <c r="A513" t="s">
        <v>570</v>
      </c>
    </row>
    <row r="514" spans="1:1" x14ac:dyDescent="0.55000000000000004">
      <c r="A514" t="s">
        <v>584</v>
      </c>
    </row>
    <row r="515" spans="1:1" x14ac:dyDescent="0.55000000000000004">
      <c r="A515" t="s">
        <v>600</v>
      </c>
    </row>
    <row r="516" spans="1:1" x14ac:dyDescent="0.55000000000000004">
      <c r="A516" t="s">
        <v>618</v>
      </c>
    </row>
    <row r="517" spans="1:1" x14ac:dyDescent="0.55000000000000004">
      <c r="A517" t="s">
        <v>580</v>
      </c>
    </row>
    <row r="518" spans="1:1" x14ac:dyDescent="0.55000000000000004">
      <c r="A518" t="s">
        <v>595</v>
      </c>
    </row>
    <row r="519" spans="1:1" x14ac:dyDescent="0.55000000000000004">
      <c r="A519" t="s">
        <v>612</v>
      </c>
    </row>
    <row r="520" spans="1:1" x14ac:dyDescent="0.55000000000000004">
      <c r="A520" t="s">
        <v>631</v>
      </c>
    </row>
    <row r="521" spans="1:1" x14ac:dyDescent="0.55000000000000004">
      <c r="A521" t="s">
        <v>637</v>
      </c>
    </row>
    <row r="522" spans="1:1" x14ac:dyDescent="0.55000000000000004">
      <c r="A522" t="s">
        <v>644</v>
      </c>
    </row>
    <row r="523" spans="1:1" x14ac:dyDescent="0.55000000000000004">
      <c r="A523" t="s">
        <v>542</v>
      </c>
    </row>
    <row r="524" spans="1:1" x14ac:dyDescent="0.55000000000000004">
      <c r="A524" t="s">
        <v>551</v>
      </c>
    </row>
    <row r="525" spans="1:1" x14ac:dyDescent="0.55000000000000004">
      <c r="A525" t="s">
        <v>560</v>
      </c>
    </row>
    <row r="526" spans="1:1" x14ac:dyDescent="0.55000000000000004">
      <c r="A526" t="s">
        <v>694</v>
      </c>
    </row>
    <row r="527" spans="1:1" x14ac:dyDescent="0.55000000000000004">
      <c r="A527" t="s">
        <v>586</v>
      </c>
    </row>
    <row r="528" spans="1:1" x14ac:dyDescent="0.55000000000000004">
      <c r="A528" t="s">
        <v>602</v>
      </c>
    </row>
    <row r="529" spans="1:1" x14ac:dyDescent="0.55000000000000004">
      <c r="A529" t="s">
        <v>620</v>
      </c>
    </row>
    <row r="530" spans="1:1" x14ac:dyDescent="0.55000000000000004">
      <c r="A530" t="s">
        <v>596</v>
      </c>
    </row>
    <row r="531" spans="1:1" x14ac:dyDescent="0.55000000000000004">
      <c r="A531" t="s">
        <v>613</v>
      </c>
    </row>
    <row r="532" spans="1:1" x14ac:dyDescent="0.55000000000000004">
      <c r="A532" t="s">
        <v>632</v>
      </c>
    </row>
    <row r="533" spans="1:1" x14ac:dyDescent="0.55000000000000004">
      <c r="A533" t="s">
        <v>638</v>
      </c>
    </row>
    <row r="534" spans="1:1" x14ac:dyDescent="0.55000000000000004">
      <c r="A534" t="s">
        <v>645</v>
      </c>
    </row>
    <row r="535" spans="1:1" x14ac:dyDescent="0.55000000000000004">
      <c r="A535" t="s">
        <v>543</v>
      </c>
    </row>
    <row r="536" spans="1:1" x14ac:dyDescent="0.55000000000000004">
      <c r="A536" t="s">
        <v>552</v>
      </c>
    </row>
    <row r="537" spans="1:1" x14ac:dyDescent="0.55000000000000004">
      <c r="A537" t="s">
        <v>561</v>
      </c>
    </row>
    <row r="538" spans="1:1" x14ac:dyDescent="0.55000000000000004">
      <c r="A538" t="s">
        <v>572</v>
      </c>
    </row>
    <row r="539" spans="1:1" x14ac:dyDescent="0.55000000000000004">
      <c r="A539" t="s">
        <v>698</v>
      </c>
    </row>
    <row r="540" spans="1:1" x14ac:dyDescent="0.55000000000000004">
      <c r="A540" t="s">
        <v>604</v>
      </c>
    </row>
    <row r="541" spans="1:1" x14ac:dyDescent="0.55000000000000004">
      <c r="A541" t="s">
        <v>622</v>
      </c>
    </row>
    <row r="542" spans="1:1" x14ac:dyDescent="0.55000000000000004">
      <c r="A542" t="s">
        <v>614</v>
      </c>
    </row>
    <row r="543" spans="1:1" x14ac:dyDescent="0.55000000000000004">
      <c r="A543" t="s">
        <v>633</v>
      </c>
    </row>
    <row r="544" spans="1:1" x14ac:dyDescent="0.55000000000000004">
      <c r="A544" t="s">
        <v>639</v>
      </c>
    </row>
    <row r="545" spans="1:1" x14ac:dyDescent="0.55000000000000004">
      <c r="A545" t="s">
        <v>646</v>
      </c>
    </row>
    <row r="546" spans="1:1" x14ac:dyDescent="0.55000000000000004">
      <c r="A546" t="s">
        <v>544</v>
      </c>
    </row>
    <row r="547" spans="1:1" x14ac:dyDescent="0.55000000000000004">
      <c r="A547" t="s">
        <v>553</v>
      </c>
    </row>
    <row r="548" spans="1:1" x14ac:dyDescent="0.55000000000000004">
      <c r="A548" t="s">
        <v>562</v>
      </c>
    </row>
    <row r="549" spans="1:1" x14ac:dyDescent="0.55000000000000004">
      <c r="A549" t="s">
        <v>573</v>
      </c>
    </row>
    <row r="550" spans="1:1" x14ac:dyDescent="0.55000000000000004">
      <c r="A550" t="s">
        <v>588</v>
      </c>
    </row>
    <row r="551" spans="1:1" x14ac:dyDescent="0.55000000000000004">
      <c r="A551" t="s">
        <v>701</v>
      </c>
    </row>
    <row r="552" spans="1:1" x14ac:dyDescent="0.55000000000000004">
      <c r="A552" t="s">
        <v>624</v>
      </c>
    </row>
    <row r="553" spans="1:1" x14ac:dyDescent="0.55000000000000004">
      <c r="A553" t="s">
        <v>634</v>
      </c>
    </row>
    <row r="554" spans="1:1" x14ac:dyDescent="0.55000000000000004">
      <c r="A554" t="s">
        <v>640</v>
      </c>
    </row>
    <row r="555" spans="1:1" x14ac:dyDescent="0.55000000000000004">
      <c r="A555" t="s">
        <v>647</v>
      </c>
    </row>
    <row r="556" spans="1:1" x14ac:dyDescent="0.55000000000000004">
      <c r="A556" t="s">
        <v>545</v>
      </c>
    </row>
    <row r="557" spans="1:1" x14ac:dyDescent="0.55000000000000004">
      <c r="A557" t="s">
        <v>554</v>
      </c>
    </row>
    <row r="558" spans="1:1" x14ac:dyDescent="0.55000000000000004">
      <c r="A558" t="s">
        <v>563</v>
      </c>
    </row>
    <row r="559" spans="1:1" x14ac:dyDescent="0.55000000000000004">
      <c r="A559" t="s">
        <v>574</v>
      </c>
    </row>
    <row r="560" spans="1:1" x14ac:dyDescent="0.55000000000000004">
      <c r="A560" t="s">
        <v>589</v>
      </c>
    </row>
    <row r="561" spans="1:1" x14ac:dyDescent="0.55000000000000004">
      <c r="A561" t="s">
        <v>606</v>
      </c>
    </row>
    <row r="562" spans="1:1" x14ac:dyDescent="0.55000000000000004">
      <c r="A562" t="s">
        <v>706</v>
      </c>
    </row>
    <row r="563" spans="1:1" x14ac:dyDescent="0.55000000000000004">
      <c r="A563" t="s">
        <v>641</v>
      </c>
    </row>
    <row r="564" spans="1:1" x14ac:dyDescent="0.55000000000000004">
      <c r="A564" t="s">
        <v>648</v>
      </c>
    </row>
    <row r="565" spans="1:1" x14ac:dyDescent="0.55000000000000004">
      <c r="A565" t="s">
        <v>546</v>
      </c>
    </row>
    <row r="566" spans="1:1" x14ac:dyDescent="0.55000000000000004">
      <c r="A566" t="s">
        <v>708</v>
      </c>
    </row>
    <row r="567" spans="1:1" x14ac:dyDescent="0.55000000000000004">
      <c r="A567" t="s">
        <v>564</v>
      </c>
    </row>
    <row r="568" spans="1:1" x14ac:dyDescent="0.55000000000000004">
      <c r="A568" t="s">
        <v>575</v>
      </c>
    </row>
    <row r="569" spans="1:1" x14ac:dyDescent="0.55000000000000004">
      <c r="A569" t="s">
        <v>590</v>
      </c>
    </row>
    <row r="570" spans="1:1" x14ac:dyDescent="0.55000000000000004">
      <c r="A570" t="s">
        <v>607</v>
      </c>
    </row>
    <row r="571" spans="1:1" x14ac:dyDescent="0.55000000000000004">
      <c r="A571" t="s">
        <v>626</v>
      </c>
    </row>
    <row r="572" spans="1:1" x14ac:dyDescent="0.55000000000000004">
      <c r="A572" t="s">
        <v>649</v>
      </c>
    </row>
    <row r="573" spans="1:1" x14ac:dyDescent="0.55000000000000004">
      <c r="A573" t="s">
        <v>547</v>
      </c>
    </row>
    <row r="574" spans="1:1" x14ac:dyDescent="0.55000000000000004">
      <c r="A574" t="s">
        <v>711</v>
      </c>
    </row>
    <row r="575" spans="1:1" x14ac:dyDescent="0.55000000000000004">
      <c r="A575" t="s">
        <v>565</v>
      </c>
    </row>
    <row r="576" spans="1:1" x14ac:dyDescent="0.55000000000000004">
      <c r="A576" t="s">
        <v>576</v>
      </c>
    </row>
    <row r="577" spans="1:1" x14ac:dyDescent="0.55000000000000004">
      <c r="A577" t="s">
        <v>591</v>
      </c>
    </row>
    <row r="578" spans="1:1" x14ac:dyDescent="0.55000000000000004">
      <c r="A578" t="s">
        <v>608</v>
      </c>
    </row>
    <row r="579" spans="1:1" x14ac:dyDescent="0.55000000000000004">
      <c r="A579" t="s">
        <v>627</v>
      </c>
    </row>
    <row r="580" spans="1:1" x14ac:dyDescent="0.55000000000000004">
      <c r="A580" t="s">
        <v>548</v>
      </c>
    </row>
    <row r="581" spans="1:1" x14ac:dyDescent="0.55000000000000004">
      <c r="A581" t="s">
        <v>555</v>
      </c>
    </row>
    <row r="582" spans="1:1" x14ac:dyDescent="0.55000000000000004">
      <c r="A582" t="s">
        <v>715</v>
      </c>
    </row>
    <row r="583" spans="1:1" x14ac:dyDescent="0.55000000000000004">
      <c r="A583" t="s">
        <v>577</v>
      </c>
    </row>
    <row r="584" spans="1:1" x14ac:dyDescent="0.55000000000000004">
      <c r="A584" t="s">
        <v>592</v>
      </c>
    </row>
    <row r="585" spans="1:1" x14ac:dyDescent="0.55000000000000004">
      <c r="A585" t="s">
        <v>609</v>
      </c>
    </row>
    <row r="586" spans="1:1" x14ac:dyDescent="0.55000000000000004">
      <c r="A586" t="s">
        <v>628</v>
      </c>
    </row>
    <row r="587" spans="1:1" x14ac:dyDescent="0.55000000000000004">
      <c r="A587" t="s">
        <v>549</v>
      </c>
    </row>
    <row r="588" spans="1:1" x14ac:dyDescent="0.55000000000000004">
      <c r="A588" t="s">
        <v>557</v>
      </c>
    </row>
    <row r="589" spans="1:1" x14ac:dyDescent="0.55000000000000004">
      <c r="A589" t="s">
        <v>719</v>
      </c>
    </row>
    <row r="590" spans="1:1" x14ac:dyDescent="0.55000000000000004">
      <c r="A590" t="s">
        <v>581</v>
      </c>
    </row>
    <row r="591" spans="1:1" x14ac:dyDescent="0.55000000000000004">
      <c r="A591" t="s">
        <v>597</v>
      </c>
    </row>
    <row r="592" spans="1:1" x14ac:dyDescent="0.55000000000000004">
      <c r="A592" t="s">
        <v>615</v>
      </c>
    </row>
    <row r="593" spans="1:1" x14ac:dyDescent="0.55000000000000004">
      <c r="A593" t="s">
        <v>559</v>
      </c>
    </row>
    <row r="594" spans="1:1" x14ac:dyDescent="0.55000000000000004">
      <c r="A594" t="s">
        <v>569</v>
      </c>
    </row>
    <row r="595" spans="1:1" x14ac:dyDescent="0.55000000000000004">
      <c r="A595" t="s">
        <v>583</v>
      </c>
    </row>
    <row r="596" spans="1:1" x14ac:dyDescent="0.55000000000000004">
      <c r="A596" t="s">
        <v>599</v>
      </c>
    </row>
    <row r="597" spans="1:1" x14ac:dyDescent="0.55000000000000004">
      <c r="A597" t="s">
        <v>617</v>
      </c>
    </row>
    <row r="598" spans="1:1" x14ac:dyDescent="0.55000000000000004">
      <c r="A598" t="s">
        <v>571</v>
      </c>
    </row>
    <row r="599" spans="1:1" x14ac:dyDescent="0.55000000000000004">
      <c r="A599" t="s">
        <v>585</v>
      </c>
    </row>
    <row r="600" spans="1:1" x14ac:dyDescent="0.55000000000000004">
      <c r="A600" t="s">
        <v>601</v>
      </c>
    </row>
    <row r="601" spans="1:1" x14ac:dyDescent="0.55000000000000004">
      <c r="A601" t="s">
        <v>619</v>
      </c>
    </row>
    <row r="602" spans="1:1" x14ac:dyDescent="0.55000000000000004">
      <c r="A602" t="s">
        <v>587</v>
      </c>
    </row>
    <row r="603" spans="1:1" x14ac:dyDescent="0.55000000000000004">
      <c r="A603" t="s">
        <v>603</v>
      </c>
    </row>
    <row r="604" spans="1:1" x14ac:dyDescent="0.55000000000000004">
      <c r="A604" t="s">
        <v>621</v>
      </c>
    </row>
    <row r="605" spans="1:1" x14ac:dyDescent="0.55000000000000004">
      <c r="A605" t="s">
        <v>605</v>
      </c>
    </row>
    <row r="606" spans="1:1" x14ac:dyDescent="0.55000000000000004">
      <c r="A606" t="s">
        <v>623</v>
      </c>
    </row>
    <row r="607" spans="1:1" x14ac:dyDescent="0.55000000000000004">
      <c r="A607" t="s">
        <v>625</v>
      </c>
    </row>
    <row r="608" spans="1:1" x14ac:dyDescent="0.55000000000000004">
      <c r="A608" t="s">
        <v>650</v>
      </c>
    </row>
    <row r="609" spans="1:1" x14ac:dyDescent="0.55000000000000004">
      <c r="A609" t="s">
        <v>651</v>
      </c>
    </row>
    <row r="610" spans="1:1" x14ac:dyDescent="0.55000000000000004">
      <c r="A610" t="s">
        <v>653</v>
      </c>
    </row>
    <row r="611" spans="1:1" x14ac:dyDescent="0.55000000000000004">
      <c r="A611" t="s">
        <v>656</v>
      </c>
    </row>
    <row r="612" spans="1:1" x14ac:dyDescent="0.55000000000000004">
      <c r="A612" t="s">
        <v>660</v>
      </c>
    </row>
    <row r="613" spans="1:1" x14ac:dyDescent="0.55000000000000004">
      <c r="A613" t="s">
        <v>665</v>
      </c>
    </row>
    <row r="614" spans="1:1" x14ac:dyDescent="0.55000000000000004">
      <c r="A614" t="s">
        <v>671</v>
      </c>
    </row>
    <row r="615" spans="1:1" x14ac:dyDescent="0.55000000000000004">
      <c r="A615" t="s">
        <v>678</v>
      </c>
    </row>
    <row r="616" spans="1:1" x14ac:dyDescent="0.55000000000000004">
      <c r="A616" t="s">
        <v>652</v>
      </c>
    </row>
    <row r="617" spans="1:1" x14ac:dyDescent="0.55000000000000004">
      <c r="A617" t="s">
        <v>654</v>
      </c>
    </row>
    <row r="618" spans="1:1" x14ac:dyDescent="0.55000000000000004">
      <c r="A618" t="s">
        <v>657</v>
      </c>
    </row>
    <row r="619" spans="1:1" x14ac:dyDescent="0.55000000000000004">
      <c r="A619" t="s">
        <v>661</v>
      </c>
    </row>
    <row r="620" spans="1:1" x14ac:dyDescent="0.55000000000000004">
      <c r="A620" t="s">
        <v>666</v>
      </c>
    </row>
    <row r="621" spans="1:1" x14ac:dyDescent="0.55000000000000004">
      <c r="A621" t="s">
        <v>672</v>
      </c>
    </row>
    <row r="622" spans="1:1" x14ac:dyDescent="0.55000000000000004">
      <c r="A622" t="s">
        <v>682</v>
      </c>
    </row>
    <row r="623" spans="1:1" x14ac:dyDescent="0.55000000000000004">
      <c r="A623" t="s">
        <v>655</v>
      </c>
    </row>
    <row r="624" spans="1:1" x14ac:dyDescent="0.55000000000000004">
      <c r="A624" t="s">
        <v>658</v>
      </c>
    </row>
    <row r="625" spans="1:1" x14ac:dyDescent="0.55000000000000004">
      <c r="A625" t="s">
        <v>662</v>
      </c>
    </row>
    <row r="626" spans="1:1" x14ac:dyDescent="0.55000000000000004">
      <c r="A626" t="s">
        <v>667</v>
      </c>
    </row>
    <row r="627" spans="1:1" x14ac:dyDescent="0.55000000000000004">
      <c r="A627" t="s">
        <v>673</v>
      </c>
    </row>
    <row r="628" spans="1:1" x14ac:dyDescent="0.55000000000000004">
      <c r="A628" t="s">
        <v>683</v>
      </c>
    </row>
    <row r="629" spans="1:1" x14ac:dyDescent="0.55000000000000004">
      <c r="A629" t="s">
        <v>659</v>
      </c>
    </row>
    <row r="630" spans="1:1" x14ac:dyDescent="0.55000000000000004">
      <c r="A630" t="s">
        <v>663</v>
      </c>
    </row>
    <row r="631" spans="1:1" x14ac:dyDescent="0.55000000000000004">
      <c r="A631" t="s">
        <v>668</v>
      </c>
    </row>
    <row r="632" spans="1:1" x14ac:dyDescent="0.55000000000000004">
      <c r="A632" t="s">
        <v>674</v>
      </c>
    </row>
    <row r="633" spans="1:1" x14ac:dyDescent="0.55000000000000004">
      <c r="A633" t="s">
        <v>686</v>
      </c>
    </row>
    <row r="634" spans="1:1" x14ac:dyDescent="0.55000000000000004">
      <c r="A634" t="s">
        <v>664</v>
      </c>
    </row>
    <row r="635" spans="1:1" x14ac:dyDescent="0.55000000000000004">
      <c r="A635" t="s">
        <v>669</v>
      </c>
    </row>
    <row r="636" spans="1:1" x14ac:dyDescent="0.55000000000000004">
      <c r="A636" t="s">
        <v>675</v>
      </c>
    </row>
    <row r="637" spans="1:1" x14ac:dyDescent="0.55000000000000004">
      <c r="A637" t="s">
        <v>688</v>
      </c>
    </row>
    <row r="638" spans="1:1" x14ac:dyDescent="0.55000000000000004">
      <c r="A638" t="s">
        <v>670</v>
      </c>
    </row>
    <row r="639" spans="1:1" x14ac:dyDescent="0.55000000000000004">
      <c r="A639" t="s">
        <v>676</v>
      </c>
    </row>
    <row r="640" spans="1:1" x14ac:dyDescent="0.55000000000000004">
      <c r="A640" t="s">
        <v>691</v>
      </c>
    </row>
    <row r="641" spans="1:1" x14ac:dyDescent="0.55000000000000004">
      <c r="A641" t="s">
        <v>677</v>
      </c>
    </row>
    <row r="642" spans="1:1" x14ac:dyDescent="0.55000000000000004">
      <c r="A642" t="s">
        <v>692</v>
      </c>
    </row>
    <row r="643" spans="1:1" x14ac:dyDescent="0.55000000000000004">
      <c r="A643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1-gameLookup</vt:lpstr>
      <vt:lpstr>division</vt:lpstr>
      <vt:lpstr>league</vt:lpstr>
      <vt:lpstr>teams</vt:lpstr>
      <vt:lpstr>field</vt:lpstr>
      <vt:lpstr>games</vt:lpstr>
      <vt:lpstr>PrescheduledGames</vt:lpstr>
      <vt:lpstr>slots</vt:lpstr>
      <vt:lpstr>scratch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 Henry</cp:lastModifiedBy>
  <cp:lastPrinted>2020-02-16T14:44:04Z</cp:lastPrinted>
  <dcterms:created xsi:type="dcterms:W3CDTF">2019-09-29T09:29:28Z</dcterms:created>
  <dcterms:modified xsi:type="dcterms:W3CDTF">2020-02-16T16:52:59Z</dcterms:modified>
</cp:coreProperties>
</file>