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D0D12513-E9CA-46F2-8582-23ADC1C1D0B8}" xr6:coauthVersionLast="45" xr6:coauthVersionMax="45" xr10:uidLastSave="{00000000-0000-0000-0000-000000000000}"/>
  <bookViews>
    <workbookView xWindow="-96" yWindow="-96" windowWidth="19632" windowHeight="12552" tabRatio="919" xr2:uid="{243EB7F9-5FB2-4AD3-9704-D37C877D3051}"/>
  </bookViews>
  <sheets>
    <sheet name="Template" sheetId="1" r:id="rId1"/>
    <sheet name="Teams" sheetId="58" r:id="rId2"/>
    <sheet name="0.0.8.10.8.4" sheetId="49" r:id="rId3"/>
    <sheet name="2.2.0.5.3.4.CL" sheetId="59" r:id="rId4"/>
    <sheet name="2.2.0.6.4.4" sheetId="35" r:id="rId5"/>
    <sheet name="2.3.5.2.4.0" sheetId="66" r:id="rId6"/>
    <sheet name="2.4.4.2.2.0" sheetId="69" r:id="rId7"/>
    <sheet name="2.2.4.4.4.0" sheetId="70" r:id="rId8"/>
    <sheet name="2.4.4.2.2.4" sheetId="57" r:id="rId9"/>
    <sheet name="2.4.4.2.4.0" sheetId="61" r:id="rId10"/>
    <sheet name="2.4.4.4.2.0" sheetId="37" r:id="rId11"/>
    <sheet name="3.3.4.2.4.0" sheetId="63" r:id="rId12"/>
    <sheet name="3.3.4.4.2.0" sheetId="62" r:id="rId13"/>
    <sheet name="4.2.4.2.4.0" sheetId="65" r:id="rId14"/>
    <sheet name="4.2.4.4.2.0" sheetId="68" r:id="rId15"/>
    <sheet name="4.3.3.2.4.0" sheetId="67" r:id="rId16"/>
    <sheet name="4.4.2.3.3.0" sheetId="39" r:id="rId17"/>
    <sheet name="4.4.2.4.2.0" sheetId="36" r:id="rId18"/>
    <sheet name="4.4.2.2.4.0" sheetId="64" r:id="rId19"/>
    <sheet name="6.8.8.10.8.0" sheetId="45" r:id="rId20"/>
    <sheet name="6.8.8.10.8.4" sheetId="54" r:id="rId21"/>
    <sheet name="Opening Day" sheetId="3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9" i="1"/>
  <c r="H39" i="1"/>
  <c r="G39" i="1"/>
  <c r="F39" i="1"/>
  <c r="E39" i="1"/>
  <c r="J63" i="1" l="1"/>
  <c r="I63" i="1"/>
  <c r="H63" i="1"/>
  <c r="G63" i="1"/>
  <c r="F63" i="1"/>
  <c r="E63" i="1"/>
  <c r="K63" i="1" s="1"/>
  <c r="J55" i="1"/>
  <c r="I55" i="1"/>
  <c r="H55" i="1"/>
  <c r="G55" i="1"/>
  <c r="F55" i="1"/>
  <c r="E55" i="1"/>
  <c r="K55" i="1" s="1"/>
  <c r="K47" i="1"/>
  <c r="J47" i="1"/>
  <c r="I47" i="1"/>
  <c r="H47" i="1"/>
  <c r="G47" i="1"/>
  <c r="F47" i="1"/>
  <c r="E47" i="1"/>
  <c r="K39" i="1"/>
  <c r="J24" i="1"/>
  <c r="I24" i="1"/>
  <c r="H24" i="1"/>
  <c r="G24" i="1"/>
  <c r="F24" i="1"/>
  <c r="E24" i="1"/>
  <c r="K24" i="1" s="1"/>
  <c r="J16" i="1"/>
  <c r="I16" i="1"/>
  <c r="H16" i="1"/>
  <c r="G16" i="1"/>
  <c r="F16" i="1"/>
  <c r="E16" i="1"/>
  <c r="J8" i="1"/>
  <c r="I8" i="1"/>
  <c r="H8" i="1"/>
  <c r="G8" i="1"/>
  <c r="F8" i="1"/>
  <c r="K8" i="1" s="1"/>
  <c r="E8" i="1"/>
  <c r="K16" i="1" l="1"/>
  <c r="S3" i="1"/>
  <c r="T3" i="1" s="1"/>
  <c r="S4" i="1"/>
  <c r="T4" i="1" s="1"/>
  <c r="S5" i="1"/>
  <c r="U5" i="1" s="1"/>
  <c r="S6" i="1"/>
  <c r="U6" i="1" s="1"/>
  <c r="S7" i="1"/>
  <c r="U7" i="1" s="1"/>
  <c r="S9" i="1"/>
  <c r="U9" i="1" s="1"/>
  <c r="S10" i="1"/>
  <c r="U10" i="1" s="1"/>
  <c r="S11" i="1"/>
  <c r="T11" i="1" s="1"/>
  <c r="S12" i="1"/>
  <c r="T12" i="1" s="1"/>
  <c r="S13" i="1"/>
  <c r="U13" i="1" s="1"/>
  <c r="S14" i="1"/>
  <c r="U14" i="1" s="1"/>
  <c r="S15" i="1"/>
  <c r="U15" i="1" s="1"/>
  <c r="S17" i="1"/>
  <c r="U17" i="1" s="1"/>
  <c r="S18" i="1"/>
  <c r="U18" i="1" s="1"/>
  <c r="S19" i="1"/>
  <c r="U19" i="1" s="1"/>
  <c r="S20" i="1"/>
  <c r="T20" i="1" s="1"/>
  <c r="S21" i="1"/>
  <c r="T21" i="1" s="1"/>
  <c r="S22" i="1"/>
  <c r="T22" i="1" s="1"/>
  <c r="S23" i="1"/>
  <c r="U23" i="1" s="1"/>
  <c r="S25" i="1"/>
  <c r="U25" i="1" s="1"/>
  <c r="S26" i="1"/>
  <c r="U26" i="1" s="1"/>
  <c r="S27" i="1"/>
  <c r="U27" i="1" s="1"/>
  <c r="S28" i="1"/>
  <c r="U28" i="1" s="1"/>
  <c r="S29" i="1"/>
  <c r="T29" i="1" s="1"/>
  <c r="S30" i="1"/>
  <c r="T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T37" i="1" s="1"/>
  <c r="S38" i="1"/>
  <c r="T38" i="1" s="1"/>
  <c r="S40" i="1"/>
  <c r="T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T46" i="1" s="1"/>
  <c r="S48" i="1"/>
  <c r="U48" i="1" s="1"/>
  <c r="S49" i="1"/>
  <c r="T49" i="1" s="1"/>
  <c r="S50" i="1"/>
  <c r="U50" i="1" s="1"/>
  <c r="S51" i="1"/>
  <c r="U51" i="1" s="1"/>
  <c r="S52" i="1"/>
  <c r="U52" i="1" s="1"/>
  <c r="S53" i="1"/>
  <c r="U53" i="1" s="1"/>
  <c r="S54" i="1"/>
  <c r="U54" i="1" s="1"/>
  <c r="S56" i="1"/>
  <c r="T56" i="1" s="1"/>
  <c r="S57" i="1"/>
  <c r="T57" i="1" s="1"/>
  <c r="S58" i="1"/>
  <c r="T58" i="1" s="1"/>
  <c r="S59" i="1"/>
  <c r="U59" i="1" s="1"/>
  <c r="S60" i="1"/>
  <c r="U60" i="1" s="1"/>
  <c r="S61" i="1"/>
  <c r="U61" i="1" s="1"/>
  <c r="S62" i="1"/>
  <c r="U62" i="1" s="1"/>
  <c r="S64" i="1"/>
  <c r="U64" i="1" s="1"/>
  <c r="S65" i="1"/>
  <c r="T65" i="1" s="1"/>
  <c r="S66" i="1"/>
  <c r="T66" i="1" s="1"/>
  <c r="S67" i="1"/>
  <c r="T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2" i="1"/>
  <c r="U2" i="1" s="1"/>
  <c r="T2" i="1" l="1"/>
  <c r="T35" i="1"/>
  <c r="T62" i="1"/>
  <c r="T27" i="1"/>
  <c r="T54" i="1"/>
  <c r="T19" i="1"/>
  <c r="T53" i="1"/>
  <c r="T18" i="1"/>
  <c r="T64" i="1"/>
  <c r="T45" i="1"/>
  <c r="T10" i="1"/>
  <c r="T44" i="1"/>
  <c r="T9" i="1"/>
  <c r="T36" i="1"/>
  <c r="T28" i="1"/>
  <c r="U49" i="1"/>
  <c r="U12" i="1"/>
  <c r="T61" i="1"/>
  <c r="T52" i="1"/>
  <c r="T43" i="1"/>
  <c r="T34" i="1"/>
  <c r="T26" i="1"/>
  <c r="T17" i="1"/>
  <c r="T7" i="1"/>
  <c r="U65" i="1"/>
  <c r="U56" i="1"/>
  <c r="U46" i="1"/>
  <c r="U37" i="1"/>
  <c r="U29" i="1"/>
  <c r="U20" i="1"/>
  <c r="U11" i="1"/>
  <c r="U58" i="1"/>
  <c r="U22" i="1"/>
  <c r="U57" i="1"/>
  <c r="U21" i="1"/>
  <c r="T69" i="1"/>
  <c r="T60" i="1"/>
  <c r="T51" i="1"/>
  <c r="T42" i="1"/>
  <c r="T33" i="1"/>
  <c r="T25" i="1"/>
  <c r="T15" i="1"/>
  <c r="T6" i="1"/>
  <c r="U67" i="1"/>
  <c r="U4" i="1"/>
  <c r="U3" i="1"/>
  <c r="T68" i="1"/>
  <c r="T59" i="1"/>
  <c r="T50" i="1"/>
  <c r="T41" i="1"/>
  <c r="T32" i="1"/>
  <c r="T23" i="1"/>
  <c r="T14" i="1"/>
  <c r="T5" i="1"/>
  <c r="U40" i="1"/>
  <c r="U30" i="1"/>
  <c r="T31" i="1"/>
  <c r="T13" i="1"/>
  <c r="U66" i="1"/>
  <c r="U38" i="1"/>
  <c r="T48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4" i="1"/>
  <c r="L53" i="1"/>
  <c r="L52" i="1"/>
  <c r="L51" i="1"/>
  <c r="L50" i="1"/>
  <c r="L49" i="1"/>
  <c r="L48" i="1"/>
  <c r="L46" i="1"/>
  <c r="L45" i="1"/>
  <c r="L44" i="1"/>
  <c r="L43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7" i="1"/>
  <c r="L5" i="1"/>
  <c r="L4" i="1"/>
  <c r="L3" i="1"/>
  <c r="L2" i="1"/>
  <c r="D45" i="1" l="1"/>
  <c r="D36" i="1"/>
  <c r="D41" i="1"/>
  <c r="D46" i="1"/>
  <c r="D33" i="1" l="1"/>
  <c r="D14" i="1"/>
  <c r="D22" i="1"/>
  <c r="D53" i="1"/>
  <c r="K3" i="1"/>
  <c r="K4" i="1"/>
  <c r="K5" i="1"/>
  <c r="K6" i="1"/>
  <c r="K7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D18" i="1" l="1"/>
  <c r="D44" i="1"/>
  <c r="D23" i="1"/>
  <c r="D19" i="1"/>
  <c r="D20" i="1"/>
  <c r="D28" i="1"/>
  <c r="D29" i="1"/>
  <c r="D34" i="1"/>
  <c r="D35" i="1"/>
  <c r="D42" i="1"/>
  <c r="D49" i="1"/>
  <c r="D50" i="1"/>
  <c r="D51" i="1"/>
  <c r="D54" i="1"/>
  <c r="D57" i="1"/>
  <c r="D59" i="1"/>
  <c r="D62" i="1"/>
  <c r="G93" i="1"/>
  <c r="G94" i="1"/>
  <c r="G95" i="1"/>
  <c r="G96" i="1"/>
  <c r="G97" i="1"/>
  <c r="G92" i="1"/>
  <c r="B81" i="1" l="1"/>
  <c r="G89" i="1"/>
  <c r="G88" i="1"/>
  <c r="G87" i="1"/>
  <c r="G86" i="1"/>
  <c r="G85" i="1"/>
  <c r="J77" i="1"/>
  <c r="I77" i="1"/>
  <c r="I79" i="1" s="1"/>
  <c r="H77" i="1"/>
  <c r="H79" i="1" s="1"/>
  <c r="G77" i="1"/>
  <c r="G79" i="1" s="1"/>
  <c r="F77" i="1"/>
  <c r="F79" i="1" s="1"/>
  <c r="E77" i="1"/>
  <c r="D75" i="1"/>
  <c r="D74" i="1"/>
  <c r="D73" i="1"/>
  <c r="D72" i="1"/>
  <c r="D71" i="1"/>
  <c r="D70" i="1"/>
  <c r="D15" i="1"/>
  <c r="D12" i="1"/>
  <c r="D11" i="1"/>
  <c r="D10" i="1"/>
  <c r="D7" i="1"/>
  <c r="D5" i="1"/>
  <c r="D4" i="1"/>
  <c r="D3" i="1"/>
  <c r="D2" i="1"/>
  <c r="J79" i="1" l="1"/>
  <c r="L77" i="1"/>
  <c r="E79" i="1"/>
  <c r="K77" i="1"/>
  <c r="L79" i="1" l="1"/>
</calcChain>
</file>

<file path=xl/sharedStrings.xml><?xml version="1.0" encoding="utf-8"?>
<sst xmlns="http://schemas.openxmlformats.org/spreadsheetml/2006/main" count="956" uniqueCount="107">
  <si>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</si>
  <si>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</si>
  <si>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</si>
  <si>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</si>
  <si>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</si>
  <si>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</si>
  <si>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</si>
  <si>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</si>
  <si>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</si>
  <si>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</si>
  <si>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</si>
  <si>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</si>
  <si>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</si>
  <si>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</si>
  <si>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</si>
  <si>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</si>
  <si>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</si>
  <si>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</si>
  <si>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</si>
  <si>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</si>
  <si>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</si>
  <si>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</si>
  <si>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</si>
  <si>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</si>
  <si>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</si>
  <si>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</si>
  <si>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</si>
  <si>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</si>
  <si>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</si>
  <si>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</si>
  <si>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</si>
  <si>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</si>
  <si>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</si>
  <si>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</si>
  <si>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</si>
  <si>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</si>
  <si>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</si>
  <si>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</si>
  <si>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</si>
  <si>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</si>
  <si>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</si>
  <si>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</si>
  <si>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</si>
  <si>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</si>
  <si>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</si>
  <si>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</si>
  <si>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</si>
  <si>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</si>
  <si>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</si>
  <si>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</si>
  <si>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</si>
  <si>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</si>
  <si>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</si>
  <si>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</si>
  <si>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</si>
  <si>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</si>
  <si>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</si>
  <si>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</si>
  <si>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</si>
  <si>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</si>
  <si>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</si>
  <si>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</si>
  <si>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</si>
  <si>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</si>
  <si>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</si>
  <si>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</si>
  <si>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</si>
  <si>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</si>
  <si>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</si>
  <si>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</si>
  <si>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</si>
  <si>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</si>
  <si>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</si>
  <si>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</si>
  <si>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</si>
  <si>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</si>
  <si>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>Off for Dad's Club Cook Off</t>
  </si>
  <si>
    <t>CL Friday Night</t>
  </si>
  <si>
    <t>442420</t>
  </si>
  <si>
    <t>244420</t>
  </si>
  <si>
    <t>442330</t>
  </si>
  <si>
    <t>000874</t>
  </si>
  <si>
    <t/>
  </si>
  <si>
    <t>244240</t>
  </si>
  <si>
    <t>334420</t>
  </si>
  <si>
    <t>440440</t>
  </si>
  <si>
    <t>0081084</t>
  </si>
  <si>
    <t>334240</t>
  </si>
  <si>
    <t>220644</t>
  </si>
  <si>
    <t>6881080</t>
  </si>
  <si>
    <t>244224</t>
  </si>
  <si>
    <t>442240</t>
  </si>
  <si>
    <t>424240</t>
  </si>
  <si>
    <t>235240</t>
  </si>
  <si>
    <t>6881084</t>
  </si>
  <si>
    <t>433240</t>
  </si>
  <si>
    <t>424420</t>
  </si>
  <si>
    <t>220534</t>
  </si>
  <si>
    <t>224440</t>
  </si>
  <si>
    <t>UNKNOWN</t>
  </si>
  <si>
    <t>ROUND 1</t>
  </si>
  <si>
    <t>ROUND 2</t>
  </si>
  <si>
    <t>ROUND 4</t>
  </si>
  <si>
    <t>ROUND 3</t>
  </si>
  <si>
    <t>ROUND 7</t>
  </si>
  <si>
    <t>ROUND 6</t>
  </si>
  <si>
    <t>ROUND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</si>
</sst>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0" xfId="0" applyBorder="1"/>
    <xf numFmtId="0" fontId="0" fillId="0" borderId="11" xfId="0" applyBorder="1"/>
    <xf numFmtId="164" fontId="0" fillId="0" borderId="10" xfId="0" applyNumberFormat="1" applyFill="1" applyBorder="1"/>
    <xf numFmtId="164" fontId="0" fillId="0" borderId="4" xfId="0" applyNumberFormat="1" applyFill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164" fontId="0" fillId="2" borderId="7" xfId="0" applyNumberFormat="1" applyFill="1" applyBorder="1"/>
    <xf numFmtId="0" fontId="0" fillId="2" borderId="8" xfId="0" applyFill="1" applyBorder="1"/>
    <xf numFmtId="164" fontId="0" fillId="4" borderId="10" xfId="0" applyNumberFormat="1" applyFill="1" applyBorder="1"/>
    <xf numFmtId="0" fontId="0" fillId="4" borderId="0" xfId="0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5" xfId="0" applyFill="1" applyBorder="1"/>
    <xf numFmtId="0" fontId="0" fillId="0" borderId="11" xfId="0" applyFill="1" applyBorder="1" applyAlignment="1"/>
    <xf numFmtId="164" fontId="0" fillId="3" borderId="4" xfId="0" applyNumberFormat="1" applyFill="1" applyBorder="1"/>
    <xf numFmtId="164" fontId="0" fillId="3" borderId="7" xfId="0" applyNumberFormat="1" applyFill="1" applyBorder="1"/>
    <xf numFmtId="0" fontId="0" fillId="3" borderId="8" xfId="0" applyFill="1" applyBorder="1"/>
    <xf numFmtId="164" fontId="0" fillId="5" borderId="10" xfId="0" applyNumberFormat="1" applyFill="1" applyBorder="1"/>
    <xf numFmtId="0" fontId="0" fillId="5" borderId="0" xfId="0" applyFill="1" applyBorder="1"/>
    <xf numFmtId="164" fontId="0" fillId="2" borderId="10" xfId="0" applyNumberFormat="1" applyFill="1" applyBorder="1"/>
    <xf numFmtId="164" fontId="3" fillId="13" borderId="10" xfId="0" applyNumberFormat="1" applyFont="1" applyFill="1" applyBorder="1"/>
    <xf numFmtId="0" fontId="3" fillId="13" borderId="0" xfId="0" applyFont="1" applyFill="1" applyBorder="1"/>
    <xf numFmtId="164" fontId="3" fillId="13" borderId="4" xfId="0" applyNumberFormat="1" applyFont="1" applyFill="1" applyBorder="1"/>
    <xf numFmtId="0" fontId="3" fillId="13" borderId="5" xfId="0" applyFont="1" applyFill="1" applyBorder="1"/>
    <xf numFmtId="0" fontId="0" fillId="0" borderId="11" xfId="0" applyFill="1" applyBorder="1"/>
    <xf numFmtId="164" fontId="0" fillId="9" borderId="10" xfId="0" applyNumberFormat="1" applyFill="1" applyBorder="1"/>
    <xf numFmtId="0" fontId="0" fillId="9" borderId="0" xfId="0" applyFill="1" applyBorder="1"/>
    <xf numFmtId="0" fontId="0" fillId="3" borderId="0" xfId="0" applyFill="1" applyBorder="1"/>
    <xf numFmtId="164" fontId="0" fillId="0" borderId="4" xfId="0" applyNumberFormat="1" applyBorder="1"/>
    <xf numFmtId="0" fontId="0" fillId="14" borderId="0" xfId="0" applyFill="1"/>
    <xf numFmtId="167" fontId="0" fillId="14" borderId="0" xfId="0" applyNumberFormat="1" applyFill="1"/>
    <xf numFmtId="10" fontId="0" fillId="14" borderId="0" xfId="0" applyNumberFormat="1" applyFill="1"/>
    <xf numFmtId="0" fontId="0" fillId="14" borderId="0" xfId="0" applyFill="1" applyAlignment="1">
      <alignment horizontal="center"/>
    </xf>
    <xf numFmtId="14" fontId="0" fillId="14" borderId="0" xfId="0" applyNumberFormat="1" applyFill="1" applyAlignment="1">
      <alignment horizontal="center"/>
    </xf>
    <xf numFmtId="165" fontId="0" fillId="14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14" borderId="4" xfId="0" applyNumberFormat="1" applyFill="1" applyBorder="1"/>
    <xf numFmtId="0" fontId="0" fillId="14" borderId="5" xfId="0" applyFill="1" applyBorder="1"/>
    <xf numFmtId="0" fontId="0" fillId="14" borderId="6" xfId="0" applyFill="1" applyBorder="1"/>
    <xf numFmtId="164" fontId="0" fillId="3" borderId="10" xfId="0" applyNumberFormat="1" applyFill="1" applyBorder="1"/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0" fillId="10" borderId="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C97"/>
  <sheetViews>
    <sheetView tabSelected="1" topLeftCell="A19" zoomScale="91" workbookViewId="0">
      <selection activeCell="L46" sqref="L46"/>
    </sheetView>
  </sheetViews>
  <sheetFormatPr defaultRowHeight="14.4" x14ac:dyDescent="0.55000000000000004"/>
  <cols>
    <col min="1" max="1" width="8.83984375" style="63"/>
    <col min="2" max="2" width="25.89453125" bestFit="1" customWidth="1"/>
    <col min="3" max="3" width="20.5234375" bestFit="1" customWidth="1"/>
    <col min="7" max="7" width="8.68359375" bestFit="1" customWidth="1"/>
    <col min="8" max="8" width="10.68359375" bestFit="1" customWidth="1"/>
    <col min="10" max="10" width="11.1015625" bestFit="1" customWidth="1"/>
    <col min="19" max="19" width="17.3125" bestFit="1" customWidth="1"/>
    <col min="20" max="21" width="10.3125" bestFit="1" customWidth="1"/>
  </cols>
  <sheetData>
    <row r="1" spans="1:29" ht="14.7" thickBot="1" x14ac:dyDescent="0.6"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16</v>
      </c>
      <c r="L1" s="1"/>
      <c r="M1" s="1"/>
      <c r="N1" s="1" t="s">
        <v>41</v>
      </c>
      <c r="O1" s="1" t="s">
        <v>42</v>
      </c>
      <c r="P1" s="3"/>
      <c r="Q1" s="1"/>
      <c r="R1" s="1"/>
      <c r="S1" s="3"/>
      <c r="T1" s="3"/>
      <c r="U1" s="3"/>
      <c r="V1" s="1"/>
      <c r="W1" s="1"/>
      <c r="X1" s="1"/>
      <c r="Y1" s="1"/>
      <c r="Z1" s="1"/>
      <c r="AA1" s="1"/>
      <c r="AB1" s="1"/>
      <c r="AC1" s="1"/>
    </row>
    <row r="2" spans="1:29" x14ac:dyDescent="0.55000000000000004">
      <c r="A2" s="68" t="s">
        <v>100</v>
      </c>
      <c r="B2" s="23">
        <v>43906</v>
      </c>
      <c r="C2" s="24"/>
      <c r="D2" s="24">
        <f t="shared" ref="D2:D15" si="0">E2+F2+G2</f>
        <v>10</v>
      </c>
      <c r="E2" s="24">
        <v>4</v>
      </c>
      <c r="F2" s="24">
        <v>4</v>
      </c>
      <c r="G2" s="24">
        <v>2</v>
      </c>
      <c r="H2" s="24">
        <v>4</v>
      </c>
      <c r="I2" s="24">
        <v>2</v>
      </c>
      <c r="J2" s="25">
        <v>0</v>
      </c>
      <c r="K2" s="25">
        <f>SUM(E2:J2)</f>
        <v>16</v>
      </c>
      <c r="L2" t="str">
        <f>_xlfn.CONCAT(E2:J2)</f>
        <v>442420</v>
      </c>
      <c r="N2" s="21">
        <v>0.75</v>
      </c>
      <c r="O2" s="21">
        <v>0.91666666666666663</v>
      </c>
      <c r="R2" s="5" t="s">
        <v>78</v>
      </c>
      <c r="S2" s="6">
        <f>WEEKDAY(B2)</f>
        <v>2</v>
      </c>
      <c r="T2" s="22">
        <f>IF(S2=2,B2)</f>
        <v>43906</v>
      </c>
      <c r="U2" s="22" t="b">
        <f>IF(S2=3,B2)</f>
        <v>0</v>
      </c>
      <c r="V2" s="6"/>
      <c r="W2" s="7"/>
      <c r="X2" s="6"/>
      <c r="Y2" s="7"/>
      <c r="Z2" s="6"/>
      <c r="AA2" s="7"/>
      <c r="AB2" s="6"/>
      <c r="AC2" s="7"/>
    </row>
    <row r="3" spans="1:29" x14ac:dyDescent="0.55000000000000004">
      <c r="A3" s="69"/>
      <c r="B3" s="26">
        <v>43907</v>
      </c>
      <c r="C3" s="27"/>
      <c r="D3" s="27">
        <f t="shared" si="0"/>
        <v>10</v>
      </c>
      <c r="E3" s="27">
        <v>2</v>
      </c>
      <c r="F3" s="27">
        <v>4</v>
      </c>
      <c r="G3" s="27">
        <v>4</v>
      </c>
      <c r="H3" s="27">
        <v>4</v>
      </c>
      <c r="I3" s="27">
        <v>2</v>
      </c>
      <c r="J3" s="28">
        <v>0</v>
      </c>
      <c r="K3" s="28">
        <f t="shared" ref="K3:K73" si="1">SUM(E3:J3)</f>
        <v>16</v>
      </c>
      <c r="L3" t="str">
        <f>_xlfn.CONCAT(E3:J3)</f>
        <v>244420</v>
      </c>
      <c r="N3" s="21">
        <v>0.75</v>
      </c>
      <c r="O3" s="21">
        <v>0.91666666666666663</v>
      </c>
      <c r="R3" s="5" t="s">
        <v>79</v>
      </c>
      <c r="S3" s="6">
        <f t="shared" ref="S3:S73" si="2">WEEKDAY(B3)</f>
        <v>3</v>
      </c>
      <c r="T3" s="22" t="b">
        <f t="shared" ref="T3:T69" si="3">IF(S3=2,B3)</f>
        <v>0</v>
      </c>
      <c r="U3" s="22">
        <f t="shared" ref="U3:U73" si="4">IF(S3=3,B3)</f>
        <v>43907</v>
      </c>
      <c r="V3" s="6"/>
      <c r="W3" s="7"/>
      <c r="X3" s="6"/>
      <c r="Y3" s="7"/>
      <c r="Z3" s="6"/>
      <c r="AA3" s="7"/>
      <c r="AB3" s="6"/>
      <c r="AC3" s="7"/>
    </row>
    <row r="4" spans="1:29" x14ac:dyDescent="0.55000000000000004">
      <c r="A4" s="69"/>
      <c r="B4" s="29">
        <v>43908</v>
      </c>
      <c r="C4" s="27"/>
      <c r="D4" s="27">
        <f t="shared" si="0"/>
        <v>10</v>
      </c>
      <c r="E4" s="27">
        <v>2</v>
      </c>
      <c r="F4" s="27">
        <v>4</v>
      </c>
      <c r="G4" s="27">
        <v>4</v>
      </c>
      <c r="H4" s="27">
        <v>4</v>
      </c>
      <c r="I4" s="27">
        <v>2</v>
      </c>
      <c r="J4" s="28">
        <v>0</v>
      </c>
      <c r="K4" s="28">
        <f t="shared" si="1"/>
        <v>16</v>
      </c>
      <c r="L4" t="str">
        <f>_xlfn.CONCAT(E4:J4)</f>
        <v>244420</v>
      </c>
      <c r="N4" s="21">
        <v>0.75</v>
      </c>
      <c r="O4" s="21">
        <v>0.91666666666666663</v>
      </c>
      <c r="R4" s="5" t="s">
        <v>79</v>
      </c>
      <c r="S4" s="6">
        <f t="shared" si="2"/>
        <v>4</v>
      </c>
      <c r="T4" s="22" t="b">
        <f t="shared" si="3"/>
        <v>0</v>
      </c>
      <c r="U4" s="22" t="b">
        <f t="shared" si="4"/>
        <v>0</v>
      </c>
      <c r="V4" s="6"/>
      <c r="W4" s="7"/>
      <c r="X4" s="6"/>
      <c r="Y4" s="7"/>
      <c r="Z4" s="6"/>
      <c r="AA4" s="7"/>
      <c r="AB4" s="6"/>
      <c r="AC4" s="7"/>
    </row>
    <row r="5" spans="1:29" x14ac:dyDescent="0.55000000000000004">
      <c r="A5" s="69"/>
      <c r="B5" s="26">
        <v>43909</v>
      </c>
      <c r="C5" s="27"/>
      <c r="D5" s="27">
        <f t="shared" si="0"/>
        <v>10</v>
      </c>
      <c r="E5" s="27">
        <v>4</v>
      </c>
      <c r="F5" s="27">
        <v>4</v>
      </c>
      <c r="G5" s="27">
        <v>2</v>
      </c>
      <c r="H5" s="27">
        <v>3</v>
      </c>
      <c r="I5" s="27">
        <v>3</v>
      </c>
      <c r="J5" s="28">
        <v>0</v>
      </c>
      <c r="K5" s="28">
        <f t="shared" si="1"/>
        <v>16</v>
      </c>
      <c r="L5" t="str">
        <f>_xlfn.CONCAT(E5:J5)</f>
        <v>442330</v>
      </c>
      <c r="N5" s="21">
        <v>0.75</v>
      </c>
      <c r="O5" s="21">
        <v>0.91666666666666663</v>
      </c>
      <c r="R5" s="5" t="s">
        <v>80</v>
      </c>
      <c r="S5" s="6">
        <f t="shared" si="2"/>
        <v>5</v>
      </c>
      <c r="T5" s="22" t="b">
        <f t="shared" si="3"/>
        <v>0</v>
      </c>
      <c r="U5" s="22" t="b">
        <f t="shared" si="4"/>
        <v>0</v>
      </c>
      <c r="V5" s="6"/>
      <c r="W5" s="7"/>
      <c r="X5" s="6"/>
      <c r="Y5" s="7"/>
      <c r="Z5" s="6"/>
      <c r="AA5" s="7"/>
      <c r="AB5" s="6"/>
      <c r="AC5" s="7"/>
    </row>
    <row r="6" spans="1:29" x14ac:dyDescent="0.55000000000000004">
      <c r="A6" s="69"/>
      <c r="B6" s="26">
        <v>43910</v>
      </c>
      <c r="C6" s="27"/>
      <c r="D6" s="27">
        <v>0</v>
      </c>
      <c r="E6" s="75" t="s">
        <v>32</v>
      </c>
      <c r="F6" s="75"/>
      <c r="G6" s="75"/>
      <c r="H6" s="75"/>
      <c r="I6" s="75"/>
      <c r="J6" s="76"/>
      <c r="K6" s="28">
        <f t="shared" si="1"/>
        <v>0</v>
      </c>
      <c r="N6" s="21"/>
      <c r="O6" s="21"/>
      <c r="R6" s="5"/>
      <c r="S6" s="6">
        <f t="shared" si="2"/>
        <v>6</v>
      </c>
      <c r="T6" s="22" t="b">
        <f t="shared" si="3"/>
        <v>0</v>
      </c>
      <c r="U6" s="22" t="b">
        <f t="shared" si="4"/>
        <v>0</v>
      </c>
      <c r="V6" s="6"/>
      <c r="W6" s="7"/>
      <c r="X6" s="6"/>
      <c r="Y6" s="7"/>
      <c r="Z6" s="6"/>
      <c r="AA6" s="7"/>
      <c r="AB6" s="6"/>
      <c r="AC6" s="7"/>
    </row>
    <row r="7" spans="1:29" ht="14.7" thickBot="1" x14ac:dyDescent="0.6">
      <c r="A7" s="69"/>
      <c r="B7" s="30">
        <v>43911</v>
      </c>
      <c r="C7" s="31" t="s">
        <v>10</v>
      </c>
      <c r="D7" s="32">
        <f t="shared" si="0"/>
        <v>0</v>
      </c>
      <c r="E7" s="32">
        <v>0</v>
      </c>
      <c r="F7" s="32">
        <v>0</v>
      </c>
      <c r="G7" s="32">
        <v>0</v>
      </c>
      <c r="H7" s="32">
        <v>8</v>
      </c>
      <c r="I7" s="32">
        <v>7</v>
      </c>
      <c r="J7" s="33">
        <v>4</v>
      </c>
      <c r="K7" s="28">
        <f t="shared" si="1"/>
        <v>19</v>
      </c>
      <c r="L7" t="str">
        <f t="shared" ref="L7:L42" si="5">_xlfn.CONCAT(E7:J7)</f>
        <v>000874</v>
      </c>
      <c r="N7" s="21">
        <v>0.45833333333333331</v>
      </c>
      <c r="O7" s="21">
        <v>0.75</v>
      </c>
      <c r="R7" s="5" t="s">
        <v>81</v>
      </c>
      <c r="S7" s="6">
        <f t="shared" si="2"/>
        <v>7</v>
      </c>
      <c r="T7" s="22" t="b">
        <f t="shared" si="3"/>
        <v>0</v>
      </c>
      <c r="U7" s="22" t="b">
        <f t="shared" si="4"/>
        <v>0</v>
      </c>
      <c r="V7" s="6"/>
      <c r="W7" s="7"/>
      <c r="X7" s="6"/>
      <c r="Y7" s="7"/>
      <c r="Z7" s="6"/>
      <c r="AA7" s="7"/>
      <c r="AB7" s="6"/>
      <c r="AC7" s="7"/>
    </row>
    <row r="8" spans="1:29" s="57" customFormat="1" ht="14.7" thickBot="1" x14ac:dyDescent="0.6">
      <c r="A8" s="70"/>
      <c r="B8" s="64"/>
      <c r="C8" s="64"/>
      <c r="D8" s="65"/>
      <c r="E8" s="65">
        <f t="shared" ref="E8:J8" si="6">SUM(E2:E7)</f>
        <v>12</v>
      </c>
      <c r="F8" s="65">
        <f t="shared" si="6"/>
        <v>16</v>
      </c>
      <c r="G8" s="65">
        <f t="shared" si="6"/>
        <v>12</v>
      </c>
      <c r="H8" s="65">
        <f t="shared" si="6"/>
        <v>23</v>
      </c>
      <c r="I8" s="65">
        <f t="shared" si="6"/>
        <v>16</v>
      </c>
      <c r="J8" s="65">
        <f t="shared" si="6"/>
        <v>4</v>
      </c>
      <c r="K8" s="66">
        <f>SUM(E8:J8)</f>
        <v>83</v>
      </c>
      <c r="N8" s="58"/>
      <c r="O8" s="58"/>
      <c r="R8" s="59"/>
      <c r="S8" s="60"/>
      <c r="T8" s="61"/>
      <c r="U8" s="61"/>
      <c r="V8" s="60"/>
      <c r="W8" s="62"/>
      <c r="X8" s="60"/>
      <c r="Y8" s="62"/>
      <c r="Z8" s="60"/>
      <c r="AA8" s="62"/>
      <c r="AB8" s="60"/>
      <c r="AC8" s="62"/>
    </row>
    <row r="9" spans="1:29" x14ac:dyDescent="0.55000000000000004">
      <c r="A9" s="68" t="s">
        <v>101</v>
      </c>
      <c r="B9" s="34">
        <v>43912</v>
      </c>
      <c r="C9" s="35"/>
      <c r="D9" s="77" t="s">
        <v>31</v>
      </c>
      <c r="E9" s="77"/>
      <c r="F9" s="77"/>
      <c r="G9" s="77"/>
      <c r="H9" s="77"/>
      <c r="I9" s="77"/>
      <c r="J9" s="78"/>
      <c r="K9" s="25">
        <f t="shared" si="1"/>
        <v>0</v>
      </c>
      <c r="L9" t="str">
        <f t="shared" si="5"/>
        <v/>
      </c>
      <c r="N9" s="21"/>
      <c r="O9" s="21"/>
      <c r="R9" s="5" t="s">
        <v>82</v>
      </c>
      <c r="S9" s="6">
        <f t="shared" si="2"/>
        <v>1</v>
      </c>
      <c r="T9" s="22" t="b">
        <f t="shared" si="3"/>
        <v>0</v>
      </c>
      <c r="U9" s="22" t="b">
        <f t="shared" si="4"/>
        <v>0</v>
      </c>
      <c r="V9" s="6"/>
      <c r="W9" s="7"/>
      <c r="X9" s="6"/>
      <c r="Y9" s="7"/>
      <c r="Z9" s="6"/>
      <c r="AA9" s="7"/>
      <c r="AB9" s="6"/>
      <c r="AC9" s="7"/>
    </row>
    <row r="10" spans="1:29" x14ac:dyDescent="0.55000000000000004">
      <c r="A10" s="69"/>
      <c r="B10" s="26">
        <v>43913</v>
      </c>
      <c r="C10" s="27"/>
      <c r="D10" s="27">
        <f t="shared" si="0"/>
        <v>10</v>
      </c>
      <c r="E10" s="27">
        <v>4</v>
      </c>
      <c r="F10" s="27">
        <v>4</v>
      </c>
      <c r="G10" s="27">
        <v>2</v>
      </c>
      <c r="H10" s="27">
        <v>4</v>
      </c>
      <c r="I10" s="27">
        <v>2</v>
      </c>
      <c r="J10" s="28">
        <v>0</v>
      </c>
      <c r="K10" s="28">
        <f t="shared" si="1"/>
        <v>16</v>
      </c>
      <c r="L10" t="str">
        <f t="shared" si="5"/>
        <v>442420</v>
      </c>
      <c r="N10" s="21">
        <v>0.75</v>
      </c>
      <c r="O10" s="21">
        <v>0.91666666666666663</v>
      </c>
      <c r="R10" s="5" t="s">
        <v>78</v>
      </c>
      <c r="S10" s="6">
        <f t="shared" si="2"/>
        <v>2</v>
      </c>
      <c r="T10" s="22">
        <f t="shared" si="3"/>
        <v>43913</v>
      </c>
      <c r="U10" s="22" t="b">
        <f t="shared" si="4"/>
        <v>0</v>
      </c>
      <c r="V10" s="6"/>
      <c r="W10" s="7"/>
      <c r="X10" s="6"/>
      <c r="Y10" s="7"/>
      <c r="Z10" s="6"/>
      <c r="AA10" s="7"/>
      <c r="AB10" s="6"/>
      <c r="AC10" s="7"/>
    </row>
    <row r="11" spans="1:29" x14ac:dyDescent="0.55000000000000004">
      <c r="A11" s="69"/>
      <c r="B11" s="26">
        <v>43914</v>
      </c>
      <c r="C11" s="27"/>
      <c r="D11" s="27">
        <f t="shared" si="0"/>
        <v>10</v>
      </c>
      <c r="E11" s="27">
        <v>2</v>
      </c>
      <c r="F11" s="27">
        <v>4</v>
      </c>
      <c r="G11" s="27">
        <v>4</v>
      </c>
      <c r="H11" s="27">
        <v>2</v>
      </c>
      <c r="I11" s="27">
        <v>4</v>
      </c>
      <c r="J11" s="28">
        <v>0</v>
      </c>
      <c r="K11" s="28">
        <f t="shared" si="1"/>
        <v>16</v>
      </c>
      <c r="L11" t="str">
        <f t="shared" si="5"/>
        <v>244240</v>
      </c>
      <c r="N11" s="21">
        <v>0.75</v>
      </c>
      <c r="O11" s="21">
        <v>0.91666666666666663</v>
      </c>
      <c r="R11" s="5" t="s">
        <v>83</v>
      </c>
      <c r="S11" s="6">
        <f t="shared" si="2"/>
        <v>3</v>
      </c>
      <c r="T11" s="22" t="b">
        <f t="shared" si="3"/>
        <v>0</v>
      </c>
      <c r="U11" s="22">
        <f t="shared" si="4"/>
        <v>43914</v>
      </c>
      <c r="V11" s="6"/>
      <c r="W11" s="7"/>
      <c r="X11" s="6"/>
      <c r="Y11" s="7"/>
      <c r="Z11" s="6"/>
      <c r="AA11" s="7"/>
      <c r="AB11" s="6"/>
      <c r="AC11" s="7"/>
    </row>
    <row r="12" spans="1:29" x14ac:dyDescent="0.55000000000000004">
      <c r="A12" s="69"/>
      <c r="B12" s="29">
        <v>43915</v>
      </c>
      <c r="C12" s="27"/>
      <c r="D12" s="27">
        <f t="shared" si="0"/>
        <v>10</v>
      </c>
      <c r="E12" s="27">
        <v>3</v>
      </c>
      <c r="F12" s="27">
        <v>3</v>
      </c>
      <c r="G12" s="27">
        <v>4</v>
      </c>
      <c r="H12" s="27">
        <v>4</v>
      </c>
      <c r="I12" s="27">
        <v>2</v>
      </c>
      <c r="J12" s="28">
        <v>0</v>
      </c>
      <c r="K12" s="28">
        <f t="shared" si="1"/>
        <v>16</v>
      </c>
      <c r="L12" t="str">
        <f t="shared" si="5"/>
        <v>334420</v>
      </c>
      <c r="N12" s="21">
        <v>0.75</v>
      </c>
      <c r="O12" s="21">
        <v>0.91666666666666663</v>
      </c>
      <c r="R12" s="5" t="s">
        <v>84</v>
      </c>
      <c r="S12" s="6">
        <f t="shared" si="2"/>
        <v>4</v>
      </c>
      <c r="T12" s="22" t="b">
        <f t="shared" si="3"/>
        <v>0</v>
      </c>
      <c r="U12" s="22" t="b">
        <f t="shared" si="4"/>
        <v>0</v>
      </c>
      <c r="V12" s="6"/>
      <c r="W12" s="7"/>
      <c r="X12" s="6"/>
      <c r="Y12" s="7"/>
      <c r="Z12" s="6"/>
      <c r="AA12" s="7"/>
      <c r="AB12" s="6"/>
      <c r="AC12" s="7"/>
    </row>
    <row r="13" spans="1:29" x14ac:dyDescent="0.55000000000000004">
      <c r="A13" s="69"/>
      <c r="B13" s="36">
        <v>43916</v>
      </c>
      <c r="C13" s="37" t="s">
        <v>11</v>
      </c>
      <c r="D13" s="83" t="s">
        <v>11</v>
      </c>
      <c r="E13" s="83"/>
      <c r="F13" s="83"/>
      <c r="G13" s="83"/>
      <c r="H13" s="83"/>
      <c r="I13" s="83"/>
      <c r="J13" s="84"/>
      <c r="K13" s="28">
        <f t="shared" si="1"/>
        <v>0</v>
      </c>
      <c r="L13" t="str">
        <f t="shared" si="5"/>
        <v/>
      </c>
      <c r="N13" s="21"/>
      <c r="O13" s="21"/>
      <c r="R13" s="5" t="s">
        <v>82</v>
      </c>
      <c r="S13" s="6">
        <f t="shared" si="2"/>
        <v>5</v>
      </c>
      <c r="T13" s="22" t="b">
        <f t="shared" si="3"/>
        <v>0</v>
      </c>
      <c r="U13" s="22" t="b">
        <f t="shared" si="4"/>
        <v>0</v>
      </c>
      <c r="V13" s="6"/>
      <c r="W13" s="7"/>
      <c r="X13" s="6"/>
      <c r="Y13" s="7"/>
      <c r="Z13" s="6"/>
      <c r="AA13" s="7"/>
      <c r="AB13" s="6"/>
      <c r="AC13" s="7"/>
    </row>
    <row r="14" spans="1:29" x14ac:dyDescent="0.55000000000000004">
      <c r="A14" s="69"/>
      <c r="B14" s="26">
        <v>43917</v>
      </c>
      <c r="C14" s="27"/>
      <c r="D14" s="27">
        <f t="shared" ref="D14" si="7">E14+F14+G14</f>
        <v>8</v>
      </c>
      <c r="E14" s="11">
        <v>4</v>
      </c>
      <c r="F14" s="11">
        <v>4</v>
      </c>
      <c r="G14" s="11">
        <v>0</v>
      </c>
      <c r="H14" s="27">
        <v>4</v>
      </c>
      <c r="I14" s="27">
        <v>4</v>
      </c>
      <c r="J14" s="28">
        <v>0</v>
      </c>
      <c r="K14" s="28">
        <f t="shared" si="1"/>
        <v>16</v>
      </c>
      <c r="L14" t="str">
        <f t="shared" si="5"/>
        <v>440440</v>
      </c>
      <c r="N14" s="21">
        <v>0.75</v>
      </c>
      <c r="O14" s="21">
        <v>0.91666666666666663</v>
      </c>
      <c r="R14" s="5" t="s">
        <v>85</v>
      </c>
      <c r="S14" s="6">
        <f t="shared" si="2"/>
        <v>6</v>
      </c>
      <c r="T14" s="22" t="b">
        <f t="shared" si="3"/>
        <v>0</v>
      </c>
      <c r="U14" s="22" t="b">
        <f t="shared" si="4"/>
        <v>0</v>
      </c>
      <c r="V14" s="6"/>
      <c r="W14" s="7"/>
      <c r="X14" s="6"/>
      <c r="Y14" s="7"/>
      <c r="Z14" s="6"/>
      <c r="AA14" s="7"/>
      <c r="AB14" s="6"/>
      <c r="AC14" s="7"/>
    </row>
    <row r="15" spans="1:29" ht="14.7" thickBot="1" x14ac:dyDescent="0.6">
      <c r="A15" s="69"/>
      <c r="B15" s="38">
        <v>43918</v>
      </c>
      <c r="C15" s="39"/>
      <c r="D15" s="32">
        <f t="shared" si="0"/>
        <v>8</v>
      </c>
      <c r="E15" s="39">
        <v>0</v>
      </c>
      <c r="F15" s="39">
        <v>0</v>
      </c>
      <c r="G15" s="40">
        <v>8</v>
      </c>
      <c r="H15" s="40">
        <v>10</v>
      </c>
      <c r="I15" s="40">
        <v>8</v>
      </c>
      <c r="J15" s="33">
        <v>4</v>
      </c>
      <c r="K15" s="28">
        <f t="shared" si="1"/>
        <v>30</v>
      </c>
      <c r="L15" t="str">
        <f t="shared" si="5"/>
        <v>0081084</v>
      </c>
      <c r="N15" s="21">
        <v>0.375</v>
      </c>
      <c r="O15" s="21">
        <v>0.66666666666666663</v>
      </c>
      <c r="R15" s="5" t="s">
        <v>86</v>
      </c>
      <c r="S15" s="6">
        <f t="shared" si="2"/>
        <v>7</v>
      </c>
      <c r="T15" s="22" t="b">
        <f t="shared" si="3"/>
        <v>0</v>
      </c>
      <c r="U15" s="22" t="b">
        <f t="shared" si="4"/>
        <v>0</v>
      </c>
      <c r="V15" s="6"/>
      <c r="W15" s="7"/>
      <c r="X15" s="6"/>
      <c r="Y15" s="7"/>
      <c r="Z15" s="6"/>
      <c r="AA15" s="7"/>
      <c r="AB15" s="6"/>
      <c r="AC15" s="7"/>
    </row>
    <row r="16" spans="1:29" s="57" customFormat="1" ht="14.7" thickBot="1" x14ac:dyDescent="0.6">
      <c r="A16" s="70"/>
      <c r="B16" s="64"/>
      <c r="C16" s="64"/>
      <c r="D16" s="65"/>
      <c r="E16" s="65">
        <f t="shared" ref="E16:J16" si="8">SUM(E10:E15)</f>
        <v>13</v>
      </c>
      <c r="F16" s="65">
        <f t="shared" si="8"/>
        <v>15</v>
      </c>
      <c r="G16" s="65">
        <f t="shared" si="8"/>
        <v>18</v>
      </c>
      <c r="H16" s="65">
        <f t="shared" si="8"/>
        <v>24</v>
      </c>
      <c r="I16" s="65">
        <f t="shared" si="8"/>
        <v>20</v>
      </c>
      <c r="J16" s="65">
        <f t="shared" si="8"/>
        <v>4</v>
      </c>
      <c r="K16" s="66">
        <f>SUM(E16:J16)</f>
        <v>94</v>
      </c>
      <c r="N16" s="58"/>
      <c r="O16" s="58"/>
      <c r="R16" s="59"/>
      <c r="S16" s="60"/>
      <c r="T16" s="61"/>
      <c r="U16" s="61"/>
      <c r="V16" s="60"/>
      <c r="W16" s="62"/>
      <c r="X16" s="60"/>
      <c r="Y16" s="62"/>
      <c r="Z16" s="60"/>
      <c r="AA16" s="62"/>
      <c r="AB16" s="60"/>
      <c r="AC16" s="62"/>
    </row>
    <row r="17" spans="1:29" ht="14.4" customHeight="1" x14ac:dyDescent="0.55000000000000004">
      <c r="A17" s="68" t="s">
        <v>103</v>
      </c>
      <c r="B17" s="34">
        <v>43919</v>
      </c>
      <c r="C17" s="35"/>
      <c r="D17" s="77" t="s">
        <v>31</v>
      </c>
      <c r="E17" s="77"/>
      <c r="F17" s="77"/>
      <c r="G17" s="77"/>
      <c r="H17" s="77"/>
      <c r="I17" s="77"/>
      <c r="J17" s="78"/>
      <c r="K17" s="25">
        <f t="shared" si="1"/>
        <v>0</v>
      </c>
      <c r="L17" t="str">
        <f t="shared" si="5"/>
        <v/>
      </c>
      <c r="N17" s="21"/>
      <c r="O17" s="21"/>
      <c r="R17" s="5" t="s">
        <v>82</v>
      </c>
      <c r="S17" s="6">
        <f t="shared" si="2"/>
        <v>1</v>
      </c>
      <c r="T17" s="22" t="b">
        <f t="shared" si="3"/>
        <v>0</v>
      </c>
      <c r="U17" s="22" t="b">
        <f t="shared" si="4"/>
        <v>0</v>
      </c>
      <c r="V17" s="6"/>
      <c r="W17" s="7"/>
      <c r="X17" s="6"/>
      <c r="Y17" s="7"/>
      <c r="Z17" s="6"/>
      <c r="AA17" s="7"/>
      <c r="AB17" s="6"/>
      <c r="AC17" s="7"/>
    </row>
    <row r="18" spans="1:29" x14ac:dyDescent="0.55000000000000004">
      <c r="A18" s="69"/>
      <c r="B18" s="26">
        <v>43920</v>
      </c>
      <c r="C18" s="27"/>
      <c r="D18" s="27">
        <f t="shared" ref="D18" si="9">E18+F18+G18</f>
        <v>10</v>
      </c>
      <c r="E18" s="11">
        <v>2</v>
      </c>
      <c r="F18" s="11">
        <v>4</v>
      </c>
      <c r="G18" s="11">
        <v>4</v>
      </c>
      <c r="H18" s="11">
        <v>4</v>
      </c>
      <c r="I18" s="11">
        <v>2</v>
      </c>
      <c r="J18" s="41">
        <v>0</v>
      </c>
      <c r="K18" s="28">
        <f t="shared" si="1"/>
        <v>16</v>
      </c>
      <c r="L18" t="str">
        <f t="shared" si="5"/>
        <v>244420</v>
      </c>
      <c r="N18" s="21">
        <v>0.75</v>
      </c>
      <c r="O18" s="21">
        <v>0.91666666666666663</v>
      </c>
      <c r="R18" s="5" t="s">
        <v>79</v>
      </c>
      <c r="S18" s="6">
        <f t="shared" si="2"/>
        <v>2</v>
      </c>
      <c r="T18" s="22">
        <f t="shared" si="3"/>
        <v>43920</v>
      </c>
      <c r="U18" s="22" t="b">
        <f t="shared" si="4"/>
        <v>0</v>
      </c>
      <c r="V18" s="6"/>
      <c r="W18" s="7"/>
      <c r="X18" s="6"/>
      <c r="Y18" s="7"/>
      <c r="Z18" s="6"/>
      <c r="AA18" s="7"/>
      <c r="AB18" s="6"/>
      <c r="AC18" s="7"/>
    </row>
    <row r="19" spans="1:29" x14ac:dyDescent="0.55000000000000004">
      <c r="A19" s="69"/>
      <c r="B19" s="26">
        <v>43921</v>
      </c>
      <c r="C19" s="27"/>
      <c r="D19" s="27">
        <f t="shared" ref="D19" si="10">E19+F19+G19</f>
        <v>10</v>
      </c>
      <c r="E19" s="11">
        <v>4</v>
      </c>
      <c r="F19" s="11">
        <v>4</v>
      </c>
      <c r="G19" s="11">
        <v>2</v>
      </c>
      <c r="H19" s="11">
        <v>4</v>
      </c>
      <c r="I19" s="11">
        <v>2</v>
      </c>
      <c r="J19" s="41">
        <v>0</v>
      </c>
      <c r="K19" s="28">
        <f t="shared" si="1"/>
        <v>16</v>
      </c>
      <c r="L19" t="str">
        <f t="shared" si="5"/>
        <v>442420</v>
      </c>
      <c r="N19" s="21">
        <v>0.75</v>
      </c>
      <c r="O19" s="21">
        <v>0.91666666666666663</v>
      </c>
      <c r="R19" s="5" t="s">
        <v>78</v>
      </c>
      <c r="S19" s="6">
        <f t="shared" si="2"/>
        <v>3</v>
      </c>
      <c r="T19" s="22" t="b">
        <f t="shared" si="3"/>
        <v>0</v>
      </c>
      <c r="U19" s="22">
        <f t="shared" si="4"/>
        <v>43921</v>
      </c>
      <c r="V19" s="6"/>
      <c r="W19" s="7"/>
      <c r="X19" s="6"/>
      <c r="Y19" s="7"/>
      <c r="Z19" s="6"/>
      <c r="AA19" s="7"/>
      <c r="AB19" s="6"/>
      <c r="AC19" s="7"/>
    </row>
    <row r="20" spans="1:29" x14ac:dyDescent="0.55000000000000004">
      <c r="A20" s="69"/>
      <c r="B20" s="29">
        <v>43922</v>
      </c>
      <c r="C20" s="27"/>
      <c r="D20" s="27">
        <f t="shared" ref="D20:D22" si="11">E20+F20+G20</f>
        <v>10</v>
      </c>
      <c r="E20" s="11">
        <v>3</v>
      </c>
      <c r="F20" s="11">
        <v>3</v>
      </c>
      <c r="G20" s="11">
        <v>4</v>
      </c>
      <c r="H20" s="11">
        <v>2</v>
      </c>
      <c r="I20" s="11">
        <v>4</v>
      </c>
      <c r="J20" s="41">
        <v>0</v>
      </c>
      <c r="K20" s="28">
        <f t="shared" si="1"/>
        <v>16</v>
      </c>
      <c r="L20" t="str">
        <f t="shared" si="5"/>
        <v>334240</v>
      </c>
      <c r="N20" s="21">
        <v>0.75</v>
      </c>
      <c r="O20" s="21">
        <v>0.91666666666666663</v>
      </c>
      <c r="R20" s="5" t="s">
        <v>87</v>
      </c>
      <c r="S20" s="6">
        <f t="shared" si="2"/>
        <v>4</v>
      </c>
      <c r="T20" s="22" t="b">
        <f t="shared" si="3"/>
        <v>0</v>
      </c>
      <c r="U20" s="22" t="b">
        <f t="shared" si="4"/>
        <v>0</v>
      </c>
      <c r="V20" s="6"/>
      <c r="W20" s="7"/>
      <c r="X20" s="6"/>
      <c r="Y20" s="7"/>
      <c r="Z20" s="6"/>
      <c r="AA20" s="7"/>
      <c r="AB20" s="6"/>
      <c r="AC20" s="7"/>
    </row>
    <row r="21" spans="1:29" x14ac:dyDescent="0.55000000000000004">
      <c r="A21" s="69"/>
      <c r="B21" s="26">
        <v>43923</v>
      </c>
      <c r="C21" s="27"/>
      <c r="D21" s="71" t="s">
        <v>30</v>
      </c>
      <c r="E21" s="71"/>
      <c r="F21" s="71"/>
      <c r="G21" s="71"/>
      <c r="H21" s="71"/>
      <c r="I21" s="71"/>
      <c r="J21" s="72"/>
      <c r="K21" s="28">
        <f t="shared" si="1"/>
        <v>0</v>
      </c>
      <c r="L21" t="str">
        <f t="shared" si="5"/>
        <v/>
      </c>
      <c r="N21" s="21"/>
      <c r="O21" s="21"/>
      <c r="R21" s="5" t="s">
        <v>82</v>
      </c>
      <c r="S21" s="6">
        <f t="shared" si="2"/>
        <v>5</v>
      </c>
      <c r="T21" s="22" t="b">
        <f t="shared" si="3"/>
        <v>0</v>
      </c>
      <c r="U21" s="22" t="b">
        <f t="shared" si="4"/>
        <v>0</v>
      </c>
      <c r="V21" s="6"/>
      <c r="W21" s="7"/>
      <c r="X21" s="6"/>
      <c r="Y21" s="7"/>
      <c r="Z21" s="6"/>
      <c r="AA21" s="7"/>
      <c r="AB21" s="6"/>
      <c r="AC21" s="7"/>
    </row>
    <row r="22" spans="1:29" x14ac:dyDescent="0.55000000000000004">
      <c r="A22" s="69"/>
      <c r="B22" s="26">
        <v>43924</v>
      </c>
      <c r="C22" s="27"/>
      <c r="D22" s="27">
        <f t="shared" si="11"/>
        <v>4</v>
      </c>
      <c r="E22" s="11">
        <v>2</v>
      </c>
      <c r="F22" s="11">
        <v>2</v>
      </c>
      <c r="G22" s="11">
        <v>0</v>
      </c>
      <c r="H22" s="11">
        <v>6</v>
      </c>
      <c r="I22" s="11">
        <v>4</v>
      </c>
      <c r="J22" s="41">
        <v>4</v>
      </c>
      <c r="K22" s="28">
        <f t="shared" si="1"/>
        <v>18</v>
      </c>
      <c r="L22" t="str">
        <f t="shared" si="5"/>
        <v>220644</v>
      </c>
      <c r="N22" s="21">
        <v>0.75</v>
      </c>
      <c r="O22" s="21">
        <v>0.91666666666666663</v>
      </c>
      <c r="R22" s="5" t="s">
        <v>88</v>
      </c>
      <c r="S22" s="6">
        <f t="shared" si="2"/>
        <v>6</v>
      </c>
      <c r="T22" s="22" t="b">
        <f t="shared" si="3"/>
        <v>0</v>
      </c>
      <c r="U22" s="22" t="b">
        <f t="shared" si="4"/>
        <v>0</v>
      </c>
      <c r="V22" s="6"/>
      <c r="W22" s="7"/>
      <c r="X22" s="6"/>
      <c r="Y22" s="7"/>
      <c r="Z22" s="6"/>
      <c r="AA22" s="7"/>
      <c r="AB22" s="6"/>
      <c r="AC22" s="7"/>
    </row>
    <row r="23" spans="1:29" ht="14.7" thickBot="1" x14ac:dyDescent="0.6">
      <c r="A23" s="69"/>
      <c r="B23" s="42">
        <v>43925</v>
      </c>
      <c r="C23" s="31"/>
      <c r="D23" s="32">
        <f t="shared" ref="D23" si="12">E23+F23+G23</f>
        <v>22</v>
      </c>
      <c r="E23" s="32">
        <v>6</v>
      </c>
      <c r="F23" s="32">
        <v>8</v>
      </c>
      <c r="G23" s="32">
        <v>8</v>
      </c>
      <c r="H23" s="32">
        <v>10</v>
      </c>
      <c r="I23" s="32">
        <v>8</v>
      </c>
      <c r="J23" s="18">
        <v>0</v>
      </c>
      <c r="K23" s="28">
        <f t="shared" si="1"/>
        <v>40</v>
      </c>
      <c r="L23" t="str">
        <f t="shared" si="5"/>
        <v>6881080</v>
      </c>
      <c r="N23" s="21">
        <v>0.375</v>
      </c>
      <c r="O23" s="21">
        <v>0.79166666666666663</v>
      </c>
      <c r="R23" s="5" t="s">
        <v>89</v>
      </c>
      <c r="S23" s="6">
        <f t="shared" si="2"/>
        <v>7</v>
      </c>
      <c r="T23" s="22" t="b">
        <f t="shared" si="3"/>
        <v>0</v>
      </c>
      <c r="U23" s="22" t="b">
        <f t="shared" si="4"/>
        <v>0</v>
      </c>
      <c r="V23" s="6"/>
      <c r="W23" s="7"/>
      <c r="X23" s="6"/>
      <c r="Y23" s="7"/>
      <c r="Z23" s="6"/>
      <c r="AA23" s="7"/>
      <c r="AB23" s="6"/>
      <c r="AC23" s="7"/>
    </row>
    <row r="24" spans="1:29" s="57" customFormat="1" ht="14.7" thickBot="1" x14ac:dyDescent="0.6">
      <c r="A24" s="70"/>
      <c r="B24" s="64"/>
      <c r="C24" s="64"/>
      <c r="D24" s="65"/>
      <c r="E24" s="65">
        <f t="shared" ref="E24:J24" si="13">SUM(E18:E23)</f>
        <v>17</v>
      </c>
      <c r="F24" s="65">
        <f t="shared" si="13"/>
        <v>21</v>
      </c>
      <c r="G24" s="65">
        <f t="shared" si="13"/>
        <v>18</v>
      </c>
      <c r="H24" s="65">
        <f t="shared" si="13"/>
        <v>26</v>
      </c>
      <c r="I24" s="65">
        <f t="shared" si="13"/>
        <v>20</v>
      </c>
      <c r="J24" s="65">
        <f t="shared" si="13"/>
        <v>4</v>
      </c>
      <c r="K24" s="66">
        <f>SUM(E24:J24)</f>
        <v>106</v>
      </c>
      <c r="N24" s="58"/>
      <c r="O24" s="58"/>
      <c r="R24" s="59"/>
      <c r="S24" s="60"/>
      <c r="T24" s="61"/>
      <c r="U24" s="61"/>
      <c r="V24" s="60"/>
      <c r="W24" s="62"/>
      <c r="X24" s="60"/>
      <c r="Y24" s="62"/>
      <c r="Z24" s="60"/>
      <c r="AA24" s="62"/>
      <c r="AB24" s="60"/>
      <c r="AC24" s="62"/>
    </row>
    <row r="25" spans="1:29" ht="14.4" customHeight="1" x14ac:dyDescent="0.55000000000000004">
      <c r="A25" s="68" t="s">
        <v>102</v>
      </c>
      <c r="B25" s="43">
        <v>43926</v>
      </c>
      <c r="C25" s="44"/>
      <c r="D25" s="81" t="s">
        <v>30</v>
      </c>
      <c r="E25" s="81"/>
      <c r="F25" s="81"/>
      <c r="G25" s="81"/>
      <c r="H25" s="81"/>
      <c r="I25" s="81"/>
      <c r="J25" s="82"/>
      <c r="K25" s="25">
        <f t="shared" si="1"/>
        <v>0</v>
      </c>
      <c r="L25" t="str">
        <f t="shared" si="5"/>
        <v/>
      </c>
      <c r="N25" s="21"/>
      <c r="O25" s="21"/>
      <c r="R25" s="5" t="s">
        <v>82</v>
      </c>
      <c r="S25" s="6">
        <f t="shared" si="2"/>
        <v>1</v>
      </c>
      <c r="T25" s="22" t="b">
        <f t="shared" si="3"/>
        <v>0</v>
      </c>
      <c r="U25" s="22" t="b">
        <f t="shared" si="4"/>
        <v>0</v>
      </c>
      <c r="V25" s="6"/>
      <c r="W25" s="7"/>
      <c r="X25" s="6"/>
      <c r="Y25" s="7"/>
      <c r="Z25" s="6"/>
      <c r="AA25" s="7"/>
      <c r="AB25" s="6"/>
      <c r="AC25" s="7"/>
    </row>
    <row r="26" spans="1:29" x14ac:dyDescent="0.55000000000000004">
      <c r="A26" s="69"/>
      <c r="B26" s="45">
        <v>43927</v>
      </c>
      <c r="C26" s="46" t="s">
        <v>12</v>
      </c>
      <c r="D26" s="73" t="s">
        <v>39</v>
      </c>
      <c r="E26" s="73"/>
      <c r="F26" s="73"/>
      <c r="G26" s="73"/>
      <c r="H26" s="73"/>
      <c r="I26" s="73"/>
      <c r="J26" s="74"/>
      <c r="K26" s="28">
        <f t="shared" si="1"/>
        <v>0</v>
      </c>
      <c r="L26" t="str">
        <f t="shared" si="5"/>
        <v/>
      </c>
      <c r="N26" s="21"/>
      <c r="O26" s="21"/>
      <c r="R26" s="5" t="s">
        <v>82</v>
      </c>
      <c r="S26" s="6">
        <f t="shared" si="2"/>
        <v>2</v>
      </c>
      <c r="T26" s="22">
        <f t="shared" si="3"/>
        <v>43927</v>
      </c>
      <c r="U26" s="22" t="b">
        <f t="shared" si="4"/>
        <v>0</v>
      </c>
      <c r="V26" s="6"/>
      <c r="W26" s="7"/>
      <c r="X26" s="6"/>
      <c r="Y26" s="7"/>
      <c r="Z26" s="6"/>
      <c r="AA26" s="7"/>
      <c r="AB26" s="6"/>
      <c r="AC26" s="7"/>
    </row>
    <row r="27" spans="1:29" x14ac:dyDescent="0.55000000000000004">
      <c r="A27" s="69"/>
      <c r="B27" s="45">
        <v>43928</v>
      </c>
      <c r="C27" s="46" t="s">
        <v>12</v>
      </c>
      <c r="D27" s="73" t="s">
        <v>39</v>
      </c>
      <c r="E27" s="73"/>
      <c r="F27" s="73"/>
      <c r="G27" s="73"/>
      <c r="H27" s="73"/>
      <c r="I27" s="73"/>
      <c r="J27" s="74"/>
      <c r="K27" s="28">
        <f t="shared" si="1"/>
        <v>0</v>
      </c>
      <c r="L27" t="str">
        <f t="shared" si="5"/>
        <v/>
      </c>
      <c r="N27" s="21"/>
      <c r="O27" s="21"/>
      <c r="R27" s="5" t="s">
        <v>82</v>
      </c>
      <c r="S27" s="6">
        <f t="shared" si="2"/>
        <v>3</v>
      </c>
      <c r="T27" s="22" t="b">
        <f t="shared" si="3"/>
        <v>0</v>
      </c>
      <c r="U27" s="22">
        <f t="shared" si="4"/>
        <v>43928</v>
      </c>
      <c r="V27" s="6"/>
      <c r="W27" s="7"/>
      <c r="X27" s="6"/>
      <c r="Y27" s="7"/>
      <c r="Z27" s="6"/>
      <c r="AA27" s="7"/>
      <c r="AB27" s="6"/>
      <c r="AC27" s="7"/>
    </row>
    <row r="28" spans="1:29" x14ac:dyDescent="0.55000000000000004">
      <c r="A28" s="69"/>
      <c r="B28" s="26">
        <v>43929</v>
      </c>
      <c r="C28" s="27"/>
      <c r="D28" s="27">
        <f t="shared" ref="D28" si="14">E28+F28+G28</f>
        <v>10</v>
      </c>
      <c r="E28" s="27">
        <v>4</v>
      </c>
      <c r="F28" s="27">
        <v>4</v>
      </c>
      <c r="G28" s="27">
        <v>2</v>
      </c>
      <c r="H28" s="27">
        <v>4</v>
      </c>
      <c r="I28" s="27">
        <v>2</v>
      </c>
      <c r="J28" s="28">
        <v>0</v>
      </c>
      <c r="K28" s="28">
        <f t="shared" si="1"/>
        <v>16</v>
      </c>
      <c r="L28" t="str">
        <f t="shared" si="5"/>
        <v>442420</v>
      </c>
      <c r="N28" s="21">
        <v>0.75</v>
      </c>
      <c r="O28" s="21">
        <v>0.91666666666666663</v>
      </c>
      <c r="R28" s="5" t="s">
        <v>78</v>
      </c>
      <c r="S28" s="6">
        <f t="shared" si="2"/>
        <v>4</v>
      </c>
      <c r="T28" s="22" t="b">
        <f t="shared" si="3"/>
        <v>0</v>
      </c>
      <c r="U28" s="22" t="b">
        <f t="shared" si="4"/>
        <v>0</v>
      </c>
      <c r="V28" s="6"/>
      <c r="W28" s="7"/>
      <c r="X28" s="6"/>
      <c r="Y28" s="7"/>
      <c r="Z28" s="6"/>
      <c r="AA28" s="7"/>
      <c r="AB28" s="6"/>
      <c r="AC28" s="7"/>
    </row>
    <row r="29" spans="1:29" x14ac:dyDescent="0.55000000000000004">
      <c r="A29" s="69"/>
      <c r="B29" s="29">
        <v>43930</v>
      </c>
      <c r="C29" s="27"/>
      <c r="D29" s="27">
        <f t="shared" ref="D29" si="15">E29+F29+G29</f>
        <v>10</v>
      </c>
      <c r="E29" s="27">
        <v>2</v>
      </c>
      <c r="F29" s="27">
        <v>4</v>
      </c>
      <c r="G29" s="27">
        <v>4</v>
      </c>
      <c r="H29" s="27">
        <v>2</v>
      </c>
      <c r="I29" s="27">
        <v>2</v>
      </c>
      <c r="J29" s="28">
        <v>4</v>
      </c>
      <c r="K29" s="28">
        <f t="shared" si="1"/>
        <v>18</v>
      </c>
      <c r="L29" t="str">
        <f t="shared" si="5"/>
        <v>244224</v>
      </c>
      <c r="N29" s="21">
        <v>0.75</v>
      </c>
      <c r="O29" s="21">
        <v>0.91666666666666663</v>
      </c>
      <c r="R29" s="5" t="s">
        <v>90</v>
      </c>
      <c r="S29" s="6">
        <f t="shared" si="2"/>
        <v>5</v>
      </c>
      <c r="T29" s="22" t="b">
        <f t="shared" si="3"/>
        <v>0</v>
      </c>
      <c r="U29" s="22" t="b">
        <f t="shared" si="4"/>
        <v>0</v>
      </c>
      <c r="V29" s="6"/>
      <c r="W29" s="7"/>
      <c r="X29" s="6"/>
      <c r="Y29" s="7"/>
      <c r="Z29" s="6"/>
      <c r="AA29" s="7"/>
      <c r="AB29" s="6"/>
      <c r="AC29" s="7"/>
    </row>
    <row r="30" spans="1:29" x14ac:dyDescent="0.55000000000000004">
      <c r="A30" s="69"/>
      <c r="B30" s="47">
        <v>43931</v>
      </c>
      <c r="C30" s="27" t="s">
        <v>13</v>
      </c>
      <c r="D30" s="75" t="s">
        <v>31</v>
      </c>
      <c r="E30" s="75"/>
      <c r="F30" s="75"/>
      <c r="G30" s="75"/>
      <c r="H30" s="75"/>
      <c r="I30" s="75"/>
      <c r="J30" s="76"/>
      <c r="K30" s="28">
        <f t="shared" si="1"/>
        <v>0</v>
      </c>
      <c r="L30" t="str">
        <f t="shared" si="5"/>
        <v/>
      </c>
      <c r="N30" s="21"/>
      <c r="O30" s="21"/>
      <c r="R30" s="5" t="s">
        <v>82</v>
      </c>
      <c r="S30" s="6">
        <f t="shared" si="2"/>
        <v>6</v>
      </c>
      <c r="T30" s="22" t="b">
        <f t="shared" si="3"/>
        <v>0</v>
      </c>
      <c r="U30" s="22" t="b">
        <f t="shared" si="4"/>
        <v>0</v>
      </c>
      <c r="V30" s="6"/>
      <c r="W30" s="7"/>
      <c r="X30" s="6"/>
      <c r="Y30" s="7"/>
      <c r="Z30" s="6"/>
      <c r="AA30" s="7"/>
      <c r="AB30" s="6"/>
      <c r="AC30" s="7"/>
    </row>
    <row r="31" spans="1:29" ht="14.7" thickBot="1" x14ac:dyDescent="0.6">
      <c r="A31" s="69"/>
      <c r="B31" s="38">
        <v>43932</v>
      </c>
      <c r="C31" s="32"/>
      <c r="D31" s="79" t="s">
        <v>31</v>
      </c>
      <c r="E31" s="79"/>
      <c r="F31" s="79"/>
      <c r="G31" s="79"/>
      <c r="H31" s="79"/>
      <c r="I31" s="79"/>
      <c r="J31" s="80"/>
      <c r="K31" s="28">
        <f t="shared" si="1"/>
        <v>0</v>
      </c>
      <c r="L31" t="str">
        <f t="shared" si="5"/>
        <v/>
      </c>
      <c r="N31" s="21"/>
      <c r="O31" s="21"/>
      <c r="R31" s="5" t="s">
        <v>82</v>
      </c>
      <c r="S31" s="6">
        <f t="shared" si="2"/>
        <v>7</v>
      </c>
      <c r="T31" s="22" t="b">
        <f t="shared" si="3"/>
        <v>0</v>
      </c>
      <c r="U31" s="22" t="b">
        <f t="shared" si="4"/>
        <v>0</v>
      </c>
      <c r="V31" s="6"/>
      <c r="W31" s="7"/>
      <c r="X31" s="6"/>
      <c r="Y31" s="7"/>
      <c r="Z31" s="6"/>
      <c r="AA31" s="7"/>
      <c r="AB31" s="6"/>
      <c r="AC31" s="7"/>
    </row>
    <row r="32" spans="1:29" x14ac:dyDescent="0.55000000000000004">
      <c r="A32" s="69"/>
      <c r="B32" s="34">
        <v>43933</v>
      </c>
      <c r="C32" s="24" t="s">
        <v>14</v>
      </c>
      <c r="D32" s="77" t="s">
        <v>31</v>
      </c>
      <c r="E32" s="77"/>
      <c r="F32" s="77"/>
      <c r="G32" s="77"/>
      <c r="H32" s="77"/>
      <c r="I32" s="77"/>
      <c r="J32" s="78"/>
      <c r="K32" s="28">
        <f t="shared" si="1"/>
        <v>0</v>
      </c>
      <c r="L32" t="str">
        <f t="shared" si="5"/>
        <v/>
      </c>
      <c r="N32" s="21"/>
      <c r="O32" s="21"/>
      <c r="R32" s="5" t="s">
        <v>82</v>
      </c>
      <c r="S32" s="6">
        <f t="shared" si="2"/>
        <v>1</v>
      </c>
      <c r="T32" s="22" t="b">
        <f t="shared" si="3"/>
        <v>0</v>
      </c>
      <c r="U32" s="22" t="b">
        <f t="shared" si="4"/>
        <v>0</v>
      </c>
      <c r="V32" s="6"/>
      <c r="W32" s="7"/>
      <c r="X32" s="6"/>
      <c r="Y32" s="7"/>
      <c r="Z32" s="6"/>
      <c r="AA32" s="7"/>
      <c r="AB32" s="6"/>
      <c r="AC32" s="7"/>
    </row>
    <row r="33" spans="1:29" x14ac:dyDescent="0.55000000000000004">
      <c r="A33" s="69"/>
      <c r="B33" s="26">
        <v>43934</v>
      </c>
      <c r="C33" s="27"/>
      <c r="D33" s="27">
        <f t="shared" ref="D33" si="16">E33+F33+G33</f>
        <v>10</v>
      </c>
      <c r="E33" s="27">
        <v>4</v>
      </c>
      <c r="F33" s="27">
        <v>4</v>
      </c>
      <c r="G33" s="27">
        <v>2</v>
      </c>
      <c r="H33" s="27">
        <v>2</v>
      </c>
      <c r="I33" s="27">
        <v>4</v>
      </c>
      <c r="J33" s="28">
        <v>0</v>
      </c>
      <c r="K33" s="28">
        <f t="shared" si="1"/>
        <v>16</v>
      </c>
      <c r="L33" t="str">
        <f t="shared" si="5"/>
        <v>442240</v>
      </c>
      <c r="N33" s="21"/>
      <c r="O33" s="21"/>
      <c r="R33" s="5" t="s">
        <v>91</v>
      </c>
      <c r="S33" s="6">
        <f t="shared" si="2"/>
        <v>2</v>
      </c>
      <c r="T33" s="22">
        <f t="shared" si="3"/>
        <v>43934</v>
      </c>
      <c r="U33" s="22" t="b">
        <f t="shared" si="4"/>
        <v>0</v>
      </c>
      <c r="V33" s="6"/>
      <c r="W33" s="7"/>
      <c r="X33" s="6"/>
      <c r="Y33" s="7"/>
      <c r="Z33" s="6"/>
      <c r="AA33" s="7"/>
      <c r="AB33" s="6"/>
      <c r="AC33" s="7"/>
    </row>
    <row r="34" spans="1:29" x14ac:dyDescent="0.55000000000000004">
      <c r="A34" s="69"/>
      <c r="B34" s="26">
        <v>43935</v>
      </c>
      <c r="C34" s="27"/>
      <c r="D34" s="27">
        <f t="shared" ref="D34" si="17">E34+F34+G34</f>
        <v>10</v>
      </c>
      <c r="E34" s="27">
        <v>4</v>
      </c>
      <c r="F34" s="27">
        <v>4</v>
      </c>
      <c r="G34" s="27">
        <v>2</v>
      </c>
      <c r="H34" s="27">
        <v>4</v>
      </c>
      <c r="I34" s="27">
        <v>2</v>
      </c>
      <c r="J34" s="28">
        <v>0</v>
      </c>
      <c r="K34" s="28">
        <f t="shared" si="1"/>
        <v>16</v>
      </c>
      <c r="L34" t="str">
        <f t="shared" si="5"/>
        <v>442420</v>
      </c>
      <c r="N34" s="21">
        <v>0.75</v>
      </c>
      <c r="O34" s="21">
        <v>0.91666666666666663</v>
      </c>
      <c r="R34" s="5" t="s">
        <v>78</v>
      </c>
      <c r="S34" s="6">
        <f t="shared" si="2"/>
        <v>3</v>
      </c>
      <c r="T34" s="22" t="b">
        <f t="shared" si="3"/>
        <v>0</v>
      </c>
      <c r="U34" s="22">
        <f t="shared" si="4"/>
        <v>43935</v>
      </c>
      <c r="V34" s="6"/>
      <c r="W34" s="7"/>
      <c r="X34" s="6"/>
      <c r="Y34" s="7"/>
      <c r="Z34" s="6"/>
      <c r="AA34" s="7"/>
      <c r="AB34" s="6"/>
      <c r="AC34" s="7"/>
    </row>
    <row r="35" spans="1:29" x14ac:dyDescent="0.55000000000000004">
      <c r="A35" s="69"/>
      <c r="B35" s="29">
        <v>43936</v>
      </c>
      <c r="C35" s="27"/>
      <c r="D35" s="27">
        <f t="shared" ref="D35" si="18">E35+F35+G35</f>
        <v>10</v>
      </c>
      <c r="E35" s="27">
        <v>3</v>
      </c>
      <c r="F35" s="27">
        <v>3</v>
      </c>
      <c r="G35" s="27">
        <v>4</v>
      </c>
      <c r="H35" s="27">
        <v>2</v>
      </c>
      <c r="I35" s="27">
        <v>4</v>
      </c>
      <c r="J35" s="28">
        <v>0</v>
      </c>
      <c r="K35" s="28">
        <f t="shared" si="1"/>
        <v>16</v>
      </c>
      <c r="L35" t="str">
        <f t="shared" si="5"/>
        <v>334240</v>
      </c>
      <c r="N35" s="21">
        <v>0.75</v>
      </c>
      <c r="O35" s="21">
        <v>0.91666666666666663</v>
      </c>
      <c r="R35" s="5" t="s">
        <v>87</v>
      </c>
      <c r="S35" s="6">
        <f t="shared" si="2"/>
        <v>4</v>
      </c>
      <c r="T35" s="22" t="b">
        <f t="shared" si="3"/>
        <v>0</v>
      </c>
      <c r="U35" s="22" t="b">
        <f t="shared" si="4"/>
        <v>0</v>
      </c>
      <c r="V35" s="6"/>
      <c r="W35" s="7"/>
      <c r="X35" s="6"/>
      <c r="Y35" s="7"/>
      <c r="Z35" s="6"/>
      <c r="AA35" s="7"/>
      <c r="AB35" s="6"/>
      <c r="AC35" s="7"/>
    </row>
    <row r="36" spans="1:29" x14ac:dyDescent="0.55000000000000004">
      <c r="A36" s="69"/>
      <c r="B36" s="29">
        <v>43937</v>
      </c>
      <c r="C36" s="27"/>
      <c r="D36" s="27">
        <f t="shared" ref="D36" si="19">E36+F36+G36</f>
        <v>10</v>
      </c>
      <c r="E36" s="27">
        <v>3</v>
      </c>
      <c r="F36" s="27">
        <v>3</v>
      </c>
      <c r="G36" s="27">
        <v>4</v>
      </c>
      <c r="H36" s="27">
        <v>4</v>
      </c>
      <c r="I36" s="27">
        <v>2</v>
      </c>
      <c r="J36" s="41">
        <v>0</v>
      </c>
      <c r="K36" s="28">
        <f t="shared" si="1"/>
        <v>16</v>
      </c>
      <c r="L36" t="str">
        <f t="shared" si="5"/>
        <v>334420</v>
      </c>
      <c r="N36" s="21"/>
      <c r="O36" s="21"/>
      <c r="R36" s="5" t="s">
        <v>84</v>
      </c>
      <c r="S36" s="6">
        <f t="shared" si="2"/>
        <v>5</v>
      </c>
      <c r="T36" s="22" t="b">
        <f t="shared" si="3"/>
        <v>0</v>
      </c>
      <c r="U36" s="22" t="b">
        <f t="shared" si="4"/>
        <v>0</v>
      </c>
      <c r="V36" s="6"/>
      <c r="W36" s="7"/>
      <c r="X36" s="6"/>
      <c r="Y36" s="7"/>
      <c r="Z36" s="6"/>
      <c r="AA36" s="7"/>
      <c r="AB36" s="6"/>
      <c r="AC36" s="7"/>
    </row>
    <row r="37" spans="1:29" x14ac:dyDescent="0.55000000000000004">
      <c r="A37" s="69"/>
      <c r="B37" s="48">
        <v>43938</v>
      </c>
      <c r="C37" s="49"/>
      <c r="D37" s="85" t="s">
        <v>76</v>
      </c>
      <c r="E37" s="85"/>
      <c r="F37" s="85"/>
      <c r="G37" s="85"/>
      <c r="H37" s="85"/>
      <c r="I37" s="85"/>
      <c r="J37" s="86"/>
      <c r="K37" s="28">
        <f t="shared" si="1"/>
        <v>0</v>
      </c>
      <c r="L37" t="str">
        <f t="shared" si="5"/>
        <v/>
      </c>
      <c r="N37" s="21">
        <v>0.75</v>
      </c>
      <c r="O37" s="21">
        <v>0.91666666666666663</v>
      </c>
      <c r="R37" s="5" t="s">
        <v>82</v>
      </c>
      <c r="S37" s="6">
        <f t="shared" si="2"/>
        <v>6</v>
      </c>
      <c r="T37" s="22" t="b">
        <f t="shared" si="3"/>
        <v>0</v>
      </c>
      <c r="U37" s="22" t="b">
        <f t="shared" si="4"/>
        <v>0</v>
      </c>
      <c r="V37" s="6"/>
      <c r="W37" s="7"/>
      <c r="X37" s="6"/>
      <c r="Y37" s="7"/>
      <c r="Z37" s="6"/>
      <c r="AA37" s="7"/>
      <c r="AB37" s="6"/>
      <c r="AC37" s="7"/>
    </row>
    <row r="38" spans="1:29" ht="14.7" thickBot="1" x14ac:dyDescent="0.6">
      <c r="A38" s="69"/>
      <c r="B38" s="50">
        <v>43939</v>
      </c>
      <c r="C38" s="51"/>
      <c r="D38" s="87" t="s">
        <v>76</v>
      </c>
      <c r="E38" s="87"/>
      <c r="F38" s="87"/>
      <c r="G38" s="87"/>
      <c r="H38" s="87"/>
      <c r="I38" s="87"/>
      <c r="J38" s="88"/>
      <c r="K38" s="28">
        <f t="shared" si="1"/>
        <v>0</v>
      </c>
      <c r="L38" t="str">
        <f t="shared" si="5"/>
        <v/>
      </c>
      <c r="N38" s="21">
        <v>0.375</v>
      </c>
      <c r="O38" s="21">
        <v>0.79166666666666663</v>
      </c>
      <c r="R38" s="5" t="s">
        <v>82</v>
      </c>
      <c r="S38" s="6">
        <f t="shared" si="2"/>
        <v>7</v>
      </c>
      <c r="T38" s="22" t="b">
        <f t="shared" si="3"/>
        <v>0</v>
      </c>
      <c r="U38" s="22" t="b">
        <f t="shared" si="4"/>
        <v>0</v>
      </c>
      <c r="V38" s="6"/>
      <c r="W38" s="7"/>
      <c r="X38" s="6"/>
      <c r="Y38" s="7"/>
      <c r="Z38" s="6"/>
      <c r="AA38" s="7"/>
      <c r="AB38" s="6"/>
      <c r="AC38" s="7"/>
    </row>
    <row r="39" spans="1:29" s="57" customFormat="1" ht="14.7" thickBot="1" x14ac:dyDescent="0.6">
      <c r="A39" s="70"/>
      <c r="B39" s="64"/>
      <c r="C39" s="64"/>
      <c r="D39" s="65"/>
      <c r="E39" s="65">
        <f>SUM(E28:E36)</f>
        <v>20</v>
      </c>
      <c r="F39" s="65">
        <f>SUM(F28:F36)</f>
        <v>22</v>
      </c>
      <c r="G39" s="65">
        <f>SUM(G28:G36)</f>
        <v>18</v>
      </c>
      <c r="H39" s="65">
        <f>SUM(H28:H36)</f>
        <v>18</v>
      </c>
      <c r="I39" s="65">
        <f>SUM(I28:I36)</f>
        <v>16</v>
      </c>
      <c r="J39" s="65">
        <f>SUM(J28:J36)</f>
        <v>4</v>
      </c>
      <c r="K39" s="66">
        <f>SUM(E39:J39)</f>
        <v>98</v>
      </c>
      <c r="N39" s="58"/>
      <c r="O39" s="58"/>
      <c r="R39" s="59"/>
      <c r="S39" s="60"/>
      <c r="T39" s="61"/>
      <c r="U39" s="61"/>
      <c r="V39" s="60"/>
      <c r="W39" s="62"/>
      <c r="X39" s="60"/>
      <c r="Y39" s="62"/>
      <c r="Z39" s="60"/>
      <c r="AA39" s="62"/>
      <c r="AB39" s="60"/>
      <c r="AC39" s="62"/>
    </row>
    <row r="40" spans="1:29" x14ac:dyDescent="0.55000000000000004">
      <c r="A40" s="68" t="s">
        <v>106</v>
      </c>
      <c r="B40" s="34">
        <v>43940</v>
      </c>
      <c r="C40" s="35"/>
      <c r="D40" s="77" t="s">
        <v>31</v>
      </c>
      <c r="E40" s="77"/>
      <c r="F40" s="77"/>
      <c r="G40" s="77"/>
      <c r="H40" s="77"/>
      <c r="I40" s="77"/>
      <c r="J40" s="78"/>
      <c r="K40" s="25">
        <f t="shared" si="1"/>
        <v>0</v>
      </c>
      <c r="L40" t="str">
        <f t="shared" si="5"/>
        <v/>
      </c>
      <c r="N40" s="21"/>
      <c r="O40" s="21"/>
      <c r="R40" s="5" t="s">
        <v>82</v>
      </c>
      <c r="S40" s="6">
        <f t="shared" si="2"/>
        <v>1</v>
      </c>
      <c r="T40" s="22" t="b">
        <f t="shared" si="3"/>
        <v>0</v>
      </c>
      <c r="U40" s="22" t="b">
        <f t="shared" si="4"/>
        <v>0</v>
      </c>
      <c r="V40" s="6"/>
      <c r="W40" s="7"/>
      <c r="X40" s="6"/>
      <c r="Y40" s="7"/>
      <c r="Z40" s="6"/>
      <c r="AA40" s="7"/>
      <c r="AB40" s="6"/>
      <c r="AC40" s="7"/>
    </row>
    <row r="41" spans="1:29" x14ac:dyDescent="0.55000000000000004">
      <c r="A41" s="69"/>
      <c r="B41" s="26">
        <v>43941</v>
      </c>
      <c r="C41" s="27"/>
      <c r="D41" s="27">
        <f t="shared" ref="D41:D42" si="20">E41+F41+G41</f>
        <v>10</v>
      </c>
      <c r="E41" s="11">
        <v>3</v>
      </c>
      <c r="F41" s="11">
        <v>3</v>
      </c>
      <c r="G41" s="11">
        <v>4</v>
      </c>
      <c r="H41" s="11">
        <v>4</v>
      </c>
      <c r="I41" s="11">
        <v>2</v>
      </c>
      <c r="J41" s="41">
        <v>0</v>
      </c>
      <c r="K41" s="28">
        <f t="shared" si="1"/>
        <v>16</v>
      </c>
      <c r="L41" t="str">
        <f t="shared" si="5"/>
        <v>334420</v>
      </c>
      <c r="N41" s="21"/>
      <c r="O41" s="21"/>
      <c r="R41" s="5" t="s">
        <v>84</v>
      </c>
      <c r="S41" s="6">
        <f t="shared" si="2"/>
        <v>2</v>
      </c>
      <c r="T41" s="22">
        <f t="shared" si="3"/>
        <v>43941</v>
      </c>
      <c r="U41" s="22" t="b">
        <f t="shared" si="4"/>
        <v>0</v>
      </c>
      <c r="V41" s="6"/>
      <c r="W41" s="7"/>
      <c r="X41" s="6"/>
      <c r="Y41" s="7"/>
      <c r="Z41" s="6"/>
      <c r="AA41" s="7"/>
      <c r="AB41" s="6"/>
      <c r="AC41" s="7"/>
    </row>
    <row r="42" spans="1:29" x14ac:dyDescent="0.55000000000000004">
      <c r="A42" s="69"/>
      <c r="B42" s="26">
        <v>43942</v>
      </c>
      <c r="C42" s="27"/>
      <c r="D42" s="27">
        <f t="shared" si="20"/>
        <v>10</v>
      </c>
      <c r="E42" s="27">
        <v>4</v>
      </c>
      <c r="F42" s="27">
        <v>2</v>
      </c>
      <c r="G42" s="27">
        <v>4</v>
      </c>
      <c r="H42" s="27">
        <v>2</v>
      </c>
      <c r="I42" s="27">
        <v>4</v>
      </c>
      <c r="J42" s="28">
        <v>0</v>
      </c>
      <c r="K42" s="28">
        <f t="shared" si="1"/>
        <v>16</v>
      </c>
      <c r="L42" t="str">
        <f t="shared" si="5"/>
        <v>424240</v>
      </c>
      <c r="N42" s="21">
        <v>0.75</v>
      </c>
      <c r="O42" s="21">
        <v>0.91666666666666663</v>
      </c>
      <c r="R42" s="5" t="s">
        <v>92</v>
      </c>
      <c r="S42" s="6">
        <f t="shared" si="2"/>
        <v>3</v>
      </c>
      <c r="T42" s="22" t="b">
        <f t="shared" si="3"/>
        <v>0</v>
      </c>
      <c r="U42" s="22">
        <f t="shared" si="4"/>
        <v>43942</v>
      </c>
      <c r="V42" s="6"/>
      <c r="W42" s="7"/>
      <c r="X42" s="6"/>
      <c r="Y42" s="7"/>
      <c r="Z42" s="6"/>
      <c r="AA42" s="7"/>
      <c r="AB42" s="6"/>
      <c r="AC42" s="7"/>
    </row>
    <row r="43" spans="1:29" x14ac:dyDescent="0.55000000000000004">
      <c r="A43" s="69"/>
      <c r="B43" s="26">
        <v>43943</v>
      </c>
      <c r="C43" s="27"/>
      <c r="D43" s="71" t="s">
        <v>30</v>
      </c>
      <c r="E43" s="71"/>
      <c r="F43" s="71"/>
      <c r="G43" s="71"/>
      <c r="H43" s="71"/>
      <c r="I43" s="71"/>
      <c r="J43" s="72"/>
      <c r="K43" s="28">
        <f t="shared" si="1"/>
        <v>0</v>
      </c>
      <c r="L43" t="str">
        <f t="shared" ref="L43:L79" si="21">_xlfn.CONCAT(E43:J43)</f>
        <v/>
      </c>
      <c r="N43" s="21"/>
      <c r="O43" s="21"/>
      <c r="R43" s="5" t="s">
        <v>82</v>
      </c>
      <c r="S43" s="6">
        <f t="shared" si="2"/>
        <v>4</v>
      </c>
      <c r="T43" s="22" t="b">
        <f t="shared" si="3"/>
        <v>0</v>
      </c>
      <c r="U43" s="22" t="b">
        <f t="shared" si="4"/>
        <v>0</v>
      </c>
      <c r="V43" s="6"/>
      <c r="W43" s="7"/>
      <c r="X43" s="6"/>
      <c r="Y43" s="7"/>
      <c r="Z43" s="6"/>
      <c r="AA43" s="7"/>
      <c r="AB43" s="6"/>
      <c r="AC43" s="7"/>
    </row>
    <row r="44" spans="1:29" x14ac:dyDescent="0.55000000000000004">
      <c r="A44" s="69"/>
      <c r="B44" s="29">
        <v>43944</v>
      </c>
      <c r="C44" s="27"/>
      <c r="D44" s="27">
        <f t="shared" ref="D44:D45" si="22">E44+F44+G44</f>
        <v>10</v>
      </c>
      <c r="E44" s="27">
        <v>2</v>
      </c>
      <c r="F44" s="27">
        <v>3</v>
      </c>
      <c r="G44" s="27">
        <v>5</v>
      </c>
      <c r="H44" s="27">
        <v>2</v>
      </c>
      <c r="I44" s="27">
        <v>4</v>
      </c>
      <c r="J44" s="28">
        <v>0</v>
      </c>
      <c r="K44" s="28">
        <f t="shared" si="1"/>
        <v>16</v>
      </c>
      <c r="L44" t="str">
        <f t="shared" si="21"/>
        <v>235240</v>
      </c>
      <c r="N44" s="21">
        <v>0.75</v>
      </c>
      <c r="O44" s="21">
        <v>0.91666666666666663</v>
      </c>
      <c r="R44" s="5" t="s">
        <v>93</v>
      </c>
      <c r="S44" s="6">
        <f t="shared" si="2"/>
        <v>5</v>
      </c>
      <c r="T44" s="22" t="b">
        <f t="shared" si="3"/>
        <v>0</v>
      </c>
      <c r="U44" s="22" t="b">
        <f t="shared" si="4"/>
        <v>0</v>
      </c>
      <c r="V44" s="6"/>
      <c r="W44" s="7"/>
      <c r="X44" s="6"/>
      <c r="Y44" s="7"/>
      <c r="Z44" s="6"/>
      <c r="AA44" s="7"/>
      <c r="AB44" s="6"/>
      <c r="AC44" s="7"/>
    </row>
    <row r="45" spans="1:29" x14ac:dyDescent="0.55000000000000004">
      <c r="A45" s="69"/>
      <c r="B45" s="26">
        <v>43945</v>
      </c>
      <c r="C45" s="27"/>
      <c r="D45" s="27">
        <f t="shared" si="22"/>
        <v>10</v>
      </c>
      <c r="E45" s="27">
        <v>2</v>
      </c>
      <c r="F45" s="27">
        <v>4</v>
      </c>
      <c r="G45" s="27">
        <v>4</v>
      </c>
      <c r="H45" s="27">
        <v>2</v>
      </c>
      <c r="I45" s="27">
        <v>2</v>
      </c>
      <c r="J45" s="28">
        <v>4</v>
      </c>
      <c r="K45" s="28">
        <f t="shared" si="1"/>
        <v>18</v>
      </c>
      <c r="L45" t="str">
        <f t="shared" si="21"/>
        <v>244224</v>
      </c>
      <c r="N45" s="21">
        <v>0.75</v>
      </c>
      <c r="O45" s="21">
        <v>0.91666666666666663</v>
      </c>
      <c r="R45" s="5" t="s">
        <v>90</v>
      </c>
      <c r="S45" s="6">
        <f t="shared" si="2"/>
        <v>6</v>
      </c>
      <c r="T45" s="22" t="b">
        <f t="shared" si="3"/>
        <v>0</v>
      </c>
      <c r="U45" s="22" t="b">
        <f t="shared" si="4"/>
        <v>0</v>
      </c>
      <c r="V45" s="6"/>
      <c r="W45" s="7"/>
      <c r="X45" s="6"/>
      <c r="Y45" s="7"/>
      <c r="Z45" s="6"/>
      <c r="AA45" s="7"/>
      <c r="AB45" s="6"/>
      <c r="AC45" s="7"/>
    </row>
    <row r="46" spans="1:29" ht="14.7" thickBot="1" x14ac:dyDescent="0.6">
      <c r="A46" s="69"/>
      <c r="B46" s="42">
        <v>43946</v>
      </c>
      <c r="C46" s="31"/>
      <c r="D46" s="32">
        <f t="shared" ref="D46" si="23">E46+F46+G46</f>
        <v>22</v>
      </c>
      <c r="E46" s="32">
        <v>6</v>
      </c>
      <c r="F46" s="32">
        <v>8</v>
      </c>
      <c r="G46" s="32">
        <v>8</v>
      </c>
      <c r="H46" s="32">
        <v>10</v>
      </c>
      <c r="I46" s="32">
        <v>8</v>
      </c>
      <c r="J46" s="33">
        <v>4</v>
      </c>
      <c r="K46" s="28">
        <f t="shared" si="1"/>
        <v>44</v>
      </c>
      <c r="L46" t="str">
        <f t="shared" si="21"/>
        <v>6881084</v>
      </c>
      <c r="N46" s="21">
        <v>0.375</v>
      </c>
      <c r="O46" s="21">
        <v>0.66666666666666663</v>
      </c>
      <c r="R46" s="5" t="s">
        <v>94</v>
      </c>
      <c r="S46" s="6">
        <f t="shared" si="2"/>
        <v>7</v>
      </c>
      <c r="T46" s="22" t="b">
        <f t="shared" si="3"/>
        <v>0</v>
      </c>
      <c r="U46" s="22" t="b">
        <f t="shared" si="4"/>
        <v>0</v>
      </c>
      <c r="V46" s="6"/>
      <c r="W46" s="7"/>
      <c r="X46" s="6"/>
      <c r="Y46" s="7"/>
      <c r="Z46" s="6"/>
      <c r="AA46" s="7"/>
      <c r="AB46" s="6"/>
      <c r="AC46" s="7"/>
    </row>
    <row r="47" spans="1:29" s="57" customFormat="1" ht="14.7" thickBot="1" x14ac:dyDescent="0.6">
      <c r="A47" s="70"/>
      <c r="B47" s="64"/>
      <c r="C47" s="64"/>
      <c r="D47" s="65"/>
      <c r="E47" s="65">
        <f t="shared" ref="E47:J47" si="24">SUM(E41:E46)</f>
        <v>17</v>
      </c>
      <c r="F47" s="65">
        <f t="shared" si="24"/>
        <v>20</v>
      </c>
      <c r="G47" s="65">
        <f t="shared" si="24"/>
        <v>25</v>
      </c>
      <c r="H47" s="65">
        <f t="shared" si="24"/>
        <v>20</v>
      </c>
      <c r="I47" s="65">
        <f t="shared" si="24"/>
        <v>20</v>
      </c>
      <c r="J47" s="65">
        <f t="shared" si="24"/>
        <v>8</v>
      </c>
      <c r="K47" s="66">
        <f>SUM(E47:J47)</f>
        <v>110</v>
      </c>
      <c r="N47" s="58"/>
      <c r="O47" s="58"/>
      <c r="R47" s="59"/>
      <c r="S47" s="60"/>
      <c r="T47" s="61"/>
      <c r="U47" s="61"/>
      <c r="V47" s="60"/>
      <c r="W47" s="62"/>
      <c r="X47" s="60"/>
      <c r="Y47" s="62"/>
      <c r="Z47" s="60"/>
      <c r="AA47" s="62"/>
      <c r="AB47" s="60"/>
      <c r="AC47" s="62"/>
    </row>
    <row r="48" spans="1:29" x14ac:dyDescent="0.55000000000000004">
      <c r="A48" s="68" t="s">
        <v>105</v>
      </c>
      <c r="B48" s="43">
        <v>43947</v>
      </c>
      <c r="C48" s="44"/>
      <c r="D48" s="81" t="s">
        <v>30</v>
      </c>
      <c r="E48" s="81"/>
      <c r="F48" s="81"/>
      <c r="G48" s="81"/>
      <c r="H48" s="81"/>
      <c r="I48" s="81"/>
      <c r="J48" s="82"/>
      <c r="K48" s="25">
        <f t="shared" si="1"/>
        <v>0</v>
      </c>
      <c r="L48" t="str">
        <f t="shared" si="21"/>
        <v/>
      </c>
      <c r="N48" s="21"/>
      <c r="O48" s="21"/>
      <c r="R48" s="5" t="s">
        <v>82</v>
      </c>
      <c r="S48" s="6">
        <f t="shared" si="2"/>
        <v>1</v>
      </c>
      <c r="T48" s="22" t="b">
        <f t="shared" si="3"/>
        <v>0</v>
      </c>
      <c r="U48" s="22" t="b">
        <f t="shared" si="4"/>
        <v>0</v>
      </c>
      <c r="V48" s="6"/>
      <c r="W48" s="7"/>
      <c r="X48" s="6"/>
      <c r="Y48" s="7"/>
      <c r="Z48" s="6"/>
      <c r="AA48" s="7"/>
      <c r="AB48" s="6"/>
      <c r="AC48" s="7"/>
    </row>
    <row r="49" spans="1:29" x14ac:dyDescent="0.55000000000000004">
      <c r="A49" s="69"/>
      <c r="B49" s="26">
        <v>43948</v>
      </c>
      <c r="C49" s="27"/>
      <c r="D49" s="27">
        <f t="shared" ref="D49:D75" si="25">E49+F49+G49</f>
        <v>10</v>
      </c>
      <c r="E49" s="27">
        <v>4</v>
      </c>
      <c r="F49" s="27">
        <v>3</v>
      </c>
      <c r="G49" s="27">
        <v>3</v>
      </c>
      <c r="H49" s="10">
        <v>2</v>
      </c>
      <c r="I49" s="10">
        <v>4</v>
      </c>
      <c r="J49" s="52">
        <v>0</v>
      </c>
      <c r="K49" s="28">
        <f t="shared" si="1"/>
        <v>16</v>
      </c>
      <c r="L49" t="str">
        <f t="shared" si="21"/>
        <v>433240</v>
      </c>
      <c r="N49" s="21">
        <v>0.75</v>
      </c>
      <c r="O49" s="21">
        <v>0.91666666666666663</v>
      </c>
      <c r="R49" s="5" t="s">
        <v>95</v>
      </c>
      <c r="S49" s="6">
        <f t="shared" si="2"/>
        <v>2</v>
      </c>
      <c r="T49" s="22">
        <f t="shared" si="3"/>
        <v>43948</v>
      </c>
      <c r="U49" s="22" t="b">
        <f t="shared" si="4"/>
        <v>0</v>
      </c>
      <c r="V49" s="6"/>
      <c r="W49" s="7"/>
      <c r="X49" s="6"/>
      <c r="Y49" s="7"/>
      <c r="Z49" s="6"/>
      <c r="AA49" s="7"/>
      <c r="AB49" s="6"/>
      <c r="AC49" s="7"/>
    </row>
    <row r="50" spans="1:29" x14ac:dyDescent="0.55000000000000004">
      <c r="A50" s="69"/>
      <c r="B50" s="26">
        <v>43949</v>
      </c>
      <c r="C50" s="27"/>
      <c r="D50" s="27">
        <f t="shared" si="25"/>
        <v>10</v>
      </c>
      <c r="E50" s="27">
        <v>2</v>
      </c>
      <c r="F50" s="27">
        <v>4</v>
      </c>
      <c r="G50" s="27">
        <v>4</v>
      </c>
      <c r="H50" s="10">
        <v>4</v>
      </c>
      <c r="I50" s="10">
        <v>2</v>
      </c>
      <c r="J50" s="52">
        <v>0</v>
      </c>
      <c r="K50" s="28">
        <f t="shared" si="1"/>
        <v>16</v>
      </c>
      <c r="L50" t="str">
        <f t="shared" si="21"/>
        <v>244420</v>
      </c>
      <c r="N50" s="21">
        <v>0.75</v>
      </c>
      <c r="O50" s="21">
        <v>0.91666666666666663</v>
      </c>
      <c r="R50" s="5" t="s">
        <v>79</v>
      </c>
      <c r="S50" s="6">
        <f t="shared" si="2"/>
        <v>3</v>
      </c>
      <c r="T50" s="22" t="b">
        <f t="shared" si="3"/>
        <v>0</v>
      </c>
      <c r="U50" s="22">
        <f t="shared" si="4"/>
        <v>43949</v>
      </c>
      <c r="V50" s="6"/>
      <c r="W50" s="7"/>
      <c r="X50" s="6"/>
      <c r="Y50" s="7"/>
      <c r="Z50" s="6"/>
      <c r="AA50" s="7"/>
      <c r="AB50" s="6"/>
      <c r="AC50" s="7"/>
    </row>
    <row r="51" spans="1:29" x14ac:dyDescent="0.55000000000000004">
      <c r="A51" s="69"/>
      <c r="B51" s="29">
        <v>43950</v>
      </c>
      <c r="C51" s="27"/>
      <c r="D51" s="27">
        <f t="shared" si="25"/>
        <v>10</v>
      </c>
      <c r="E51" s="27">
        <v>4</v>
      </c>
      <c r="F51" s="27">
        <v>2</v>
      </c>
      <c r="G51" s="27">
        <v>4</v>
      </c>
      <c r="H51" s="10">
        <v>4</v>
      </c>
      <c r="I51" s="10">
        <v>2</v>
      </c>
      <c r="J51" s="52">
        <v>0</v>
      </c>
      <c r="K51" s="28">
        <f t="shared" si="1"/>
        <v>16</v>
      </c>
      <c r="L51" t="str">
        <f t="shared" si="21"/>
        <v>424420</v>
      </c>
      <c r="N51" s="21">
        <v>0.75</v>
      </c>
      <c r="O51" s="21">
        <v>0.91666666666666663</v>
      </c>
      <c r="R51" s="5" t="s">
        <v>96</v>
      </c>
      <c r="S51" s="6">
        <f t="shared" si="2"/>
        <v>4</v>
      </c>
      <c r="T51" s="22" t="b">
        <f t="shared" si="3"/>
        <v>0</v>
      </c>
      <c r="U51" s="22" t="b">
        <f t="shared" si="4"/>
        <v>0</v>
      </c>
      <c r="V51" s="6"/>
      <c r="W51" s="7"/>
      <c r="X51" s="6"/>
      <c r="Y51" s="7"/>
      <c r="Z51" s="6"/>
      <c r="AA51" s="7"/>
      <c r="AB51" s="6"/>
      <c r="AC51" s="7"/>
    </row>
    <row r="52" spans="1:29" x14ac:dyDescent="0.55000000000000004">
      <c r="A52" s="69"/>
      <c r="B52" s="26">
        <v>43951</v>
      </c>
      <c r="C52" s="27"/>
      <c r="D52" s="71" t="s">
        <v>30</v>
      </c>
      <c r="E52" s="71"/>
      <c r="F52" s="71"/>
      <c r="G52" s="71"/>
      <c r="H52" s="71"/>
      <c r="I52" s="71"/>
      <c r="J52" s="72"/>
      <c r="K52" s="28">
        <f t="shared" si="1"/>
        <v>0</v>
      </c>
      <c r="L52" t="str">
        <f t="shared" si="21"/>
        <v/>
      </c>
      <c r="N52" s="21"/>
      <c r="O52" s="21"/>
      <c r="R52" s="5" t="s">
        <v>82</v>
      </c>
      <c r="S52" s="6">
        <f t="shared" si="2"/>
        <v>5</v>
      </c>
      <c r="T52" s="22" t="b">
        <f t="shared" si="3"/>
        <v>0</v>
      </c>
      <c r="U52" s="22" t="b">
        <f t="shared" si="4"/>
        <v>0</v>
      </c>
      <c r="V52" s="6"/>
      <c r="W52" s="7"/>
      <c r="X52" s="6"/>
      <c r="Y52" s="7"/>
      <c r="Z52" s="6"/>
      <c r="AA52" s="7"/>
      <c r="AB52" s="6"/>
      <c r="AC52" s="7"/>
    </row>
    <row r="53" spans="1:29" x14ac:dyDescent="0.55000000000000004">
      <c r="A53" s="69"/>
      <c r="B53" s="53">
        <v>43952</v>
      </c>
      <c r="C53" s="54" t="s">
        <v>77</v>
      </c>
      <c r="D53" s="27">
        <f t="shared" si="25"/>
        <v>4</v>
      </c>
      <c r="E53" s="11">
        <v>2</v>
      </c>
      <c r="F53" s="11">
        <v>2</v>
      </c>
      <c r="G53" s="11">
        <v>0</v>
      </c>
      <c r="H53" s="11">
        <v>5</v>
      </c>
      <c r="I53" s="11">
        <v>3</v>
      </c>
      <c r="J53" s="41">
        <v>4</v>
      </c>
      <c r="K53" s="28">
        <f t="shared" si="1"/>
        <v>16</v>
      </c>
      <c r="L53" t="str">
        <f t="shared" si="21"/>
        <v>220534</v>
      </c>
      <c r="N53" s="21">
        <v>0.75</v>
      </c>
      <c r="O53" s="21">
        <v>0.91666666666666663</v>
      </c>
      <c r="R53" s="5" t="s">
        <v>97</v>
      </c>
      <c r="S53" s="6">
        <f t="shared" si="2"/>
        <v>6</v>
      </c>
      <c r="T53" s="22" t="b">
        <f t="shared" si="3"/>
        <v>0</v>
      </c>
      <c r="U53" s="22" t="b">
        <f t="shared" si="4"/>
        <v>0</v>
      </c>
      <c r="V53" s="6"/>
      <c r="W53" s="7"/>
      <c r="X53" s="6"/>
      <c r="Y53" s="7"/>
      <c r="Z53" s="6"/>
      <c r="AA53" s="7"/>
      <c r="AB53" s="6"/>
      <c r="AC53" s="7"/>
    </row>
    <row r="54" spans="1:29" ht="14.7" thickBot="1" x14ac:dyDescent="0.6">
      <c r="A54" s="69"/>
      <c r="B54" s="42">
        <v>43953</v>
      </c>
      <c r="C54" s="31"/>
      <c r="D54" s="32">
        <f t="shared" si="25"/>
        <v>22</v>
      </c>
      <c r="E54" s="32">
        <v>6</v>
      </c>
      <c r="F54" s="32">
        <v>8</v>
      </c>
      <c r="G54" s="32">
        <v>8</v>
      </c>
      <c r="H54" s="32">
        <v>10</v>
      </c>
      <c r="I54" s="32">
        <v>8</v>
      </c>
      <c r="J54" s="33">
        <v>4</v>
      </c>
      <c r="K54" s="28">
        <f t="shared" si="1"/>
        <v>44</v>
      </c>
      <c r="L54" t="str">
        <f t="shared" si="21"/>
        <v>6881084</v>
      </c>
      <c r="N54" s="21">
        <v>0.375</v>
      </c>
      <c r="O54" s="21">
        <v>0.79166666666666663</v>
      </c>
      <c r="R54" s="5" t="s">
        <v>94</v>
      </c>
      <c r="S54" s="6">
        <f t="shared" si="2"/>
        <v>7</v>
      </c>
      <c r="T54" s="22" t="b">
        <f t="shared" si="3"/>
        <v>0</v>
      </c>
      <c r="U54" s="22" t="b">
        <f t="shared" si="4"/>
        <v>0</v>
      </c>
      <c r="V54" s="6"/>
      <c r="W54" s="7"/>
      <c r="X54" s="6"/>
      <c r="Y54" s="7"/>
      <c r="Z54" s="6"/>
      <c r="AA54" s="7"/>
      <c r="AB54" s="6"/>
      <c r="AC54" s="7"/>
    </row>
    <row r="55" spans="1:29" s="57" customFormat="1" ht="14.7" thickBot="1" x14ac:dyDescent="0.6">
      <c r="A55" s="70"/>
      <c r="B55" s="64"/>
      <c r="C55" s="64"/>
      <c r="D55" s="65"/>
      <c r="E55" s="65">
        <f t="shared" ref="E55:J55" si="26">SUM(E49:E54)</f>
        <v>18</v>
      </c>
      <c r="F55" s="65">
        <f t="shared" si="26"/>
        <v>19</v>
      </c>
      <c r="G55" s="65">
        <f t="shared" si="26"/>
        <v>19</v>
      </c>
      <c r="H55" s="65">
        <f t="shared" si="26"/>
        <v>25</v>
      </c>
      <c r="I55" s="65">
        <f t="shared" si="26"/>
        <v>19</v>
      </c>
      <c r="J55" s="65">
        <f t="shared" si="26"/>
        <v>8</v>
      </c>
      <c r="K55" s="66">
        <f>SUM(E55:J55)</f>
        <v>108</v>
      </c>
      <c r="N55" s="58"/>
      <c r="O55" s="58"/>
      <c r="R55" s="59"/>
      <c r="S55" s="60"/>
      <c r="T55" s="61"/>
      <c r="U55" s="61"/>
      <c r="V55" s="60"/>
      <c r="W55" s="62"/>
      <c r="X55" s="60"/>
      <c r="Y55" s="62"/>
      <c r="Z55" s="60"/>
      <c r="AA55" s="62"/>
      <c r="AB55" s="60"/>
      <c r="AC55" s="62"/>
    </row>
    <row r="56" spans="1:29" x14ac:dyDescent="0.55000000000000004">
      <c r="A56" s="68" t="s">
        <v>104</v>
      </c>
      <c r="B56" s="43">
        <v>43954</v>
      </c>
      <c r="C56" s="44"/>
      <c r="D56" s="81" t="s">
        <v>30</v>
      </c>
      <c r="E56" s="81"/>
      <c r="F56" s="81"/>
      <c r="G56" s="81"/>
      <c r="H56" s="81"/>
      <c r="I56" s="81"/>
      <c r="J56" s="82"/>
      <c r="K56" s="25">
        <f t="shared" si="1"/>
        <v>0</v>
      </c>
      <c r="L56" t="str">
        <f t="shared" si="21"/>
        <v/>
      </c>
      <c r="N56" s="21"/>
      <c r="O56" s="21"/>
      <c r="R56" s="5" t="s">
        <v>82</v>
      </c>
      <c r="S56" s="6">
        <f t="shared" si="2"/>
        <v>1</v>
      </c>
      <c r="T56" s="22" t="b">
        <f t="shared" si="3"/>
        <v>0</v>
      </c>
      <c r="U56" s="22" t="b">
        <f t="shared" si="4"/>
        <v>0</v>
      </c>
      <c r="V56" s="6"/>
      <c r="W56" s="7"/>
      <c r="X56" s="6"/>
      <c r="Y56" s="7"/>
      <c r="Z56" s="6"/>
      <c r="AA56" s="7"/>
      <c r="AB56" s="6"/>
      <c r="AC56" s="7"/>
    </row>
    <row r="57" spans="1:29" x14ac:dyDescent="0.55000000000000004">
      <c r="A57" s="69"/>
      <c r="B57" s="29">
        <v>43955</v>
      </c>
      <c r="C57" s="27"/>
      <c r="D57" s="27">
        <f t="shared" si="25"/>
        <v>10</v>
      </c>
      <c r="E57" s="27">
        <v>2</v>
      </c>
      <c r="F57" s="27">
        <v>4</v>
      </c>
      <c r="G57" s="27">
        <v>4</v>
      </c>
      <c r="H57" s="27">
        <v>2</v>
      </c>
      <c r="I57" s="27">
        <v>4</v>
      </c>
      <c r="J57" s="41">
        <v>0</v>
      </c>
      <c r="K57" s="28">
        <f t="shared" si="1"/>
        <v>16</v>
      </c>
      <c r="L57" t="str">
        <f t="shared" si="21"/>
        <v>244240</v>
      </c>
      <c r="N57" s="21">
        <v>0.75</v>
      </c>
      <c r="O57" s="21">
        <v>0.91666666666666663</v>
      </c>
      <c r="R57" s="5" t="s">
        <v>83</v>
      </c>
      <c r="S57" s="6">
        <f t="shared" si="2"/>
        <v>2</v>
      </c>
      <c r="T57" s="22">
        <f t="shared" si="3"/>
        <v>43955</v>
      </c>
      <c r="U57" s="22" t="b">
        <f t="shared" si="4"/>
        <v>0</v>
      </c>
      <c r="V57" s="6"/>
      <c r="W57" s="7"/>
      <c r="X57" s="6"/>
      <c r="Y57" s="7"/>
      <c r="Z57" s="6"/>
      <c r="AA57" s="7"/>
      <c r="AB57" s="6"/>
      <c r="AC57" s="7"/>
    </row>
    <row r="58" spans="1:29" x14ac:dyDescent="0.55000000000000004">
      <c r="A58" s="69"/>
      <c r="B58" s="26">
        <v>43956</v>
      </c>
      <c r="C58" s="27"/>
      <c r="D58" s="71" t="s">
        <v>30</v>
      </c>
      <c r="E58" s="71"/>
      <c r="F58" s="71"/>
      <c r="G58" s="71"/>
      <c r="H58" s="71"/>
      <c r="I58" s="71"/>
      <c r="J58" s="72"/>
      <c r="K58" s="28">
        <f t="shared" si="1"/>
        <v>0</v>
      </c>
      <c r="L58" t="str">
        <f t="shared" si="21"/>
        <v/>
      </c>
      <c r="N58" s="21">
        <v>0.75</v>
      </c>
      <c r="O58" s="21">
        <v>0.91666666666666663</v>
      </c>
      <c r="R58" s="5" t="s">
        <v>82</v>
      </c>
      <c r="S58" s="6">
        <f t="shared" si="2"/>
        <v>3</v>
      </c>
      <c r="T58" s="22" t="b">
        <f t="shared" si="3"/>
        <v>0</v>
      </c>
      <c r="U58" s="22">
        <f t="shared" si="4"/>
        <v>43956</v>
      </c>
      <c r="V58" s="6"/>
      <c r="W58" s="7"/>
      <c r="X58" s="6"/>
      <c r="Y58" s="7"/>
      <c r="Z58" s="6"/>
      <c r="AA58" s="7"/>
      <c r="AB58" s="6"/>
      <c r="AC58" s="7"/>
    </row>
    <row r="59" spans="1:29" x14ac:dyDescent="0.55000000000000004">
      <c r="A59" s="69"/>
      <c r="B59" s="29">
        <v>43957</v>
      </c>
      <c r="C59" s="27"/>
      <c r="D59" s="27">
        <f t="shared" si="25"/>
        <v>8</v>
      </c>
      <c r="E59" s="27">
        <v>2</v>
      </c>
      <c r="F59" s="27">
        <v>2</v>
      </c>
      <c r="G59" s="27">
        <v>4</v>
      </c>
      <c r="H59" s="27">
        <v>4</v>
      </c>
      <c r="I59" s="27">
        <v>4</v>
      </c>
      <c r="J59" s="41">
        <v>0</v>
      </c>
      <c r="K59" s="28">
        <f t="shared" si="1"/>
        <v>16</v>
      </c>
      <c r="L59" t="str">
        <f t="shared" si="21"/>
        <v>224440</v>
      </c>
      <c r="N59" s="21">
        <v>0.75</v>
      </c>
      <c r="O59" s="21">
        <v>0.91666666666666663</v>
      </c>
      <c r="R59" s="5" t="s">
        <v>98</v>
      </c>
      <c r="S59" s="6">
        <f t="shared" si="2"/>
        <v>4</v>
      </c>
      <c r="T59" s="22" t="b">
        <f t="shared" si="3"/>
        <v>0</v>
      </c>
      <c r="U59" s="22" t="b">
        <f t="shared" si="4"/>
        <v>0</v>
      </c>
      <c r="V59" s="6"/>
      <c r="W59" s="7"/>
      <c r="X59" s="6"/>
      <c r="Y59" s="7"/>
      <c r="Z59" s="6"/>
      <c r="AA59" s="7"/>
      <c r="AB59" s="6"/>
      <c r="AC59" s="7"/>
    </row>
    <row r="60" spans="1:29" x14ac:dyDescent="0.55000000000000004">
      <c r="A60" s="69"/>
      <c r="B60" s="26">
        <v>43958</v>
      </c>
      <c r="C60" s="27"/>
      <c r="D60" s="71" t="s">
        <v>30</v>
      </c>
      <c r="E60" s="71"/>
      <c r="F60" s="71"/>
      <c r="G60" s="71"/>
      <c r="H60" s="71"/>
      <c r="I60" s="71"/>
      <c r="J60" s="72"/>
      <c r="K60" s="28">
        <f t="shared" si="1"/>
        <v>0</v>
      </c>
      <c r="L60" t="str">
        <f t="shared" si="21"/>
        <v/>
      </c>
      <c r="N60" s="21"/>
      <c r="O60" s="21"/>
      <c r="R60" s="5" t="s">
        <v>82</v>
      </c>
      <c r="S60" s="6">
        <f t="shared" si="2"/>
        <v>5</v>
      </c>
      <c r="T60" s="22" t="b">
        <f t="shared" si="3"/>
        <v>0</v>
      </c>
      <c r="U60" s="22" t="b">
        <f t="shared" si="4"/>
        <v>0</v>
      </c>
      <c r="V60" s="6"/>
      <c r="W60" s="7"/>
      <c r="X60" s="6"/>
      <c r="Y60" s="7"/>
      <c r="Z60" s="6"/>
      <c r="AA60" s="7"/>
      <c r="AB60" s="6"/>
      <c r="AC60" s="7"/>
    </row>
    <row r="61" spans="1:29" x14ac:dyDescent="0.55000000000000004">
      <c r="A61" s="69"/>
      <c r="B61" s="26">
        <v>43959</v>
      </c>
      <c r="C61" s="27"/>
      <c r="D61" s="71" t="s">
        <v>30</v>
      </c>
      <c r="E61" s="71"/>
      <c r="F61" s="71"/>
      <c r="G61" s="71"/>
      <c r="H61" s="71"/>
      <c r="I61" s="71"/>
      <c r="J61" s="72"/>
      <c r="K61" s="28">
        <f t="shared" si="1"/>
        <v>0</v>
      </c>
      <c r="L61" t="str">
        <f t="shared" si="21"/>
        <v/>
      </c>
      <c r="N61" s="21"/>
      <c r="O61" s="21"/>
      <c r="R61" s="5" t="s">
        <v>82</v>
      </c>
      <c r="S61" s="6">
        <f t="shared" si="2"/>
        <v>6</v>
      </c>
      <c r="T61" s="22" t="b">
        <f t="shared" si="3"/>
        <v>0</v>
      </c>
      <c r="U61" s="22" t="b">
        <f t="shared" si="4"/>
        <v>0</v>
      </c>
      <c r="V61" s="6"/>
      <c r="W61" s="7"/>
      <c r="X61" s="6"/>
      <c r="Y61" s="7"/>
      <c r="Z61" s="6"/>
      <c r="AA61" s="7"/>
      <c r="AB61" s="6"/>
      <c r="AC61" s="7"/>
    </row>
    <row r="62" spans="1:29" ht="14.7" thickBot="1" x14ac:dyDescent="0.6">
      <c r="A62" s="69"/>
      <c r="B62" s="42">
        <v>43960</v>
      </c>
      <c r="C62" s="31"/>
      <c r="D62" s="32">
        <f t="shared" si="25"/>
        <v>22</v>
      </c>
      <c r="E62" s="32">
        <v>6</v>
      </c>
      <c r="F62" s="32">
        <v>8</v>
      </c>
      <c r="G62" s="32">
        <v>8</v>
      </c>
      <c r="H62" s="32">
        <v>10</v>
      </c>
      <c r="I62" s="32">
        <v>8</v>
      </c>
      <c r="J62" s="33">
        <v>4</v>
      </c>
      <c r="K62" s="28">
        <f t="shared" si="1"/>
        <v>44</v>
      </c>
      <c r="L62" t="str">
        <f t="shared" si="21"/>
        <v>6881084</v>
      </c>
      <c r="N62" s="21">
        <v>0.375</v>
      </c>
      <c r="O62" s="21">
        <v>0.79166666666666663</v>
      </c>
      <c r="R62" s="5" t="s">
        <v>94</v>
      </c>
      <c r="S62" s="6">
        <f t="shared" si="2"/>
        <v>7</v>
      </c>
      <c r="T62" s="22" t="b">
        <f t="shared" si="3"/>
        <v>0</v>
      </c>
      <c r="U62" s="22" t="b">
        <f t="shared" si="4"/>
        <v>0</v>
      </c>
      <c r="V62" s="6"/>
      <c r="W62" s="7"/>
      <c r="X62" s="6"/>
      <c r="Y62" s="7"/>
      <c r="Z62" s="6"/>
      <c r="AA62" s="7"/>
      <c r="AB62" s="6"/>
      <c r="AC62" s="7"/>
    </row>
    <row r="63" spans="1:29" s="57" customFormat="1" ht="14.7" thickBot="1" x14ac:dyDescent="0.6">
      <c r="A63" s="70"/>
      <c r="B63" s="64"/>
      <c r="C63" s="64"/>
      <c r="D63" s="65"/>
      <c r="E63" s="65">
        <f t="shared" ref="E63:J63" si="27">SUM(E57:E62)</f>
        <v>10</v>
      </c>
      <c r="F63" s="65">
        <f t="shared" si="27"/>
        <v>14</v>
      </c>
      <c r="G63" s="65">
        <f t="shared" si="27"/>
        <v>16</v>
      </c>
      <c r="H63" s="65">
        <f t="shared" si="27"/>
        <v>16</v>
      </c>
      <c r="I63" s="65">
        <f t="shared" si="27"/>
        <v>16</v>
      </c>
      <c r="J63" s="65">
        <f t="shared" si="27"/>
        <v>4</v>
      </c>
      <c r="K63" s="66">
        <f>SUM(E63:J63)</f>
        <v>76</v>
      </c>
      <c r="N63" s="58"/>
      <c r="O63" s="58"/>
      <c r="R63" s="59"/>
      <c r="S63" s="60"/>
      <c r="T63" s="61"/>
      <c r="U63" s="61"/>
      <c r="V63" s="60"/>
      <c r="W63" s="62"/>
      <c r="X63" s="60"/>
      <c r="Y63" s="62"/>
      <c r="Z63" s="60"/>
      <c r="AA63" s="62"/>
      <c r="AB63" s="60"/>
      <c r="AC63" s="62"/>
    </row>
    <row r="64" spans="1:29" x14ac:dyDescent="0.55000000000000004">
      <c r="B64" s="67">
        <v>43961</v>
      </c>
      <c r="C64" s="55"/>
      <c r="D64" s="71" t="s">
        <v>30</v>
      </c>
      <c r="E64" s="71"/>
      <c r="F64" s="71"/>
      <c r="G64" s="71"/>
      <c r="H64" s="71"/>
      <c r="I64" s="71"/>
      <c r="J64" s="72"/>
      <c r="K64">
        <f t="shared" si="1"/>
        <v>0</v>
      </c>
      <c r="L64" t="str">
        <f t="shared" si="21"/>
        <v/>
      </c>
      <c r="N64" s="21"/>
      <c r="O64" s="21"/>
      <c r="R64" s="5"/>
      <c r="S64" s="6">
        <f t="shared" si="2"/>
        <v>1</v>
      </c>
      <c r="T64" s="22" t="b">
        <f t="shared" si="3"/>
        <v>0</v>
      </c>
      <c r="U64" s="22" t="b">
        <f t="shared" si="4"/>
        <v>0</v>
      </c>
      <c r="V64" s="6"/>
      <c r="W64" s="7"/>
      <c r="X64" s="6"/>
      <c r="Y64" s="7"/>
      <c r="Z64" s="6"/>
      <c r="AA64" s="7"/>
      <c r="AB64" s="6"/>
      <c r="AC64" s="7"/>
    </row>
    <row r="65" spans="2:29" x14ac:dyDescent="0.55000000000000004">
      <c r="B65" s="45">
        <v>43962</v>
      </c>
      <c r="C65" s="46" t="s">
        <v>12</v>
      </c>
      <c r="D65" s="73" t="s">
        <v>39</v>
      </c>
      <c r="E65" s="73"/>
      <c r="F65" s="73"/>
      <c r="G65" s="73"/>
      <c r="H65" s="73"/>
      <c r="I65" s="73"/>
      <c r="J65" s="74"/>
      <c r="K65">
        <f t="shared" si="1"/>
        <v>0</v>
      </c>
      <c r="L65" t="str">
        <f t="shared" si="21"/>
        <v/>
      </c>
      <c r="N65" s="21"/>
      <c r="O65" s="21"/>
      <c r="R65" s="5"/>
      <c r="S65" s="6">
        <f t="shared" si="2"/>
        <v>2</v>
      </c>
      <c r="T65" s="22">
        <f t="shared" si="3"/>
        <v>43962</v>
      </c>
      <c r="U65" s="22" t="b">
        <f t="shared" si="4"/>
        <v>0</v>
      </c>
      <c r="V65" s="6"/>
      <c r="W65" s="7"/>
      <c r="X65" s="6"/>
      <c r="Y65" s="7"/>
      <c r="Z65" s="6"/>
      <c r="AA65" s="7"/>
      <c r="AB65" s="6"/>
      <c r="AC65" s="7"/>
    </row>
    <row r="66" spans="2:29" x14ac:dyDescent="0.55000000000000004">
      <c r="B66" s="45">
        <v>43963</v>
      </c>
      <c r="C66" s="46" t="s">
        <v>12</v>
      </c>
      <c r="D66" s="73" t="s">
        <v>39</v>
      </c>
      <c r="E66" s="73"/>
      <c r="F66" s="73"/>
      <c r="G66" s="73"/>
      <c r="H66" s="73"/>
      <c r="I66" s="73"/>
      <c r="J66" s="74"/>
      <c r="K66">
        <f t="shared" si="1"/>
        <v>0</v>
      </c>
      <c r="L66" t="str">
        <f t="shared" si="21"/>
        <v/>
      </c>
      <c r="N66" s="21"/>
      <c r="O66" s="21"/>
      <c r="R66" s="5"/>
      <c r="S66" s="6">
        <f t="shared" si="2"/>
        <v>3</v>
      </c>
      <c r="T66" s="22" t="b">
        <f t="shared" si="3"/>
        <v>0</v>
      </c>
      <c r="U66" s="22">
        <f t="shared" si="4"/>
        <v>43963</v>
      </c>
      <c r="V66" s="6"/>
      <c r="W66" s="7"/>
      <c r="X66" s="6"/>
      <c r="Y66" s="7"/>
      <c r="Z66" s="6"/>
      <c r="AA66" s="7"/>
      <c r="AB66" s="6"/>
      <c r="AC66" s="7"/>
    </row>
    <row r="67" spans="2:29" x14ac:dyDescent="0.55000000000000004">
      <c r="B67" s="45">
        <v>43964</v>
      </c>
      <c r="C67" s="46" t="s">
        <v>12</v>
      </c>
      <c r="D67" s="73" t="s">
        <v>39</v>
      </c>
      <c r="E67" s="73"/>
      <c r="F67" s="73"/>
      <c r="G67" s="73"/>
      <c r="H67" s="73"/>
      <c r="I67" s="73"/>
      <c r="J67" s="74"/>
      <c r="K67">
        <f t="shared" si="1"/>
        <v>0</v>
      </c>
      <c r="L67" t="str">
        <f t="shared" si="21"/>
        <v/>
      </c>
      <c r="N67" s="21"/>
      <c r="O67" s="21"/>
      <c r="R67" s="5"/>
      <c r="S67" s="6">
        <f t="shared" si="2"/>
        <v>4</v>
      </c>
      <c r="T67" s="22" t="b">
        <f t="shared" si="3"/>
        <v>0</v>
      </c>
      <c r="U67" s="22" t="b">
        <f t="shared" si="4"/>
        <v>0</v>
      </c>
      <c r="V67" s="6"/>
      <c r="W67" s="7"/>
      <c r="X67" s="6"/>
      <c r="Y67" s="7"/>
      <c r="Z67" s="6"/>
      <c r="AA67" s="7"/>
      <c r="AB67" s="6"/>
      <c r="AC67" s="7"/>
    </row>
    <row r="68" spans="2:29" x14ac:dyDescent="0.55000000000000004">
      <c r="B68" s="26">
        <v>43965</v>
      </c>
      <c r="C68" s="27"/>
      <c r="D68" s="71" t="s">
        <v>30</v>
      </c>
      <c r="E68" s="71"/>
      <c r="F68" s="71"/>
      <c r="G68" s="71"/>
      <c r="H68" s="71"/>
      <c r="I68" s="71"/>
      <c r="J68" s="72"/>
      <c r="K68">
        <f t="shared" si="1"/>
        <v>0</v>
      </c>
      <c r="L68" t="str">
        <f t="shared" si="21"/>
        <v/>
      </c>
      <c r="N68" s="21"/>
      <c r="O68" s="21"/>
      <c r="R68" s="5"/>
      <c r="S68" s="6">
        <f t="shared" si="2"/>
        <v>5</v>
      </c>
      <c r="T68" s="22" t="b">
        <f t="shared" si="3"/>
        <v>0</v>
      </c>
      <c r="U68" s="22" t="b">
        <f t="shared" si="4"/>
        <v>0</v>
      </c>
      <c r="V68" s="6"/>
      <c r="W68" s="7"/>
      <c r="X68" s="6"/>
      <c r="Y68" s="7"/>
      <c r="Z68" s="6"/>
      <c r="AA68" s="7"/>
      <c r="AB68" s="6"/>
      <c r="AC68" s="7"/>
    </row>
    <row r="69" spans="2:29" x14ac:dyDescent="0.55000000000000004">
      <c r="B69" s="26">
        <v>43966</v>
      </c>
      <c r="C69" s="55" t="s">
        <v>40</v>
      </c>
      <c r="D69" s="71" t="s">
        <v>30</v>
      </c>
      <c r="E69" s="71"/>
      <c r="F69" s="71"/>
      <c r="G69" s="71"/>
      <c r="H69" s="71"/>
      <c r="I69" s="71"/>
      <c r="J69" s="72"/>
      <c r="K69">
        <f t="shared" si="1"/>
        <v>0</v>
      </c>
      <c r="L69" t="str">
        <f t="shared" si="21"/>
        <v/>
      </c>
      <c r="N69" s="21"/>
      <c r="O69" s="21"/>
      <c r="R69" s="5"/>
      <c r="S69" s="6">
        <f t="shared" si="2"/>
        <v>6</v>
      </c>
      <c r="T69" s="22" t="b">
        <f t="shared" si="3"/>
        <v>0</v>
      </c>
      <c r="U69" s="22" t="b">
        <f t="shared" si="4"/>
        <v>0</v>
      </c>
      <c r="V69" s="6"/>
      <c r="W69" s="7"/>
      <c r="X69" s="6"/>
      <c r="Y69" s="7"/>
      <c r="Z69" s="6"/>
      <c r="AA69" s="7"/>
      <c r="AB69" s="6"/>
      <c r="AC69" s="7"/>
    </row>
    <row r="70" spans="2:29" ht="14.7" thickBot="1" x14ac:dyDescent="0.6">
      <c r="B70" s="56">
        <v>43967</v>
      </c>
      <c r="C70" s="40"/>
      <c r="D70" s="32">
        <f t="shared" si="25"/>
        <v>0</v>
      </c>
      <c r="E70" s="32"/>
      <c r="F70" s="32"/>
      <c r="G70" s="32"/>
      <c r="H70" s="32"/>
      <c r="I70" s="32"/>
      <c r="J70" s="33"/>
      <c r="K70">
        <f t="shared" si="1"/>
        <v>0</v>
      </c>
      <c r="L70" t="str">
        <f t="shared" si="21"/>
        <v/>
      </c>
      <c r="N70" s="21"/>
      <c r="O70" s="21"/>
      <c r="R70" s="5"/>
      <c r="S70" s="6">
        <f t="shared" si="2"/>
        <v>7</v>
      </c>
      <c r="T70" s="6"/>
      <c r="U70" s="6" t="b">
        <f t="shared" si="4"/>
        <v>0</v>
      </c>
      <c r="V70" s="6"/>
      <c r="W70" s="7"/>
      <c r="X70" s="6"/>
      <c r="Y70" s="7"/>
      <c r="Z70" s="6"/>
      <c r="AA70" s="7"/>
      <c r="AB70" s="6"/>
      <c r="AC70" s="7"/>
    </row>
    <row r="71" spans="2:29" x14ac:dyDescent="0.55000000000000004">
      <c r="B71" s="4">
        <v>43968</v>
      </c>
      <c r="D71">
        <f t="shared" si="25"/>
        <v>0</v>
      </c>
      <c r="K71">
        <f t="shared" si="1"/>
        <v>0</v>
      </c>
      <c r="L71" t="str">
        <f t="shared" si="21"/>
        <v/>
      </c>
      <c r="N71" s="21"/>
      <c r="O71" s="21"/>
      <c r="R71" s="5"/>
      <c r="S71" s="6">
        <f t="shared" si="2"/>
        <v>1</v>
      </c>
      <c r="T71" s="6"/>
      <c r="U71" s="6" t="b">
        <f t="shared" si="4"/>
        <v>0</v>
      </c>
      <c r="V71" s="6"/>
      <c r="W71" s="7"/>
      <c r="X71" s="6"/>
      <c r="Y71" s="7"/>
      <c r="Z71" s="6"/>
      <c r="AA71" s="7"/>
      <c r="AB71" s="6"/>
      <c r="AC71" s="7"/>
    </row>
    <row r="72" spans="2:29" x14ac:dyDescent="0.55000000000000004">
      <c r="B72" s="4">
        <v>43969</v>
      </c>
      <c r="D72">
        <f t="shared" si="25"/>
        <v>0</v>
      </c>
      <c r="K72">
        <f t="shared" si="1"/>
        <v>0</v>
      </c>
      <c r="L72" t="str">
        <f t="shared" si="21"/>
        <v/>
      </c>
      <c r="N72" s="21"/>
      <c r="O72" s="21"/>
      <c r="R72" s="5"/>
      <c r="S72" s="6">
        <f t="shared" si="2"/>
        <v>2</v>
      </c>
      <c r="T72" s="6"/>
      <c r="U72" s="6" t="b">
        <f t="shared" si="4"/>
        <v>0</v>
      </c>
      <c r="V72" s="6"/>
      <c r="W72" s="7"/>
      <c r="X72" s="6"/>
      <c r="Y72" s="7"/>
      <c r="Z72" s="6"/>
      <c r="AA72" s="7"/>
      <c r="AB72" s="6"/>
      <c r="AC72" s="7"/>
    </row>
    <row r="73" spans="2:29" x14ac:dyDescent="0.55000000000000004">
      <c r="B73" s="4">
        <v>43970</v>
      </c>
      <c r="D73">
        <f t="shared" si="25"/>
        <v>0</v>
      </c>
      <c r="K73">
        <f t="shared" si="1"/>
        <v>0</v>
      </c>
      <c r="L73" t="str">
        <f t="shared" si="21"/>
        <v/>
      </c>
      <c r="N73" s="21"/>
      <c r="O73" s="21"/>
      <c r="R73" s="5"/>
      <c r="S73" s="6">
        <f t="shared" si="2"/>
        <v>3</v>
      </c>
      <c r="T73" s="6"/>
      <c r="U73" s="6">
        <f t="shared" si="4"/>
        <v>43970</v>
      </c>
      <c r="V73" s="6"/>
      <c r="W73" s="7"/>
      <c r="X73" s="6"/>
      <c r="Y73" s="7"/>
      <c r="Z73" s="6"/>
      <c r="AA73" s="7"/>
      <c r="AB73" s="6"/>
      <c r="AC73" s="7"/>
    </row>
    <row r="74" spans="2:29" x14ac:dyDescent="0.55000000000000004">
      <c r="B74" s="4">
        <v>43971</v>
      </c>
      <c r="D74">
        <f t="shared" si="25"/>
        <v>0</v>
      </c>
      <c r="K74">
        <f t="shared" ref="K74:K77" si="28">SUM(E74:J74)</f>
        <v>0</v>
      </c>
      <c r="L74" t="str">
        <f t="shared" si="21"/>
        <v/>
      </c>
      <c r="N74" s="21"/>
      <c r="O74" s="21"/>
      <c r="R74" s="5"/>
      <c r="S74" s="6">
        <f t="shared" ref="S74:S75" si="29">WEEKDAY(B74)</f>
        <v>4</v>
      </c>
      <c r="T74" s="6"/>
      <c r="U74" s="6" t="b">
        <f t="shared" ref="U74:U75" si="30">IF(S74=3,B74)</f>
        <v>0</v>
      </c>
      <c r="V74" s="6"/>
      <c r="W74" s="7"/>
      <c r="X74" s="6"/>
      <c r="Y74" s="7"/>
      <c r="Z74" s="6"/>
      <c r="AA74" s="7"/>
      <c r="AB74" s="6"/>
      <c r="AC74" s="7"/>
    </row>
    <row r="75" spans="2:29" x14ac:dyDescent="0.55000000000000004">
      <c r="B75" s="4">
        <v>43972</v>
      </c>
      <c r="D75">
        <f t="shared" si="25"/>
        <v>0</v>
      </c>
      <c r="K75">
        <f t="shared" si="28"/>
        <v>0</v>
      </c>
      <c r="L75" t="str">
        <f t="shared" si="21"/>
        <v/>
      </c>
      <c r="N75" s="21"/>
      <c r="O75" s="21"/>
      <c r="R75" s="5"/>
      <c r="S75" s="6">
        <f t="shared" si="29"/>
        <v>5</v>
      </c>
      <c r="T75" s="6"/>
      <c r="U75" s="6" t="b">
        <f t="shared" si="30"/>
        <v>0</v>
      </c>
      <c r="V75" s="6"/>
      <c r="W75" s="7"/>
      <c r="X75" s="6"/>
      <c r="Y75" s="7"/>
      <c r="Z75" s="6"/>
      <c r="AA75" s="7"/>
      <c r="AB75" s="6"/>
      <c r="AC75" s="7"/>
    </row>
    <row r="76" spans="2:29" x14ac:dyDescent="0.55000000000000004">
      <c r="K76">
        <f t="shared" si="28"/>
        <v>0</v>
      </c>
      <c r="L76" t="str">
        <f t="shared" si="21"/>
        <v/>
      </c>
      <c r="N76" s="5"/>
      <c r="O76" s="5"/>
      <c r="R76" s="5"/>
      <c r="S76" s="6"/>
      <c r="T76" s="6"/>
      <c r="U76" s="6"/>
      <c r="V76" s="6"/>
      <c r="W76" s="7"/>
      <c r="X76" s="6"/>
      <c r="Y76" s="7"/>
      <c r="Z76" s="6"/>
      <c r="AA76" s="7"/>
      <c r="AB76" s="6"/>
      <c r="AC76" s="7"/>
    </row>
    <row r="77" spans="2:29" x14ac:dyDescent="0.55000000000000004">
      <c r="B77" t="s">
        <v>9</v>
      </c>
      <c r="E77" s="6">
        <f>SUM(E2:E76)</f>
        <v>214</v>
      </c>
      <c r="F77" s="6">
        <f>SUM(F2:F76)</f>
        <v>254</v>
      </c>
      <c r="G77" s="6">
        <f>SUM(G2:G76)</f>
        <v>252</v>
      </c>
      <c r="H77" s="6">
        <f>SUM(H2:H76)</f>
        <v>304</v>
      </c>
      <c r="I77" s="6">
        <f>SUM(I2:I76)</f>
        <v>254</v>
      </c>
      <c r="J77" s="6">
        <f>SUM(J2:J76)</f>
        <v>72</v>
      </c>
      <c r="K77">
        <f t="shared" si="28"/>
        <v>1350</v>
      </c>
      <c r="L77" t="str">
        <f t="shared" si="21"/>
        <v>21425425230425472</v>
      </c>
      <c r="N77" s="5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2:29" x14ac:dyDescent="0.55000000000000004">
      <c r="E78" s="6">
        <v>100</v>
      </c>
      <c r="F78" s="6">
        <v>120</v>
      </c>
      <c r="G78" s="6">
        <v>120</v>
      </c>
      <c r="H78" s="6">
        <v>147</v>
      </c>
      <c r="I78" s="6">
        <v>120</v>
      </c>
      <c r="J78" s="6">
        <v>36</v>
      </c>
      <c r="L78" t="str">
        <f t="shared" si="21"/>
        <v>10012012014712036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2:29" x14ac:dyDescent="0.55000000000000004">
      <c r="E79" s="8">
        <f t="shared" ref="E79:J79" si="31">E78-E77</f>
        <v>-114</v>
      </c>
      <c r="F79" s="8">
        <f t="shared" si="31"/>
        <v>-134</v>
      </c>
      <c r="G79" s="8">
        <f t="shared" si="31"/>
        <v>-132</v>
      </c>
      <c r="H79" s="8">
        <f t="shared" si="31"/>
        <v>-157</v>
      </c>
      <c r="I79" s="8">
        <f t="shared" si="31"/>
        <v>-134</v>
      </c>
      <c r="J79" s="8">
        <f t="shared" si="31"/>
        <v>-36</v>
      </c>
      <c r="L79" t="str">
        <f t="shared" si="21"/>
        <v>-114-134-132-157-134-36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2:29" x14ac:dyDescent="0.55000000000000004">
      <c r="B80" s="4"/>
    </row>
    <row r="81" spans="2:11" x14ac:dyDescent="0.55000000000000004">
      <c r="B81">
        <f>COUNT(B2:B75)</f>
        <v>67</v>
      </c>
    </row>
    <row r="83" spans="2:11" x14ac:dyDescent="0.55000000000000004">
      <c r="E83" t="s">
        <v>15</v>
      </c>
      <c r="F83" t="s">
        <v>16</v>
      </c>
    </row>
    <row r="84" spans="2:11" x14ac:dyDescent="0.55000000000000004">
      <c r="D84" t="s">
        <v>3</v>
      </c>
      <c r="E84">
        <v>13</v>
      </c>
      <c r="F84">
        <v>16</v>
      </c>
      <c r="G84">
        <v>100</v>
      </c>
      <c r="J84" t="s">
        <v>28</v>
      </c>
      <c r="K84">
        <v>15</v>
      </c>
    </row>
    <row r="85" spans="2:11" x14ac:dyDescent="0.55000000000000004">
      <c r="D85" t="s">
        <v>4</v>
      </c>
      <c r="E85">
        <v>16</v>
      </c>
      <c r="F85">
        <v>15</v>
      </c>
      <c r="G85">
        <f t="shared" ref="G85:G89" si="32">(E85*F85)/2</f>
        <v>120</v>
      </c>
      <c r="J85" t="s">
        <v>29</v>
      </c>
      <c r="K85">
        <v>16</v>
      </c>
    </row>
    <row r="86" spans="2:11" x14ac:dyDescent="0.55000000000000004">
      <c r="D86" t="s">
        <v>17</v>
      </c>
      <c r="E86">
        <v>16</v>
      </c>
      <c r="F86">
        <v>15</v>
      </c>
      <c r="G86">
        <f t="shared" si="32"/>
        <v>120</v>
      </c>
    </row>
    <row r="87" spans="2:11" x14ac:dyDescent="0.55000000000000004">
      <c r="D87" t="s">
        <v>18</v>
      </c>
      <c r="E87">
        <v>21</v>
      </c>
      <c r="F87">
        <v>14</v>
      </c>
      <c r="G87">
        <f t="shared" si="32"/>
        <v>147</v>
      </c>
    </row>
    <row r="88" spans="2:11" x14ac:dyDescent="0.55000000000000004">
      <c r="D88" t="s">
        <v>7</v>
      </c>
      <c r="E88">
        <v>16</v>
      </c>
      <c r="F88">
        <v>15</v>
      </c>
      <c r="G88">
        <f t="shared" si="32"/>
        <v>120</v>
      </c>
    </row>
    <row r="89" spans="2:11" x14ac:dyDescent="0.55000000000000004">
      <c r="D89" t="s">
        <v>8</v>
      </c>
      <c r="E89">
        <v>9</v>
      </c>
      <c r="F89">
        <v>8</v>
      </c>
      <c r="G89">
        <f t="shared" si="32"/>
        <v>36</v>
      </c>
    </row>
    <row r="91" spans="2:11" x14ac:dyDescent="0.55000000000000004">
      <c r="E91" t="s">
        <v>33</v>
      </c>
      <c r="F91" t="s">
        <v>34</v>
      </c>
      <c r="G91" t="s">
        <v>9</v>
      </c>
    </row>
    <row r="92" spans="2:11" x14ac:dyDescent="0.55000000000000004">
      <c r="D92" t="s">
        <v>3</v>
      </c>
      <c r="E92">
        <v>8</v>
      </c>
      <c r="F92">
        <v>5</v>
      </c>
      <c r="G92">
        <f>E92+F92</f>
        <v>13</v>
      </c>
    </row>
    <row r="93" spans="2:11" x14ac:dyDescent="0.55000000000000004">
      <c r="D93" t="s">
        <v>4</v>
      </c>
      <c r="E93">
        <v>10</v>
      </c>
      <c r="F93">
        <v>6</v>
      </c>
      <c r="G93">
        <f t="shared" ref="G93:G97" si="33">E93+F93</f>
        <v>16</v>
      </c>
    </row>
    <row r="94" spans="2:11" x14ac:dyDescent="0.55000000000000004">
      <c r="D94" t="s">
        <v>17</v>
      </c>
      <c r="E94">
        <v>9</v>
      </c>
      <c r="F94">
        <v>7</v>
      </c>
      <c r="G94">
        <f t="shared" si="33"/>
        <v>16</v>
      </c>
    </row>
    <row r="95" spans="2:11" x14ac:dyDescent="0.55000000000000004">
      <c r="D95" t="s">
        <v>18</v>
      </c>
      <c r="E95">
        <v>12</v>
      </c>
      <c r="F95">
        <v>9</v>
      </c>
      <c r="G95">
        <f t="shared" si="33"/>
        <v>21</v>
      </c>
    </row>
    <row r="96" spans="2:11" x14ac:dyDescent="0.55000000000000004">
      <c r="D96" t="s">
        <v>7</v>
      </c>
      <c r="E96">
        <v>10</v>
      </c>
      <c r="F96">
        <v>6</v>
      </c>
      <c r="G96">
        <f t="shared" si="33"/>
        <v>16</v>
      </c>
    </row>
    <row r="97" spans="4:7" x14ac:dyDescent="0.55000000000000004">
      <c r="D97" t="s">
        <v>8</v>
      </c>
      <c r="F97">
        <v>9</v>
      </c>
      <c r="G97">
        <f t="shared" si="33"/>
        <v>9</v>
      </c>
    </row>
  </sheetData>
  <mergeCells count="34">
    <mergeCell ref="D37:J37"/>
    <mergeCell ref="D38:J38"/>
    <mergeCell ref="D40:J40"/>
    <mergeCell ref="D64:J64"/>
    <mergeCell ref="D61:J61"/>
    <mergeCell ref="D48:J48"/>
    <mergeCell ref="D43:J43"/>
    <mergeCell ref="D52:J52"/>
    <mergeCell ref="D56:J56"/>
    <mergeCell ref="D60:J60"/>
    <mergeCell ref="D58:J58"/>
    <mergeCell ref="D68:J68"/>
    <mergeCell ref="D69:J69"/>
    <mergeCell ref="D67:J67"/>
    <mergeCell ref="E6:J6"/>
    <mergeCell ref="D9:J9"/>
    <mergeCell ref="D32:J32"/>
    <mergeCell ref="D31:J31"/>
    <mergeCell ref="D30:J30"/>
    <mergeCell ref="D17:J17"/>
    <mergeCell ref="D21:J21"/>
    <mergeCell ref="D25:J25"/>
    <mergeCell ref="D13:J13"/>
    <mergeCell ref="D26:J26"/>
    <mergeCell ref="D65:J65"/>
    <mergeCell ref="D27:J27"/>
    <mergeCell ref="D66:J66"/>
    <mergeCell ref="A40:A47"/>
    <mergeCell ref="A48:A55"/>
    <mergeCell ref="A56:A63"/>
    <mergeCell ref="A2:A8"/>
    <mergeCell ref="A9:A16"/>
    <mergeCell ref="A17:A24"/>
    <mergeCell ref="A25:A39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9579-4F2C-4B26-B986-E105EA50EC85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110" t="s">
        <v>4</v>
      </c>
      <c r="K3" s="111"/>
      <c r="L3" s="111"/>
      <c r="M3" s="111"/>
      <c r="N3" s="111"/>
      <c r="O3" s="111"/>
      <c r="P3" s="111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  <c r="N5" s="10"/>
      <c r="O5" s="10"/>
      <c r="P5" s="10"/>
    </row>
    <row r="6" spans="1:17" ht="14.7" thickBot="1" x14ac:dyDescent="0.6">
      <c r="A6" t="s">
        <v>21</v>
      </c>
      <c r="B6" s="107" t="s">
        <v>7</v>
      </c>
      <c r="C6" s="108"/>
      <c r="D6" s="108"/>
      <c r="E6" s="108"/>
      <c r="F6" s="108"/>
      <c r="G6" s="109"/>
      <c r="H6" s="107" t="s">
        <v>7</v>
      </c>
      <c r="I6" s="108"/>
      <c r="J6" s="108"/>
      <c r="K6" s="108"/>
      <c r="L6" s="108"/>
      <c r="M6" s="109"/>
      <c r="N6" s="11"/>
      <c r="O6" s="11"/>
      <c r="P6" s="11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</row>
    <row r="8" spans="1:17" ht="14.7" thickBot="1" x14ac:dyDescent="0.6">
      <c r="A8" t="s">
        <v>24</v>
      </c>
      <c r="B8" s="98" t="s">
        <v>4</v>
      </c>
      <c r="C8" s="99"/>
      <c r="D8" s="99"/>
      <c r="E8" s="99"/>
      <c r="F8" s="99"/>
      <c r="G8" s="99"/>
      <c r="H8" s="99"/>
      <c r="I8" s="100"/>
      <c r="J8" s="98" t="s">
        <v>4</v>
      </c>
      <c r="K8" s="99"/>
      <c r="L8" s="99"/>
      <c r="M8" s="99"/>
      <c r="N8" s="99"/>
      <c r="O8" s="99"/>
      <c r="P8" s="99"/>
      <c r="Q8" s="100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H5:M5"/>
    <mergeCell ref="B6:G6"/>
    <mergeCell ref="H6:M6"/>
    <mergeCell ref="B16:H16"/>
    <mergeCell ref="B17:H17"/>
    <mergeCell ref="B7:H7"/>
    <mergeCell ref="I7:O7"/>
    <mergeCell ref="B5:G5"/>
    <mergeCell ref="B18:G18"/>
    <mergeCell ref="B19:E19"/>
    <mergeCell ref="B20:E20"/>
    <mergeCell ref="B8:I8"/>
    <mergeCell ref="B9:H9"/>
    <mergeCell ref="I9:O9"/>
    <mergeCell ref="B14:I14"/>
    <mergeCell ref="B15:I15"/>
    <mergeCell ref="J8:Q8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dimension ref="A1:Q20"/>
  <sheetViews>
    <sheetView workbookViewId="0">
      <selection activeCell="B8" sqref="B8:I8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98" t="s">
        <v>4</v>
      </c>
      <c r="C3" s="99"/>
      <c r="D3" s="99"/>
      <c r="E3" s="99"/>
      <c r="F3" s="99"/>
      <c r="G3" s="99"/>
      <c r="H3" s="99"/>
      <c r="I3" s="100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  <c r="N5" s="10"/>
      <c r="O5" s="10"/>
      <c r="P5" s="10"/>
      <c r="Q5" s="10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  <c r="P6" s="10"/>
      <c r="Q6" s="10"/>
    </row>
    <row r="7" spans="1:17" ht="14.7" thickBot="1" x14ac:dyDescent="0.6">
      <c r="A7" t="s">
        <v>22</v>
      </c>
      <c r="B7" s="118" t="s">
        <v>23</v>
      </c>
      <c r="C7" s="119"/>
      <c r="D7" s="119"/>
      <c r="E7" s="119"/>
      <c r="F7" s="119"/>
      <c r="G7" s="119"/>
      <c r="H7" s="120"/>
      <c r="I7" s="118" t="s">
        <v>23</v>
      </c>
      <c r="J7" s="119"/>
      <c r="K7" s="119"/>
      <c r="L7" s="119"/>
      <c r="M7" s="119"/>
      <c r="N7" s="119"/>
      <c r="O7" s="120"/>
      <c r="P7" s="11"/>
      <c r="Q7" s="10"/>
    </row>
    <row r="8" spans="1:17" ht="14.7" thickBot="1" x14ac:dyDescent="0.6">
      <c r="A8" t="s">
        <v>24</v>
      </c>
      <c r="B8" s="98" t="s">
        <v>4</v>
      </c>
      <c r="C8" s="99"/>
      <c r="D8" s="99"/>
      <c r="E8" s="99"/>
      <c r="F8" s="99"/>
      <c r="G8" s="99"/>
      <c r="H8" s="99"/>
      <c r="I8" s="100"/>
      <c r="J8" s="98" t="s">
        <v>4</v>
      </c>
      <c r="K8" s="99"/>
      <c r="L8" s="99"/>
      <c r="M8" s="99"/>
      <c r="N8" s="99"/>
      <c r="O8" s="99"/>
      <c r="P8" s="99"/>
      <c r="Q8" s="100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4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2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9:H9"/>
    <mergeCell ref="B8:I8"/>
    <mergeCell ref="J8:Q8"/>
    <mergeCell ref="B14:I14"/>
    <mergeCell ref="B15:I15"/>
    <mergeCell ref="I9:O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B3F4-BB5C-40F9-971A-E5FC17EDEA7F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110" t="s">
        <v>4</v>
      </c>
      <c r="K3" s="111"/>
      <c r="L3" s="111"/>
      <c r="M3" s="111"/>
      <c r="N3" s="111"/>
      <c r="O3" s="111"/>
      <c r="P3" s="111"/>
      <c r="Q3" s="112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7" t="s">
        <v>7</v>
      </c>
      <c r="C6" s="108"/>
      <c r="D6" s="108"/>
      <c r="E6" s="108"/>
      <c r="F6" s="108"/>
      <c r="G6" s="109"/>
      <c r="H6" s="107" t="s">
        <v>7</v>
      </c>
      <c r="I6" s="108"/>
      <c r="J6" s="108"/>
      <c r="K6" s="108"/>
      <c r="L6" s="108"/>
      <c r="M6" s="109"/>
      <c r="N6" s="11"/>
      <c r="O6" s="11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98" t="s">
        <v>4</v>
      </c>
      <c r="C8" s="99"/>
      <c r="D8" s="99"/>
      <c r="E8" s="99"/>
      <c r="F8" s="99"/>
      <c r="G8" s="99"/>
      <c r="H8" s="99"/>
      <c r="I8" s="100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3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3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H9"/>
    <mergeCell ref="I9:O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4A4-8A5B-40AE-A3C9-E3ABAC4B9B2E}">
  <dimension ref="A1:Q20"/>
  <sheetViews>
    <sheetView workbookViewId="0">
      <selection activeCell="R23" sqref="R23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110" t="s">
        <v>4</v>
      </c>
      <c r="K3" s="111"/>
      <c r="L3" s="111"/>
      <c r="M3" s="111"/>
      <c r="N3" s="111"/>
      <c r="O3" s="111"/>
      <c r="P3" s="111"/>
      <c r="Q3" s="112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  <c r="N5" s="10"/>
      <c r="O5" s="10"/>
      <c r="P5" s="10"/>
      <c r="Q5" s="10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98" t="s">
        <v>4</v>
      </c>
      <c r="C8" s="99"/>
      <c r="D8" s="99"/>
      <c r="E8" s="99"/>
      <c r="F8" s="99"/>
      <c r="G8" s="99"/>
      <c r="H8" s="99"/>
      <c r="I8" s="100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0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3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3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4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2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I6:O6"/>
    <mergeCell ref="B6:H6"/>
    <mergeCell ref="B8:I8"/>
    <mergeCell ref="J8:Q8"/>
    <mergeCell ref="B9:H9"/>
    <mergeCell ref="I9:O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A82-9614-489F-9090-E0D1051D127C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13"/>
      <c r="K4" s="113"/>
      <c r="L4" s="113"/>
      <c r="M4" s="113"/>
      <c r="N4" s="113"/>
      <c r="O4" s="114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7" t="s">
        <v>7</v>
      </c>
      <c r="C6" s="108"/>
      <c r="D6" s="108"/>
      <c r="E6" s="108"/>
      <c r="F6" s="108"/>
      <c r="G6" s="109"/>
      <c r="H6" s="107" t="s">
        <v>7</v>
      </c>
      <c r="I6" s="108"/>
      <c r="J6" s="108"/>
      <c r="K6" s="108"/>
      <c r="L6" s="108"/>
      <c r="M6" s="109"/>
      <c r="N6" s="11"/>
      <c r="O6" s="11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126" t="s">
        <v>3</v>
      </c>
      <c r="C8" s="77"/>
      <c r="D8" s="77"/>
      <c r="E8" s="77"/>
      <c r="F8" s="77"/>
      <c r="G8" s="77"/>
      <c r="H8" s="77"/>
      <c r="I8" s="78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121" t="s">
        <v>23</v>
      </c>
      <c r="C9" s="122"/>
      <c r="D9" s="122"/>
      <c r="E9" s="122"/>
      <c r="F9" s="122"/>
      <c r="G9" s="122"/>
      <c r="H9" s="123"/>
      <c r="I9" s="12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4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2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9:H9"/>
    <mergeCell ref="B8:I8"/>
    <mergeCell ref="J8:Q8"/>
    <mergeCell ref="B14:I14"/>
    <mergeCell ref="B15:I15"/>
    <mergeCell ref="I9:O9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0859-BBB1-444A-BE4E-ACE08CBB5FE6}">
  <dimension ref="A1:Q20"/>
  <sheetViews>
    <sheetView workbookViewId="0">
      <selection activeCell="A2" sqref="A2:XFD10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13"/>
      <c r="K4" s="113"/>
      <c r="L4" s="113"/>
      <c r="M4" s="113"/>
      <c r="N4" s="113"/>
      <c r="O4" s="114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92" t="s">
        <v>3</v>
      </c>
      <c r="C8" s="93"/>
      <c r="D8" s="93"/>
      <c r="E8" s="93"/>
      <c r="F8" s="93"/>
      <c r="G8" s="93"/>
      <c r="H8" s="93"/>
      <c r="I8" s="94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4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2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4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2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15:I15"/>
    <mergeCell ref="B5:G5"/>
    <mergeCell ref="H5:M5"/>
    <mergeCell ref="B7:H7"/>
    <mergeCell ref="I7:O7"/>
    <mergeCell ref="B6:H6"/>
    <mergeCell ref="I6:O6"/>
    <mergeCell ref="I9:O9"/>
    <mergeCell ref="B8:I8"/>
    <mergeCell ref="J8:Q8"/>
    <mergeCell ref="B9:H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004-0744-4D42-BE4B-7C3A0F55C521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13"/>
      <c r="K4" s="113"/>
      <c r="L4" s="113"/>
      <c r="M4" s="113"/>
      <c r="N4" s="113"/>
      <c r="O4" s="114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15" t="s">
        <v>7</v>
      </c>
      <c r="C6" s="116"/>
      <c r="D6" s="116"/>
      <c r="E6" s="116"/>
      <c r="F6" s="116"/>
      <c r="G6" s="117"/>
      <c r="H6" s="115" t="s">
        <v>7</v>
      </c>
      <c r="I6" s="116"/>
      <c r="J6" s="116"/>
      <c r="K6" s="116"/>
      <c r="L6" s="116"/>
      <c r="M6" s="117"/>
      <c r="N6" s="11"/>
      <c r="O6" s="11"/>
      <c r="P6" s="11"/>
      <c r="Q6" s="10"/>
    </row>
    <row r="7" spans="1:17" ht="14.7" thickBot="1" x14ac:dyDescent="0.6">
      <c r="A7" t="s">
        <v>22</v>
      </c>
      <c r="B7" s="121" t="s">
        <v>23</v>
      </c>
      <c r="C7" s="122"/>
      <c r="D7" s="122"/>
      <c r="E7" s="122"/>
      <c r="F7" s="122"/>
      <c r="G7" s="122"/>
      <c r="H7" s="123"/>
      <c r="I7" s="121" t="s">
        <v>23</v>
      </c>
      <c r="J7" s="122"/>
      <c r="K7" s="122"/>
      <c r="L7" s="122"/>
      <c r="M7" s="122"/>
      <c r="N7" s="122"/>
      <c r="O7" s="123"/>
      <c r="P7" s="11"/>
      <c r="Q7" s="10"/>
    </row>
    <row r="8" spans="1:17" ht="14.7" thickBot="1" x14ac:dyDescent="0.6">
      <c r="A8" t="s">
        <v>24</v>
      </c>
      <c r="B8" s="92" t="s">
        <v>3</v>
      </c>
      <c r="C8" s="93"/>
      <c r="D8" s="93"/>
      <c r="E8" s="93"/>
      <c r="F8" s="93"/>
      <c r="G8" s="93"/>
      <c r="H8" s="93"/>
      <c r="I8" s="94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98" t="s">
        <v>4</v>
      </c>
      <c r="J9" s="99"/>
      <c r="K9" s="99"/>
      <c r="L9" s="99"/>
      <c r="M9" s="99"/>
      <c r="N9" s="99"/>
      <c r="O9" s="99"/>
      <c r="P9" s="100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4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3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3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8:I8"/>
    <mergeCell ref="I9:P9"/>
    <mergeCell ref="B9:H9"/>
    <mergeCell ref="B14:I14"/>
    <mergeCell ref="B15:I15"/>
    <mergeCell ref="J8:Q8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dimension ref="A1:Q20"/>
  <sheetViews>
    <sheetView workbookViewId="0">
      <selection activeCell="K19" sqref="K1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98" t="s">
        <v>4</v>
      </c>
      <c r="C3" s="99"/>
      <c r="D3" s="99"/>
      <c r="E3" s="99"/>
      <c r="F3" s="99"/>
      <c r="G3" s="99"/>
      <c r="H3" s="99"/>
      <c r="I3" s="100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7" t="s">
        <v>7</v>
      </c>
      <c r="C6" s="108"/>
      <c r="D6" s="108"/>
      <c r="E6" s="108"/>
      <c r="F6" s="108"/>
      <c r="G6" s="109"/>
      <c r="H6" s="104" t="s">
        <v>19</v>
      </c>
      <c r="I6" s="127"/>
      <c r="J6" s="127"/>
      <c r="K6" s="127"/>
      <c r="L6" s="127"/>
      <c r="M6" s="127"/>
      <c r="N6" s="128"/>
      <c r="O6" s="11"/>
      <c r="P6" s="10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21" t="s">
        <v>23</v>
      </c>
      <c r="J7" s="122"/>
      <c r="K7" s="122"/>
      <c r="L7" s="122"/>
      <c r="M7" s="122"/>
      <c r="N7" s="122"/>
      <c r="O7" s="123"/>
      <c r="P7" s="11"/>
      <c r="Q7" s="10"/>
    </row>
    <row r="8" spans="1:17" ht="14.7" thickBot="1" x14ac:dyDescent="0.6">
      <c r="A8" t="s">
        <v>24</v>
      </c>
      <c r="B8" s="92" t="s">
        <v>3</v>
      </c>
      <c r="C8" s="93"/>
      <c r="D8" s="93"/>
      <c r="E8" s="93"/>
      <c r="F8" s="93"/>
      <c r="G8" s="93"/>
      <c r="H8" s="93"/>
      <c r="I8" s="94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98" t="s">
        <v>4</v>
      </c>
      <c r="C9" s="99"/>
      <c r="D9" s="99"/>
      <c r="E9" s="99"/>
      <c r="F9" s="99"/>
      <c r="G9" s="99"/>
      <c r="H9" s="99"/>
      <c r="I9" s="100"/>
      <c r="J9" s="98" t="s">
        <v>4</v>
      </c>
      <c r="K9" s="99"/>
      <c r="L9" s="99"/>
      <c r="M9" s="99"/>
      <c r="N9" s="99"/>
      <c r="O9" s="99"/>
      <c r="P9" s="99"/>
      <c r="Q9" s="100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4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2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3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3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dimension ref="A1:Q20"/>
  <sheetViews>
    <sheetView workbookViewId="0">
      <selection activeCell="H5" sqref="H5:M5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98" t="s">
        <v>4</v>
      </c>
      <c r="C3" s="99"/>
      <c r="D3" s="99"/>
      <c r="E3" s="99"/>
      <c r="F3" s="99"/>
      <c r="G3" s="99"/>
      <c r="H3" s="99"/>
      <c r="I3" s="100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  <c r="N5" s="10"/>
      <c r="O5" s="10"/>
      <c r="P5" s="10"/>
      <c r="Q5" s="10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  <c r="P6" s="10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92" t="s">
        <v>3</v>
      </c>
      <c r="C8" s="93"/>
      <c r="D8" s="93"/>
      <c r="E8" s="93"/>
      <c r="F8" s="93"/>
      <c r="G8" s="93"/>
      <c r="H8" s="93"/>
      <c r="I8" s="94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98" t="s">
        <v>4</v>
      </c>
      <c r="C9" s="99"/>
      <c r="D9" s="99"/>
      <c r="E9" s="99"/>
      <c r="F9" s="99"/>
      <c r="G9" s="99"/>
      <c r="H9" s="99"/>
      <c r="I9" s="100"/>
      <c r="J9" s="98" t="s">
        <v>4</v>
      </c>
      <c r="K9" s="99"/>
      <c r="L9" s="99"/>
      <c r="M9" s="99"/>
      <c r="N9" s="99"/>
      <c r="O9" s="99"/>
      <c r="P9" s="99"/>
      <c r="Q9" s="100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4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2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4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2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15A5-209B-4FA5-AE5D-0AD4786773C3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110" t="s">
        <v>4</v>
      </c>
      <c r="K3" s="111"/>
      <c r="L3" s="111"/>
      <c r="M3" s="111"/>
      <c r="N3" s="111"/>
      <c r="O3" s="111"/>
      <c r="P3" s="111"/>
      <c r="Q3" s="112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7" t="s">
        <v>7</v>
      </c>
      <c r="C6" s="108"/>
      <c r="D6" s="108"/>
      <c r="E6" s="108"/>
      <c r="F6" s="108"/>
      <c r="G6" s="109"/>
      <c r="H6" s="107" t="s">
        <v>7</v>
      </c>
      <c r="I6" s="108"/>
      <c r="J6" s="108"/>
      <c r="K6" s="108"/>
      <c r="L6" s="108"/>
      <c r="M6" s="109"/>
      <c r="N6" s="11"/>
      <c r="O6" s="11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92" t="s">
        <v>3</v>
      </c>
      <c r="C8" s="93"/>
      <c r="D8" s="93"/>
      <c r="E8" s="93"/>
      <c r="F8" s="93"/>
      <c r="G8" s="93"/>
      <c r="H8" s="93"/>
      <c r="I8" s="94"/>
      <c r="J8" s="92" t="s">
        <v>3</v>
      </c>
      <c r="K8" s="93"/>
      <c r="L8" s="93"/>
      <c r="M8" s="93"/>
      <c r="N8" s="93"/>
      <c r="O8" s="93"/>
      <c r="P8" s="93"/>
      <c r="Q8" s="94"/>
    </row>
    <row r="9" spans="1:17" ht="14.7" thickBot="1" x14ac:dyDescent="0.6">
      <c r="A9" t="s">
        <v>25</v>
      </c>
      <c r="B9" s="98" t="s">
        <v>4</v>
      </c>
      <c r="C9" s="99"/>
      <c r="D9" s="99"/>
      <c r="E9" s="99"/>
      <c r="F9" s="99"/>
      <c r="G9" s="99"/>
      <c r="H9" s="99"/>
      <c r="I9" s="100"/>
      <c r="J9" s="98" t="s">
        <v>4</v>
      </c>
      <c r="K9" s="99"/>
      <c r="L9" s="99"/>
      <c r="M9" s="99"/>
      <c r="N9" s="99"/>
      <c r="O9" s="99"/>
      <c r="P9" s="99"/>
      <c r="Q9" s="100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4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2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9:I9"/>
    <mergeCell ref="B8:I8"/>
    <mergeCell ref="J8:Q8"/>
    <mergeCell ref="B14:I14"/>
    <mergeCell ref="B15:I15"/>
    <mergeCell ref="J9:Q9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dimension ref="A1:L13"/>
  <sheetViews>
    <sheetView workbookViewId="0">
      <selection activeCell="H2" sqref="H2:I13"/>
    </sheetView>
  </sheetViews>
  <sheetFormatPr defaultRowHeight="14.4" x14ac:dyDescent="0.55000000000000004"/>
  <cols>
    <col min="1" max="1" width="12.5234375" bestFit="1" customWidth="1"/>
    <col min="2" max="2" width="12.68359375" bestFit="1" customWidth="1"/>
  </cols>
  <sheetData>
    <row r="1" spans="1:12" x14ac:dyDescent="0.55000000000000004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 x14ac:dyDescent="0.55000000000000004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  <c r="L2" t="s">
        <v>54</v>
      </c>
    </row>
    <row r="3" spans="1:12" x14ac:dyDescent="0.55000000000000004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  <c r="L3" t="s">
        <v>58</v>
      </c>
    </row>
    <row r="4" spans="1:12" x14ac:dyDescent="0.55000000000000004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  <c r="L4" t="s">
        <v>57</v>
      </c>
    </row>
    <row r="5" spans="1:12" x14ac:dyDescent="0.55000000000000004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  <c r="L5" t="s">
        <v>56</v>
      </c>
    </row>
    <row r="6" spans="1:12" x14ac:dyDescent="0.55000000000000004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  <c r="L6" t="s">
        <v>59</v>
      </c>
    </row>
    <row r="7" spans="1:12" x14ac:dyDescent="0.55000000000000004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  <c r="L7" t="s">
        <v>55</v>
      </c>
    </row>
    <row r="8" spans="1:12" x14ac:dyDescent="0.55000000000000004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  <c r="L8" t="s">
        <v>53</v>
      </c>
    </row>
    <row r="9" spans="1:12" x14ac:dyDescent="0.55000000000000004">
      <c r="D9" t="s">
        <v>72</v>
      </c>
      <c r="F9" t="s">
        <v>59</v>
      </c>
      <c r="H9" t="s">
        <v>74</v>
      </c>
      <c r="I9" t="s">
        <v>64</v>
      </c>
      <c r="J9" t="s">
        <v>72</v>
      </c>
      <c r="L9" t="s">
        <v>60</v>
      </c>
    </row>
    <row r="10" spans="1:12" x14ac:dyDescent="0.55000000000000004">
      <c r="D10" t="s">
        <v>61</v>
      </c>
      <c r="F10" t="s">
        <v>60</v>
      </c>
      <c r="H10" t="s">
        <v>72</v>
      </c>
      <c r="I10" t="s">
        <v>60</v>
      </c>
      <c r="J10" t="s">
        <v>68</v>
      </c>
      <c r="L10" t="s">
        <v>99</v>
      </c>
    </row>
    <row r="11" spans="1:12" x14ac:dyDescent="0.55000000000000004">
      <c r="D11" t="s">
        <v>53</v>
      </c>
      <c r="H11" t="s">
        <v>73</v>
      </c>
      <c r="J11" t="s">
        <v>61</v>
      </c>
    </row>
    <row r="12" spans="1:12" x14ac:dyDescent="0.55000000000000004">
      <c r="H12" t="s">
        <v>68</v>
      </c>
    </row>
    <row r="13" spans="1:12" x14ac:dyDescent="0.55000000000000004">
      <c r="H13" t="s">
        <v>53</v>
      </c>
    </row>
  </sheetData>
  <sortState xmlns:xlrd2="http://schemas.microsoft.com/office/spreadsheetml/2017/richdata2" ref="P2:P9">
    <sortCondition ref="P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dimension ref="A1:AQ24"/>
  <sheetViews>
    <sheetView zoomScale="55" zoomScaleNormal="55" workbookViewId="0">
      <selection activeCell="A2" sqref="A2:XFD9"/>
    </sheetView>
  </sheetViews>
  <sheetFormatPr defaultRowHeight="14.4" x14ac:dyDescent="0.55000000000000004"/>
  <cols>
    <col min="1" max="1" width="14.3125" bestFit="1" customWidth="1"/>
  </cols>
  <sheetData>
    <row r="1" spans="1:41" ht="14.7" thickBot="1" x14ac:dyDescent="0.6">
      <c r="B1" s="9">
        <v>0.375</v>
      </c>
      <c r="C1" s="9">
        <v>0.38541666666666669</v>
      </c>
      <c r="D1" s="9">
        <v>0.39583333333333331</v>
      </c>
      <c r="E1" s="9">
        <v>0.40625</v>
      </c>
      <c r="F1" s="9">
        <v>0.41666666666666669</v>
      </c>
      <c r="G1" s="9">
        <v>0.42708333333333331</v>
      </c>
      <c r="H1" s="9">
        <v>0.4375</v>
      </c>
      <c r="I1" s="9">
        <v>0.44791666666666663</v>
      </c>
      <c r="J1" s="9">
        <v>0.45833333333333331</v>
      </c>
      <c r="K1" s="9">
        <v>0.46875</v>
      </c>
      <c r="L1" s="9">
        <v>0.47916666666666663</v>
      </c>
      <c r="M1" s="9">
        <v>0.48958333333333331</v>
      </c>
      <c r="N1" s="9">
        <v>0.5</v>
      </c>
      <c r="O1" s="9">
        <v>0.51041666666666663</v>
      </c>
      <c r="P1" s="9">
        <v>0.52083333333333326</v>
      </c>
      <c r="Q1" s="9">
        <v>0.53125</v>
      </c>
      <c r="R1" s="9">
        <v>0.54166666666666663</v>
      </c>
      <c r="S1" s="9">
        <v>0.55208333333333326</v>
      </c>
      <c r="T1" s="9">
        <v>0.5625</v>
      </c>
      <c r="U1" s="9">
        <v>0.57291666666666663</v>
      </c>
      <c r="V1" s="9">
        <v>0.58333333333333326</v>
      </c>
      <c r="W1" s="9">
        <v>0.59375</v>
      </c>
      <c r="X1" s="9">
        <v>0.60416666666666663</v>
      </c>
      <c r="Y1" s="9">
        <v>0.61458333333333326</v>
      </c>
      <c r="Z1" s="9">
        <v>0.625</v>
      </c>
      <c r="AA1" s="9">
        <v>0.63541666666666663</v>
      </c>
      <c r="AB1" s="9">
        <v>0.64583333333333326</v>
      </c>
      <c r="AC1" s="9">
        <v>0.65625</v>
      </c>
      <c r="AD1" s="9">
        <v>0.66666666666666663</v>
      </c>
      <c r="AE1" s="9">
        <v>0.67708333333333326</v>
      </c>
      <c r="AF1" s="9">
        <v>0.6875</v>
      </c>
      <c r="AG1" s="9">
        <v>0.69791666666666663</v>
      </c>
      <c r="AH1" s="9">
        <v>0.70833333333333326</v>
      </c>
      <c r="AI1" s="9">
        <v>0.71875</v>
      </c>
      <c r="AJ1" s="9">
        <v>0.72916666666666663</v>
      </c>
      <c r="AK1" s="9">
        <v>0.73958333333333326</v>
      </c>
      <c r="AL1" s="9">
        <v>0.74999999999999989</v>
      </c>
      <c r="AM1" s="9">
        <v>0.76041666666666663</v>
      </c>
      <c r="AN1" s="9">
        <v>0.77083333333333326</v>
      </c>
      <c r="AO1" s="9">
        <v>0.78124999999999989</v>
      </c>
    </row>
    <row r="2" spans="1:41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  <c r="R2" s="92" t="s">
        <v>3</v>
      </c>
      <c r="S2" s="93"/>
      <c r="T2" s="93"/>
      <c r="U2" s="93"/>
      <c r="V2" s="93"/>
      <c r="W2" s="93"/>
      <c r="X2" s="93"/>
      <c r="Y2" s="94"/>
      <c r="Z2" s="92" t="s">
        <v>3</v>
      </c>
      <c r="AA2" s="93"/>
      <c r="AB2" s="93"/>
      <c r="AC2" s="93"/>
      <c r="AD2" s="93"/>
      <c r="AE2" s="93"/>
      <c r="AF2" s="93"/>
      <c r="AG2" s="94"/>
      <c r="AH2" s="92" t="s">
        <v>3</v>
      </c>
      <c r="AI2" s="93"/>
      <c r="AJ2" s="93"/>
      <c r="AK2" s="93"/>
      <c r="AL2" s="93"/>
      <c r="AM2" s="93"/>
      <c r="AN2" s="93"/>
      <c r="AO2" s="94"/>
    </row>
    <row r="3" spans="1:41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110" t="s">
        <v>4</v>
      </c>
      <c r="K3" s="111"/>
      <c r="L3" s="111"/>
      <c r="M3" s="111"/>
      <c r="N3" s="111"/>
      <c r="O3" s="111"/>
      <c r="P3" s="111"/>
      <c r="Q3" s="112"/>
      <c r="R3" s="110" t="s">
        <v>4</v>
      </c>
      <c r="S3" s="111"/>
      <c r="T3" s="111"/>
      <c r="U3" s="111"/>
      <c r="V3" s="111"/>
      <c r="W3" s="111"/>
      <c r="X3" s="111"/>
      <c r="Y3" s="112"/>
      <c r="Z3" s="110" t="s">
        <v>4</v>
      </c>
      <c r="AA3" s="111"/>
      <c r="AB3" s="111"/>
      <c r="AC3" s="111"/>
      <c r="AD3" s="111"/>
      <c r="AE3" s="111"/>
      <c r="AF3" s="111"/>
      <c r="AG3" s="112"/>
      <c r="AH3" s="110" t="s">
        <v>4</v>
      </c>
      <c r="AI3" s="111"/>
      <c r="AJ3" s="111"/>
      <c r="AK3" s="111"/>
      <c r="AL3" s="99"/>
      <c r="AM3" s="99"/>
      <c r="AN3" s="99"/>
      <c r="AO3" s="100"/>
    </row>
    <row r="4" spans="1:41" ht="14.7" thickBot="1" x14ac:dyDescent="0.6">
      <c r="A4" t="s">
        <v>19</v>
      </c>
      <c r="B4" s="104" t="s">
        <v>19</v>
      </c>
      <c r="C4" s="105"/>
      <c r="D4" s="105"/>
      <c r="E4" s="105"/>
      <c r="F4" s="127"/>
      <c r="G4" s="127"/>
      <c r="H4" s="128"/>
      <c r="I4" s="132" t="s">
        <v>19</v>
      </c>
      <c r="J4" s="127"/>
      <c r="K4" s="127"/>
      <c r="L4" s="127"/>
      <c r="M4" s="127"/>
      <c r="N4" s="127"/>
      <c r="O4" s="128"/>
      <c r="P4" s="11"/>
      <c r="Q4" s="11"/>
      <c r="R4" s="104" t="s">
        <v>19</v>
      </c>
      <c r="S4" s="105"/>
      <c r="T4" s="105"/>
      <c r="U4" s="105"/>
      <c r="V4" s="105"/>
      <c r="W4" s="105"/>
      <c r="X4" s="128"/>
      <c r="Y4" s="132" t="s">
        <v>19</v>
      </c>
      <c r="Z4" s="127"/>
      <c r="AA4" s="127"/>
      <c r="AB4" s="127"/>
      <c r="AC4" s="127"/>
      <c r="AD4" s="127"/>
      <c r="AE4" s="128"/>
      <c r="AF4" s="104" t="s">
        <v>19</v>
      </c>
      <c r="AG4" s="105"/>
      <c r="AH4" s="105"/>
      <c r="AI4" s="105"/>
      <c r="AJ4" s="127"/>
      <c r="AK4" s="127"/>
      <c r="AL4" s="128"/>
    </row>
    <row r="5" spans="1:41" ht="14.7" thickBot="1" x14ac:dyDescent="0.6">
      <c r="A5" t="s">
        <v>20</v>
      </c>
      <c r="B5" s="130" t="s">
        <v>27</v>
      </c>
      <c r="C5" s="131"/>
      <c r="D5" s="131"/>
      <c r="E5" s="131"/>
      <c r="F5" s="13"/>
      <c r="G5" s="14"/>
      <c r="H5" s="14"/>
      <c r="I5" s="14"/>
      <c r="J5" s="107" t="s">
        <v>7</v>
      </c>
      <c r="K5" s="108"/>
      <c r="L5" s="108"/>
      <c r="M5" s="108"/>
      <c r="N5" s="108"/>
      <c r="O5" s="109"/>
      <c r="P5" s="107" t="s">
        <v>7</v>
      </c>
      <c r="Q5" s="108"/>
      <c r="R5" s="108"/>
      <c r="S5" s="108"/>
      <c r="T5" s="108"/>
      <c r="U5" s="109"/>
      <c r="V5" s="11"/>
      <c r="W5" s="11"/>
      <c r="X5" s="107" t="s">
        <v>7</v>
      </c>
      <c r="Y5" s="108"/>
      <c r="Z5" s="108"/>
      <c r="AA5" s="108"/>
      <c r="AB5" s="108"/>
      <c r="AC5" s="109"/>
      <c r="AD5" s="107" t="s">
        <v>7</v>
      </c>
      <c r="AE5" s="108"/>
      <c r="AF5" s="108"/>
      <c r="AG5" s="108"/>
      <c r="AH5" s="108"/>
      <c r="AI5" s="109"/>
      <c r="AJ5" s="107" t="s">
        <v>7</v>
      </c>
      <c r="AK5" s="108"/>
      <c r="AL5" s="108"/>
      <c r="AM5" s="108"/>
      <c r="AN5" s="108"/>
      <c r="AO5" s="109"/>
    </row>
    <row r="6" spans="1:41" ht="14.7" thickBot="1" x14ac:dyDescent="0.6">
      <c r="A6" t="s">
        <v>21</v>
      </c>
      <c r="B6" s="104" t="s">
        <v>19</v>
      </c>
      <c r="C6" s="105"/>
      <c r="D6" s="105"/>
      <c r="E6" s="105"/>
      <c r="F6" s="113"/>
      <c r="G6" s="113"/>
      <c r="H6" s="114"/>
      <c r="I6" s="129" t="s">
        <v>19</v>
      </c>
      <c r="J6" s="113"/>
      <c r="K6" s="113"/>
      <c r="L6" s="113"/>
      <c r="M6" s="113"/>
      <c r="N6" s="113"/>
      <c r="O6" s="114"/>
      <c r="P6" s="11"/>
      <c r="Q6" s="11"/>
      <c r="R6" s="104" t="s">
        <v>19</v>
      </c>
      <c r="S6" s="105"/>
      <c r="T6" s="105"/>
      <c r="U6" s="105"/>
      <c r="V6" s="105"/>
      <c r="W6" s="105"/>
      <c r="X6" s="114"/>
      <c r="Y6" s="129" t="s">
        <v>19</v>
      </c>
      <c r="Z6" s="113"/>
      <c r="AA6" s="113"/>
      <c r="AB6" s="113"/>
      <c r="AC6" s="113"/>
      <c r="AD6" s="113"/>
      <c r="AE6" s="114"/>
      <c r="AF6" s="104" t="s">
        <v>19</v>
      </c>
      <c r="AG6" s="105"/>
      <c r="AH6" s="105"/>
      <c r="AI6" s="105"/>
      <c r="AJ6" s="113"/>
      <c r="AK6" s="113"/>
      <c r="AL6" s="114"/>
    </row>
    <row r="7" spans="1:41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6"/>
      <c r="Q7" s="17"/>
      <c r="R7" s="101" t="s">
        <v>23</v>
      </c>
      <c r="S7" s="102"/>
      <c r="T7" s="102"/>
      <c r="U7" s="102"/>
      <c r="V7" s="102"/>
      <c r="W7" s="102"/>
      <c r="X7" s="103"/>
      <c r="Y7" s="101" t="s">
        <v>23</v>
      </c>
      <c r="Z7" s="102"/>
      <c r="AA7" s="102"/>
      <c r="AB7" s="102"/>
      <c r="AC7" s="102"/>
      <c r="AD7" s="102"/>
      <c r="AE7" s="103"/>
      <c r="AF7" s="101" t="s">
        <v>23</v>
      </c>
      <c r="AG7" s="102"/>
      <c r="AH7" s="119"/>
      <c r="AI7" s="119"/>
      <c r="AJ7" s="119"/>
      <c r="AK7" s="119"/>
      <c r="AL7" s="120"/>
    </row>
    <row r="8" spans="1:41" ht="14.7" thickBot="1" x14ac:dyDescent="0.6">
      <c r="A8" t="s">
        <v>24</v>
      </c>
      <c r="B8" s="126" t="s">
        <v>3</v>
      </c>
      <c r="C8" s="77"/>
      <c r="D8" s="77"/>
      <c r="E8" s="77"/>
      <c r="F8" s="77"/>
      <c r="G8" s="77"/>
      <c r="H8" s="77"/>
      <c r="I8" s="78"/>
      <c r="J8" s="110" t="s">
        <v>4</v>
      </c>
      <c r="K8" s="111"/>
      <c r="L8" s="111"/>
      <c r="M8" s="111"/>
      <c r="N8" s="111"/>
      <c r="O8" s="111"/>
      <c r="P8" s="111"/>
      <c r="Q8" s="112"/>
      <c r="R8" s="19"/>
      <c r="S8" s="20"/>
      <c r="T8" s="101" t="s">
        <v>23</v>
      </c>
      <c r="U8" s="102"/>
      <c r="V8" s="102"/>
      <c r="W8" s="102"/>
      <c r="X8" s="102"/>
      <c r="Y8" s="102"/>
      <c r="Z8" s="103"/>
      <c r="AA8" s="101" t="s">
        <v>23</v>
      </c>
      <c r="AB8" s="102"/>
      <c r="AC8" s="102"/>
      <c r="AD8" s="102"/>
      <c r="AE8" s="102"/>
      <c r="AF8" s="102"/>
      <c r="AG8" s="103"/>
      <c r="AH8" s="121" t="s">
        <v>23</v>
      </c>
      <c r="AI8" s="122"/>
      <c r="AJ8" s="122"/>
      <c r="AK8" s="122"/>
      <c r="AL8" s="122"/>
      <c r="AM8" s="122"/>
      <c r="AN8" s="123"/>
    </row>
    <row r="9" spans="1:41" ht="14.7" thickBot="1" x14ac:dyDescent="0.6">
      <c r="A9" t="s">
        <v>25</v>
      </c>
      <c r="B9" s="107" t="s">
        <v>7</v>
      </c>
      <c r="C9" s="108"/>
      <c r="D9" s="108"/>
      <c r="E9" s="108"/>
      <c r="F9" s="108"/>
      <c r="G9" s="109"/>
      <c r="H9" s="107" t="s">
        <v>7</v>
      </c>
      <c r="I9" s="108"/>
      <c r="J9" s="108"/>
      <c r="K9" s="108"/>
      <c r="L9" s="108"/>
      <c r="M9" s="109"/>
      <c r="N9" s="107" t="s">
        <v>7</v>
      </c>
      <c r="O9" s="108"/>
      <c r="P9" s="108"/>
      <c r="Q9" s="108"/>
      <c r="R9" s="108"/>
      <c r="S9" s="109"/>
      <c r="T9" s="11"/>
      <c r="U9" s="16"/>
      <c r="V9" s="98" t="s">
        <v>4</v>
      </c>
      <c r="W9" s="99"/>
      <c r="X9" s="99"/>
      <c r="Y9" s="99"/>
      <c r="Z9" s="99"/>
      <c r="AA9" s="99"/>
      <c r="AB9" s="99"/>
      <c r="AC9" s="100"/>
      <c r="AD9" s="98" t="s">
        <v>4</v>
      </c>
      <c r="AE9" s="99"/>
      <c r="AF9" s="99"/>
      <c r="AG9" s="99"/>
      <c r="AH9" s="99"/>
      <c r="AI9" s="99"/>
      <c r="AJ9" s="99"/>
      <c r="AK9" s="100"/>
      <c r="AL9" s="17"/>
      <c r="AM9" s="17"/>
      <c r="AN9" s="17"/>
      <c r="AO9" s="18"/>
    </row>
    <row r="11" spans="1:41" ht="14.7" thickBot="1" x14ac:dyDescent="0.6"/>
    <row r="12" spans="1:41" ht="14.7" thickBot="1" x14ac:dyDescent="0.6">
      <c r="A12" t="s">
        <v>26</v>
      </c>
      <c r="B12" s="92" t="s">
        <v>3</v>
      </c>
      <c r="C12" s="93"/>
      <c r="D12" s="93"/>
      <c r="E12" s="93"/>
      <c r="F12" s="93"/>
      <c r="G12" s="93"/>
      <c r="H12" s="93"/>
      <c r="I12" s="94"/>
      <c r="K12">
        <v>6</v>
      </c>
    </row>
    <row r="13" spans="1:41" ht="14.7" thickBot="1" x14ac:dyDescent="0.6">
      <c r="B13" s="98" t="s">
        <v>4</v>
      </c>
      <c r="C13" s="99"/>
      <c r="D13" s="99"/>
      <c r="E13" s="99"/>
      <c r="F13" s="99"/>
      <c r="G13" s="99"/>
      <c r="H13" s="99"/>
      <c r="I13" s="100"/>
      <c r="K13">
        <v>8</v>
      </c>
    </row>
    <row r="14" spans="1:41" ht="14.7" thickBot="1" x14ac:dyDescent="0.6">
      <c r="B14" s="101" t="s">
        <v>23</v>
      </c>
      <c r="C14" s="102"/>
      <c r="D14" s="102"/>
      <c r="E14" s="102"/>
      <c r="F14" s="102"/>
      <c r="G14" s="102"/>
      <c r="H14" s="103"/>
      <c r="K14">
        <v>8</v>
      </c>
    </row>
    <row r="15" spans="1:41" ht="14.7" thickBot="1" x14ac:dyDescent="0.6">
      <c r="B15" s="104" t="s">
        <v>19</v>
      </c>
      <c r="C15" s="105"/>
      <c r="D15" s="105"/>
      <c r="E15" s="105"/>
      <c r="F15" s="105"/>
      <c r="G15" s="105"/>
      <c r="H15" s="106"/>
      <c r="K15">
        <v>10</v>
      </c>
    </row>
    <row r="16" spans="1:41" ht="14.7" thickBot="1" x14ac:dyDescent="0.6">
      <c r="B16" s="107" t="s">
        <v>7</v>
      </c>
      <c r="C16" s="108"/>
      <c r="D16" s="108"/>
      <c r="E16" s="108"/>
      <c r="F16" s="108"/>
      <c r="G16" s="109"/>
      <c r="K16">
        <v>8</v>
      </c>
    </row>
    <row r="17" spans="2:43" ht="14.7" thickBot="1" x14ac:dyDescent="0.6">
      <c r="B17" s="95" t="s">
        <v>8</v>
      </c>
      <c r="C17" s="96"/>
      <c r="D17" s="96"/>
      <c r="E17" s="97"/>
    </row>
    <row r="18" spans="2:43" ht="14.7" thickBot="1" x14ac:dyDescent="0.6">
      <c r="B18" s="89" t="s">
        <v>27</v>
      </c>
      <c r="C18" s="90"/>
      <c r="D18" s="90"/>
      <c r="E18" s="91"/>
      <c r="K18">
        <v>1</v>
      </c>
    </row>
    <row r="20" spans="2:43" x14ac:dyDescent="0.55000000000000004"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2:43" x14ac:dyDescent="0.55000000000000004"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2:43" x14ac:dyDescent="0.55000000000000004"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spans="2:43" x14ac:dyDescent="0.55000000000000004"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2:43" x14ac:dyDescent="0.55000000000000004"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</sheetData>
  <mergeCells count="48">
    <mergeCell ref="V9:AC9"/>
    <mergeCell ref="AD9:AK9"/>
    <mergeCell ref="R4:X4"/>
    <mergeCell ref="Y4:AE4"/>
    <mergeCell ref="AF4:AL4"/>
    <mergeCell ref="P5:U5"/>
    <mergeCell ref="X5:AC5"/>
    <mergeCell ref="AD5:AI5"/>
    <mergeCell ref="AJ5:AO5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J5:O5"/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dimension ref="A1:AO18"/>
  <sheetViews>
    <sheetView zoomScale="55" zoomScaleNormal="55" workbookViewId="0">
      <selection activeCell="A2" sqref="A2:XFD9"/>
    </sheetView>
  </sheetViews>
  <sheetFormatPr defaultRowHeight="14.4" x14ac:dyDescent="0.55000000000000004"/>
  <cols>
    <col min="1" max="1" width="14.3125" bestFit="1" customWidth="1"/>
  </cols>
  <sheetData>
    <row r="1" spans="1:41" ht="14.7" thickBot="1" x14ac:dyDescent="0.6">
      <c r="B1" s="9">
        <v>0.375</v>
      </c>
      <c r="C1" s="9">
        <v>0.38541666666666669</v>
      </c>
      <c r="D1" s="9">
        <v>0.39583333333333331</v>
      </c>
      <c r="E1" s="9">
        <v>0.40625</v>
      </c>
      <c r="F1" s="9">
        <v>0.41666666666666669</v>
      </c>
      <c r="G1" s="9">
        <v>0.42708333333333331</v>
      </c>
      <c r="H1" s="9">
        <v>0.4375</v>
      </c>
      <c r="I1" s="9">
        <v>0.44791666666666663</v>
      </c>
      <c r="J1" s="9">
        <v>0.45833333333333331</v>
      </c>
      <c r="K1" s="9">
        <v>0.46875</v>
      </c>
      <c r="L1" s="9">
        <v>0.47916666666666663</v>
      </c>
      <c r="M1" s="9">
        <v>0.48958333333333331</v>
      </c>
      <c r="N1" s="9">
        <v>0.5</v>
      </c>
      <c r="O1" s="9">
        <v>0.51041666666666663</v>
      </c>
      <c r="P1" s="9">
        <v>0.52083333333333326</v>
      </c>
      <c r="Q1" s="9">
        <v>0.53125</v>
      </c>
      <c r="R1" s="9">
        <v>0.54166666666666663</v>
      </c>
      <c r="S1" s="9">
        <v>0.55208333333333326</v>
      </c>
      <c r="T1" s="9">
        <v>0.5625</v>
      </c>
      <c r="U1" s="9">
        <v>0.57291666666666663</v>
      </c>
      <c r="V1" s="9">
        <v>0.58333333333333326</v>
      </c>
      <c r="W1" s="9">
        <v>0.59375</v>
      </c>
      <c r="X1" s="9">
        <v>0.60416666666666663</v>
      </c>
      <c r="Y1" s="9">
        <v>0.61458333333333326</v>
      </c>
      <c r="Z1" s="9">
        <v>0.625</v>
      </c>
      <c r="AA1" s="9">
        <v>0.63541666666666663</v>
      </c>
      <c r="AB1" s="9">
        <v>0.64583333333333326</v>
      </c>
      <c r="AC1" s="9">
        <v>0.65625</v>
      </c>
      <c r="AD1" s="9">
        <v>0.66666666666666663</v>
      </c>
      <c r="AE1" s="9">
        <v>0.67708333333333326</v>
      </c>
      <c r="AF1" s="9">
        <v>0.6875</v>
      </c>
      <c r="AG1" s="9">
        <v>0.69791666666666663</v>
      </c>
      <c r="AH1" s="9">
        <v>0.70833333333333326</v>
      </c>
      <c r="AI1" s="9">
        <v>0.71875</v>
      </c>
      <c r="AJ1" s="9">
        <v>0.72916666666666663</v>
      </c>
      <c r="AK1" s="9">
        <v>0.73958333333333326</v>
      </c>
      <c r="AL1" s="9">
        <v>0.74999999999999989</v>
      </c>
      <c r="AM1" s="9">
        <v>0.76041666666666663</v>
      </c>
      <c r="AN1" s="9">
        <v>0.77083333333333326</v>
      </c>
      <c r="AO1" s="9">
        <v>0.78124999999999989</v>
      </c>
    </row>
    <row r="2" spans="1:41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  <c r="R2" s="92" t="s">
        <v>3</v>
      </c>
      <c r="S2" s="93"/>
      <c r="T2" s="93"/>
      <c r="U2" s="93"/>
      <c r="V2" s="93"/>
      <c r="W2" s="93"/>
      <c r="X2" s="93"/>
      <c r="Y2" s="94"/>
      <c r="Z2" s="92" t="s">
        <v>3</v>
      </c>
      <c r="AA2" s="93"/>
      <c r="AB2" s="93"/>
      <c r="AC2" s="93"/>
      <c r="AD2" s="93"/>
      <c r="AE2" s="93"/>
      <c r="AF2" s="93"/>
      <c r="AG2" s="94"/>
      <c r="AH2" s="92" t="s">
        <v>3</v>
      </c>
      <c r="AI2" s="93"/>
      <c r="AJ2" s="93"/>
      <c r="AK2" s="93"/>
      <c r="AL2" s="93"/>
      <c r="AM2" s="93"/>
      <c r="AN2" s="93"/>
      <c r="AO2" s="94"/>
    </row>
    <row r="3" spans="1:41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110" t="s">
        <v>4</v>
      </c>
      <c r="K3" s="111"/>
      <c r="L3" s="111"/>
      <c r="M3" s="111"/>
      <c r="N3" s="111"/>
      <c r="O3" s="111"/>
      <c r="P3" s="111"/>
      <c r="Q3" s="112"/>
      <c r="R3" s="110" t="s">
        <v>4</v>
      </c>
      <c r="S3" s="111"/>
      <c r="T3" s="111"/>
      <c r="U3" s="111"/>
      <c r="V3" s="111"/>
      <c r="W3" s="111"/>
      <c r="X3" s="111"/>
      <c r="Y3" s="112"/>
      <c r="Z3" s="110" t="s">
        <v>4</v>
      </c>
      <c r="AA3" s="111"/>
      <c r="AB3" s="111"/>
      <c r="AC3" s="111"/>
      <c r="AD3" s="111"/>
      <c r="AE3" s="111"/>
      <c r="AF3" s="111"/>
      <c r="AG3" s="112"/>
      <c r="AH3" s="110" t="s">
        <v>4</v>
      </c>
      <c r="AI3" s="111"/>
      <c r="AJ3" s="111"/>
      <c r="AK3" s="111"/>
      <c r="AL3" s="111"/>
      <c r="AM3" s="111"/>
      <c r="AN3" s="111"/>
      <c r="AO3" s="100"/>
    </row>
    <row r="4" spans="1:41" ht="14.7" thickBot="1" x14ac:dyDescent="0.6">
      <c r="A4" t="s">
        <v>19</v>
      </c>
      <c r="B4" s="95" t="s">
        <v>8</v>
      </c>
      <c r="C4" s="96"/>
      <c r="D4" s="96"/>
      <c r="E4" s="97"/>
      <c r="F4" s="104" t="s">
        <v>19</v>
      </c>
      <c r="G4" s="105"/>
      <c r="H4" s="105"/>
      <c r="I4" s="105"/>
      <c r="J4" s="105"/>
      <c r="K4" s="105"/>
      <c r="L4" s="106"/>
      <c r="M4" s="104" t="s">
        <v>19</v>
      </c>
      <c r="N4" s="105"/>
      <c r="O4" s="105"/>
      <c r="P4" s="105"/>
      <c r="Q4" s="105"/>
      <c r="R4" s="105"/>
      <c r="S4" s="106"/>
      <c r="T4" s="11"/>
      <c r="U4" s="104" t="s">
        <v>19</v>
      </c>
      <c r="V4" s="105"/>
      <c r="W4" s="105"/>
      <c r="X4" s="105"/>
      <c r="Y4" s="105"/>
      <c r="Z4" s="105"/>
      <c r="AA4" s="106"/>
      <c r="AB4" s="104" t="s">
        <v>19</v>
      </c>
      <c r="AC4" s="105"/>
      <c r="AD4" s="105"/>
      <c r="AE4" s="105"/>
      <c r="AF4" s="105"/>
      <c r="AG4" s="105"/>
      <c r="AH4" s="106"/>
      <c r="AI4" s="104" t="s">
        <v>19</v>
      </c>
      <c r="AJ4" s="105"/>
      <c r="AK4" s="105"/>
      <c r="AL4" s="105"/>
      <c r="AM4" s="105"/>
      <c r="AN4" s="105"/>
      <c r="AO4" s="106"/>
    </row>
    <row r="5" spans="1:41" ht="14.7" thickBot="1" x14ac:dyDescent="0.6">
      <c r="A5" t="s">
        <v>20</v>
      </c>
      <c r="B5" s="89" t="s">
        <v>27</v>
      </c>
      <c r="C5" s="90"/>
      <c r="D5" s="90"/>
      <c r="E5" s="91"/>
      <c r="F5" s="107" t="s">
        <v>7</v>
      </c>
      <c r="G5" s="108"/>
      <c r="H5" s="108"/>
      <c r="I5" s="108"/>
      <c r="J5" s="108"/>
      <c r="K5" s="109"/>
      <c r="L5" s="107" t="s">
        <v>7</v>
      </c>
      <c r="M5" s="108"/>
      <c r="N5" s="108"/>
      <c r="O5" s="108"/>
      <c r="P5" s="108"/>
      <c r="Q5" s="109"/>
      <c r="R5" s="107" t="s">
        <v>7</v>
      </c>
      <c r="S5" s="108"/>
      <c r="T5" s="108"/>
      <c r="U5" s="108"/>
      <c r="V5" s="108"/>
      <c r="W5" s="109"/>
      <c r="X5" s="13"/>
      <c r="Y5" s="14"/>
      <c r="Z5" s="107" t="s">
        <v>7</v>
      </c>
      <c r="AA5" s="108"/>
      <c r="AB5" s="108"/>
      <c r="AC5" s="108"/>
      <c r="AD5" s="108"/>
      <c r="AE5" s="109"/>
      <c r="AF5" s="107" t="s">
        <v>7</v>
      </c>
      <c r="AG5" s="108"/>
      <c r="AH5" s="108"/>
      <c r="AI5" s="108"/>
      <c r="AJ5" s="108"/>
      <c r="AK5" s="109"/>
      <c r="AL5" s="14"/>
      <c r="AM5" s="14"/>
      <c r="AN5" s="14"/>
      <c r="AO5" s="15"/>
    </row>
    <row r="6" spans="1:41" ht="14.7" thickBot="1" x14ac:dyDescent="0.6">
      <c r="A6" t="s">
        <v>21</v>
      </c>
      <c r="B6" s="95" t="s">
        <v>8</v>
      </c>
      <c r="C6" s="96"/>
      <c r="D6" s="96"/>
      <c r="E6" s="97"/>
      <c r="F6" s="104" t="s">
        <v>19</v>
      </c>
      <c r="G6" s="105"/>
      <c r="H6" s="105"/>
      <c r="I6" s="105"/>
      <c r="J6" s="105"/>
      <c r="K6" s="105"/>
      <c r="L6" s="106"/>
      <c r="M6" s="104" t="s">
        <v>19</v>
      </c>
      <c r="N6" s="105"/>
      <c r="O6" s="105"/>
      <c r="P6" s="105"/>
      <c r="Q6" s="105"/>
      <c r="R6" s="105"/>
      <c r="S6" s="106"/>
      <c r="T6" s="11"/>
      <c r="U6" s="104" t="s">
        <v>19</v>
      </c>
      <c r="V6" s="105"/>
      <c r="W6" s="105"/>
      <c r="X6" s="105"/>
      <c r="Y6" s="105"/>
      <c r="Z6" s="105"/>
      <c r="AA6" s="106"/>
      <c r="AB6" s="104" t="s">
        <v>19</v>
      </c>
      <c r="AC6" s="105"/>
      <c r="AD6" s="105"/>
      <c r="AE6" s="105"/>
      <c r="AF6" s="105"/>
      <c r="AG6" s="105"/>
      <c r="AH6" s="106"/>
      <c r="AI6" s="104" t="s">
        <v>19</v>
      </c>
      <c r="AJ6" s="105"/>
      <c r="AK6" s="105"/>
      <c r="AL6" s="105"/>
      <c r="AM6" s="105"/>
      <c r="AN6" s="105"/>
      <c r="AO6" s="106"/>
    </row>
    <row r="7" spans="1:41" ht="14.7" thickBot="1" x14ac:dyDescent="0.6">
      <c r="A7" t="s">
        <v>22</v>
      </c>
      <c r="B7" s="95" t="s">
        <v>8</v>
      </c>
      <c r="C7" s="96"/>
      <c r="D7" s="96"/>
      <c r="E7" s="97"/>
      <c r="F7" s="95" t="s">
        <v>8</v>
      </c>
      <c r="G7" s="96"/>
      <c r="H7" s="96"/>
      <c r="I7" s="97"/>
      <c r="J7" s="107" t="s">
        <v>7</v>
      </c>
      <c r="K7" s="108"/>
      <c r="L7" s="108"/>
      <c r="M7" s="108"/>
      <c r="N7" s="108"/>
      <c r="O7" s="109"/>
      <c r="P7" s="107" t="s">
        <v>7</v>
      </c>
      <c r="Q7" s="108"/>
      <c r="R7" s="108"/>
      <c r="S7" s="108"/>
      <c r="T7" s="108"/>
      <c r="U7" s="109"/>
      <c r="V7" s="107" t="s">
        <v>7</v>
      </c>
      <c r="W7" s="108"/>
      <c r="X7" s="108"/>
      <c r="Y7" s="108"/>
      <c r="Z7" s="108"/>
      <c r="AA7" s="109"/>
      <c r="AB7" s="101" t="s">
        <v>23</v>
      </c>
      <c r="AC7" s="102"/>
      <c r="AD7" s="102"/>
      <c r="AE7" s="102"/>
      <c r="AF7" s="102"/>
      <c r="AG7" s="102"/>
      <c r="AH7" s="103"/>
      <c r="AI7" s="101" t="s">
        <v>23</v>
      </c>
      <c r="AJ7" s="102"/>
      <c r="AK7" s="102"/>
      <c r="AL7" s="102"/>
      <c r="AM7" s="102"/>
      <c r="AN7" s="102"/>
      <c r="AO7" s="103"/>
    </row>
    <row r="8" spans="1:41" ht="14.7" thickBot="1" x14ac:dyDescent="0.6">
      <c r="A8" t="s">
        <v>24</v>
      </c>
      <c r="B8" s="92" t="s">
        <v>3</v>
      </c>
      <c r="C8" s="93"/>
      <c r="D8" s="93"/>
      <c r="E8" s="93"/>
      <c r="F8" s="93"/>
      <c r="G8" s="93"/>
      <c r="H8" s="93"/>
      <c r="I8" s="94"/>
      <c r="J8" s="98" t="s">
        <v>4</v>
      </c>
      <c r="K8" s="99"/>
      <c r="L8" s="99"/>
      <c r="M8" s="99"/>
      <c r="N8" s="99"/>
      <c r="O8" s="99"/>
      <c r="P8" s="99"/>
      <c r="Q8" s="100"/>
      <c r="R8" s="98" t="s">
        <v>4</v>
      </c>
      <c r="S8" s="99"/>
      <c r="T8" s="99"/>
      <c r="U8" s="99"/>
      <c r="V8" s="99"/>
      <c r="W8" s="99"/>
      <c r="X8" s="99"/>
      <c r="Y8" s="100"/>
      <c r="Z8" s="13"/>
      <c r="AA8" s="98" t="s">
        <v>4</v>
      </c>
      <c r="AB8" s="99"/>
      <c r="AC8" s="99"/>
      <c r="AD8" s="99"/>
      <c r="AE8" s="99"/>
      <c r="AF8" s="99"/>
      <c r="AG8" s="99"/>
      <c r="AH8" s="100"/>
      <c r="AI8" s="101" t="s">
        <v>23</v>
      </c>
      <c r="AJ8" s="102"/>
      <c r="AK8" s="102"/>
      <c r="AL8" s="102"/>
      <c r="AM8" s="102"/>
      <c r="AN8" s="102"/>
      <c r="AO8" s="103"/>
    </row>
    <row r="9" spans="1:41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01" t="s">
        <v>23</v>
      </c>
      <c r="Q9" s="102"/>
      <c r="R9" s="102"/>
      <c r="S9" s="102"/>
      <c r="T9" s="102"/>
      <c r="U9" s="102"/>
      <c r="V9" s="103"/>
      <c r="W9" s="17"/>
      <c r="X9" s="17"/>
      <c r="Y9" s="101" t="s">
        <v>23</v>
      </c>
      <c r="Z9" s="102"/>
      <c r="AA9" s="102"/>
      <c r="AB9" s="102"/>
      <c r="AC9" s="102"/>
      <c r="AD9" s="102"/>
      <c r="AE9" s="103"/>
      <c r="AF9" s="101" t="s">
        <v>23</v>
      </c>
      <c r="AG9" s="102"/>
      <c r="AH9" s="102"/>
      <c r="AI9" s="102"/>
      <c r="AJ9" s="102"/>
      <c r="AK9" s="102"/>
      <c r="AL9" s="103"/>
      <c r="AM9" s="11"/>
      <c r="AN9" s="11"/>
      <c r="AO9" s="18"/>
    </row>
    <row r="11" spans="1:41" ht="14.7" thickBot="1" x14ac:dyDescent="0.6"/>
    <row r="12" spans="1:41" ht="14.7" thickBot="1" x14ac:dyDescent="0.6">
      <c r="A12" t="s">
        <v>26</v>
      </c>
      <c r="B12" s="92" t="s">
        <v>3</v>
      </c>
      <c r="C12" s="93"/>
      <c r="D12" s="93"/>
      <c r="E12" s="93"/>
      <c r="F12" s="93"/>
      <c r="G12" s="93"/>
      <c r="H12" s="93"/>
      <c r="I12" s="94"/>
      <c r="K12">
        <v>6</v>
      </c>
    </row>
    <row r="13" spans="1:41" ht="14.7" thickBot="1" x14ac:dyDescent="0.6">
      <c r="B13" s="98" t="s">
        <v>4</v>
      </c>
      <c r="C13" s="99"/>
      <c r="D13" s="99"/>
      <c r="E13" s="99"/>
      <c r="F13" s="99"/>
      <c r="G13" s="99"/>
      <c r="H13" s="99"/>
      <c r="I13" s="100"/>
      <c r="K13">
        <v>8</v>
      </c>
    </row>
    <row r="14" spans="1:41" ht="14.7" thickBot="1" x14ac:dyDescent="0.6">
      <c r="B14" s="101" t="s">
        <v>23</v>
      </c>
      <c r="C14" s="102"/>
      <c r="D14" s="102"/>
      <c r="E14" s="102"/>
      <c r="F14" s="102"/>
      <c r="G14" s="102"/>
      <c r="H14" s="103"/>
      <c r="K14">
        <v>8</v>
      </c>
    </row>
    <row r="15" spans="1:41" ht="14.7" thickBot="1" x14ac:dyDescent="0.6">
      <c r="B15" s="104" t="s">
        <v>19</v>
      </c>
      <c r="C15" s="105"/>
      <c r="D15" s="105"/>
      <c r="E15" s="105"/>
      <c r="F15" s="105"/>
      <c r="G15" s="105"/>
      <c r="H15" s="106"/>
      <c r="K15">
        <v>10</v>
      </c>
    </row>
    <row r="16" spans="1:41" ht="14.7" thickBot="1" x14ac:dyDescent="0.6">
      <c r="B16" s="107" t="s">
        <v>7</v>
      </c>
      <c r="C16" s="108"/>
      <c r="D16" s="108"/>
      <c r="E16" s="108"/>
      <c r="F16" s="108"/>
      <c r="G16" s="109"/>
      <c r="K16">
        <v>8</v>
      </c>
    </row>
    <row r="17" spans="2:11" ht="14.7" thickBot="1" x14ac:dyDescent="0.6">
      <c r="B17" s="95" t="s">
        <v>8</v>
      </c>
      <c r="C17" s="96"/>
      <c r="D17" s="96"/>
      <c r="E17" s="97"/>
    </row>
    <row r="18" spans="2:11" ht="14.7" thickBot="1" x14ac:dyDescent="0.6">
      <c r="B18" s="89" t="s">
        <v>27</v>
      </c>
      <c r="C18" s="90"/>
      <c r="D18" s="90"/>
      <c r="E18" s="91"/>
      <c r="K18">
        <v>1</v>
      </c>
    </row>
  </sheetData>
  <mergeCells count="52">
    <mergeCell ref="B9:H9"/>
    <mergeCell ref="I9:O9"/>
    <mergeCell ref="Y9:AE9"/>
    <mergeCell ref="AF9:AL9"/>
    <mergeCell ref="P9:V9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dimension ref="A1:AK21"/>
  <sheetViews>
    <sheetView zoomScale="55" zoomScaleNormal="55" workbookViewId="0">
      <selection activeCell="AE26" sqref="AE26"/>
    </sheetView>
  </sheetViews>
  <sheetFormatPr defaultRowHeight="14.4" x14ac:dyDescent="0.55000000000000004"/>
  <cols>
    <col min="1" max="1" width="14.3125" bestFit="1" customWidth="1"/>
  </cols>
  <sheetData>
    <row r="1" spans="1:37" ht="14.7" thickBot="1" x14ac:dyDescent="0.6">
      <c r="B1" s="9">
        <v>0.375</v>
      </c>
      <c r="C1" s="9">
        <v>0.38541666666666669</v>
      </c>
      <c r="D1" s="9">
        <v>0.39583333333333331</v>
      </c>
      <c r="E1" s="9">
        <v>0.40625</v>
      </c>
      <c r="F1" s="9">
        <v>0.41666666666666669</v>
      </c>
      <c r="G1" s="9">
        <v>0.42708333333333331</v>
      </c>
      <c r="H1" s="9">
        <v>0.4375</v>
      </c>
      <c r="I1" s="9">
        <v>0.44791666666666663</v>
      </c>
      <c r="J1" s="9">
        <v>0.45833333333333331</v>
      </c>
      <c r="K1" s="9">
        <v>0.46875</v>
      </c>
      <c r="L1" s="9">
        <v>0.47916666666666663</v>
      </c>
      <c r="M1" s="9">
        <v>0.48958333333333331</v>
      </c>
      <c r="N1" s="9">
        <v>0.5</v>
      </c>
      <c r="O1" s="9">
        <v>0.51041666666666663</v>
      </c>
      <c r="P1" s="9">
        <v>0.52083333333333326</v>
      </c>
      <c r="Q1" s="9">
        <v>0.53125</v>
      </c>
      <c r="R1" s="9">
        <v>0.54166666666666663</v>
      </c>
      <c r="S1" s="9">
        <v>0.55208333333333326</v>
      </c>
      <c r="T1" s="9">
        <v>0.5625</v>
      </c>
      <c r="U1" s="9">
        <v>0.57291666666666663</v>
      </c>
      <c r="V1" s="9">
        <v>0.58333333333333326</v>
      </c>
      <c r="W1" s="9">
        <v>0.59375</v>
      </c>
      <c r="X1" s="9">
        <v>0.60416666666666663</v>
      </c>
      <c r="Y1" s="9">
        <v>0.61458333333333326</v>
      </c>
      <c r="Z1" s="9">
        <v>0.625</v>
      </c>
      <c r="AA1" s="9">
        <v>0.63541666666666663</v>
      </c>
      <c r="AB1" s="9">
        <v>0.64583333333333326</v>
      </c>
      <c r="AC1" s="9">
        <v>0.65625</v>
      </c>
      <c r="AD1" s="9">
        <v>0.66666666666666663</v>
      </c>
      <c r="AE1" s="9">
        <v>0.67708333333333326</v>
      </c>
      <c r="AF1" s="9">
        <v>0.6875</v>
      </c>
      <c r="AG1" s="9">
        <v>0.69791666666666663</v>
      </c>
      <c r="AH1" s="9">
        <v>0.70833333333333326</v>
      </c>
      <c r="AI1" s="9">
        <v>0.71875</v>
      </c>
      <c r="AJ1" s="9">
        <v>0.72916666666666663</v>
      </c>
      <c r="AK1" s="9">
        <v>0.73958333333333326</v>
      </c>
    </row>
    <row r="2" spans="1:37" ht="14.7" thickBot="1" x14ac:dyDescent="0.6">
      <c r="A2" t="s">
        <v>35</v>
      </c>
      <c r="B2" s="12"/>
      <c r="C2" s="12"/>
      <c r="D2" s="12"/>
      <c r="E2" s="12"/>
      <c r="F2" s="136" t="s">
        <v>36</v>
      </c>
      <c r="G2" s="137"/>
      <c r="H2" s="137"/>
      <c r="I2" s="13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x14ac:dyDescent="0.55000000000000004">
      <c r="A3" t="s">
        <v>3</v>
      </c>
    </row>
    <row r="4" spans="1:37" ht="14.7" thickBot="1" x14ac:dyDescent="0.6">
      <c r="A4" t="s">
        <v>4</v>
      </c>
    </row>
    <row r="5" spans="1:37" ht="14.7" thickBot="1" x14ac:dyDescent="0.6">
      <c r="A5" t="s">
        <v>19</v>
      </c>
      <c r="J5" s="95" t="s">
        <v>8</v>
      </c>
      <c r="K5" s="96"/>
      <c r="L5" s="96"/>
      <c r="M5" s="97"/>
      <c r="N5" s="104" t="s">
        <v>19</v>
      </c>
      <c r="O5" s="105"/>
      <c r="P5" s="105"/>
      <c r="Q5" s="105"/>
      <c r="R5" s="105"/>
      <c r="S5" s="105"/>
      <c r="T5" s="106"/>
      <c r="U5" s="104" t="s">
        <v>19</v>
      </c>
      <c r="V5" s="105"/>
      <c r="W5" s="105"/>
      <c r="X5" s="105"/>
      <c r="Y5" s="105"/>
      <c r="Z5" s="105"/>
      <c r="AA5" s="106"/>
      <c r="AB5" s="104" t="s">
        <v>19</v>
      </c>
      <c r="AC5" s="105"/>
      <c r="AD5" s="105"/>
      <c r="AE5" s="105"/>
      <c r="AF5" s="105"/>
      <c r="AG5" s="105"/>
      <c r="AH5" s="106"/>
    </row>
    <row r="6" spans="1:37" ht="14.7" thickBot="1" x14ac:dyDescent="0.6">
      <c r="A6" t="s">
        <v>20</v>
      </c>
      <c r="J6" s="89" t="s">
        <v>27</v>
      </c>
      <c r="K6" s="90"/>
      <c r="L6" s="90"/>
      <c r="M6" s="91"/>
      <c r="N6" s="13"/>
      <c r="O6" s="14"/>
      <c r="P6" s="107" t="s">
        <v>7</v>
      </c>
      <c r="Q6" s="108"/>
      <c r="R6" s="108"/>
      <c r="S6" s="108"/>
      <c r="T6" s="108"/>
      <c r="U6" s="109"/>
      <c r="V6" s="107" t="s">
        <v>7</v>
      </c>
      <c r="W6" s="108"/>
      <c r="X6" s="108"/>
      <c r="Y6" s="108"/>
      <c r="Z6" s="108"/>
      <c r="AA6" s="109"/>
      <c r="AB6" s="107" t="s">
        <v>7</v>
      </c>
      <c r="AC6" s="108"/>
      <c r="AD6" s="108"/>
      <c r="AE6" s="108"/>
      <c r="AF6" s="108"/>
      <c r="AG6" s="109"/>
      <c r="AH6" s="14"/>
      <c r="AI6" s="14"/>
      <c r="AJ6" s="14"/>
      <c r="AK6" s="15"/>
    </row>
    <row r="7" spans="1:37" ht="14.7" thickBot="1" x14ac:dyDescent="0.6">
      <c r="A7" t="s">
        <v>21</v>
      </c>
      <c r="J7" s="95" t="s">
        <v>8</v>
      </c>
      <c r="K7" s="96"/>
      <c r="L7" s="96"/>
      <c r="M7" s="97"/>
      <c r="N7" s="104" t="s">
        <v>19</v>
      </c>
      <c r="O7" s="105"/>
      <c r="P7" s="105"/>
      <c r="Q7" s="105"/>
      <c r="R7" s="105"/>
      <c r="S7" s="105"/>
      <c r="T7" s="106"/>
      <c r="U7" s="104" t="s">
        <v>19</v>
      </c>
      <c r="V7" s="105"/>
      <c r="W7" s="105"/>
      <c r="X7" s="105"/>
      <c r="Y7" s="105"/>
      <c r="Z7" s="105"/>
      <c r="AA7" s="106"/>
      <c r="AB7" s="104" t="s">
        <v>19</v>
      </c>
      <c r="AC7" s="105"/>
      <c r="AD7" s="105"/>
      <c r="AE7" s="105"/>
      <c r="AF7" s="105"/>
      <c r="AG7" s="105"/>
      <c r="AH7" s="106"/>
    </row>
    <row r="8" spans="1:37" ht="14.7" thickBot="1" x14ac:dyDescent="0.6">
      <c r="A8" t="s">
        <v>22</v>
      </c>
      <c r="J8" s="133" t="s">
        <v>8</v>
      </c>
      <c r="K8" s="134"/>
      <c r="L8" s="134"/>
      <c r="M8" s="135"/>
      <c r="N8" s="115" t="s">
        <v>7</v>
      </c>
      <c r="O8" s="116"/>
      <c r="P8" s="116"/>
      <c r="Q8" s="116"/>
      <c r="R8" s="116"/>
      <c r="S8" s="117"/>
      <c r="T8" s="115" t="s">
        <v>7</v>
      </c>
      <c r="U8" s="116"/>
      <c r="V8" s="116"/>
      <c r="W8" s="116"/>
      <c r="X8" s="116"/>
      <c r="Y8" s="117"/>
      <c r="Z8" s="132" t="s">
        <v>19</v>
      </c>
      <c r="AA8" s="127"/>
      <c r="AB8" s="127"/>
      <c r="AC8" s="127"/>
      <c r="AD8" s="127"/>
      <c r="AE8" s="127"/>
      <c r="AF8" s="128"/>
    </row>
    <row r="9" spans="1:37" ht="14.7" thickBot="1" x14ac:dyDescent="0.6">
      <c r="A9" t="s">
        <v>24</v>
      </c>
      <c r="J9" s="139" t="s">
        <v>37</v>
      </c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1"/>
    </row>
    <row r="10" spans="1:37" ht="14.7" thickBot="1" x14ac:dyDescent="0.6">
      <c r="A10" t="s">
        <v>25</v>
      </c>
      <c r="J10" s="142" t="s">
        <v>8</v>
      </c>
      <c r="K10" s="143"/>
      <c r="L10" s="143"/>
      <c r="M10" s="144"/>
      <c r="N10" s="145" t="s">
        <v>7</v>
      </c>
      <c r="O10" s="146"/>
      <c r="P10" s="146"/>
      <c r="Q10" s="146"/>
      <c r="R10" s="146"/>
      <c r="S10" s="147"/>
      <c r="T10" s="145" t="s">
        <v>7</v>
      </c>
      <c r="U10" s="146"/>
      <c r="V10" s="146"/>
      <c r="W10" s="146"/>
      <c r="X10" s="146"/>
      <c r="Y10" s="147"/>
      <c r="Z10" s="129" t="s">
        <v>19</v>
      </c>
      <c r="AA10" s="113"/>
      <c r="AB10" s="113"/>
      <c r="AC10" s="113"/>
      <c r="AD10" s="113"/>
      <c r="AE10" s="113"/>
      <c r="AF10" s="114"/>
    </row>
    <row r="11" spans="1:37" x14ac:dyDescent="0.55000000000000004">
      <c r="A11" t="s">
        <v>38</v>
      </c>
    </row>
    <row r="13" spans="1:37" ht="14.7" thickBot="1" x14ac:dyDescent="0.6"/>
    <row r="14" spans="1:3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0</v>
      </c>
    </row>
    <row r="15" spans="1:3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0</v>
      </c>
    </row>
    <row r="16" spans="1:3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0</v>
      </c>
    </row>
    <row r="17" spans="2:32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8</v>
      </c>
    </row>
    <row r="18" spans="2:32" ht="14.7" thickBot="1" x14ac:dyDescent="0.6">
      <c r="B18" s="107" t="s">
        <v>7</v>
      </c>
      <c r="C18" s="108"/>
      <c r="D18" s="108"/>
      <c r="E18" s="108"/>
      <c r="F18" s="108"/>
      <c r="G18" s="109"/>
      <c r="K18">
        <v>8</v>
      </c>
    </row>
    <row r="19" spans="2:32" ht="14.7" thickBot="1" x14ac:dyDescent="0.6">
      <c r="B19" s="95" t="s">
        <v>8</v>
      </c>
      <c r="C19" s="96"/>
      <c r="D19" s="96"/>
      <c r="E19" s="97"/>
      <c r="K19">
        <v>4</v>
      </c>
    </row>
    <row r="20" spans="2:32" ht="14.7" thickBot="1" x14ac:dyDescent="0.6">
      <c r="B20" s="89" t="s">
        <v>27</v>
      </c>
      <c r="C20" s="90"/>
      <c r="D20" s="90"/>
      <c r="E20" s="91"/>
      <c r="K20">
        <v>1</v>
      </c>
    </row>
    <row r="21" spans="2:32" x14ac:dyDescent="0.55000000000000004"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</sheetData>
  <mergeCells count="29">
    <mergeCell ref="AB7:AH7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  <mergeCell ref="J8:M8"/>
    <mergeCell ref="N8:S8"/>
    <mergeCell ref="T8:Y8"/>
    <mergeCell ref="Z8:AF8"/>
    <mergeCell ref="F2:I2"/>
    <mergeCell ref="J5:M5"/>
    <mergeCell ref="N5:T5"/>
    <mergeCell ref="U5:AA5"/>
    <mergeCell ref="AB5:AH5"/>
    <mergeCell ref="P6:U6"/>
    <mergeCell ref="V6:AA6"/>
    <mergeCell ref="AB6:AG6"/>
    <mergeCell ref="J7:M7"/>
    <mergeCell ref="J6:M6"/>
    <mergeCell ref="N7:T7"/>
    <mergeCell ref="U7:A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dimension ref="A1:AO24"/>
  <sheetViews>
    <sheetView zoomScale="70" zoomScaleNormal="70" workbookViewId="0">
      <selection activeCell="A2" sqref="A2:XFD9"/>
    </sheetView>
  </sheetViews>
  <sheetFormatPr defaultRowHeight="14.4" x14ac:dyDescent="0.55000000000000004"/>
  <cols>
    <col min="1" max="1" width="14.3125" bestFit="1" customWidth="1"/>
  </cols>
  <sheetData>
    <row r="1" spans="1:41" x14ac:dyDescent="0.55000000000000004">
      <c r="B1" s="9">
        <v>0.375</v>
      </c>
      <c r="C1" s="9">
        <v>0.38541666666666669</v>
      </c>
      <c r="D1" s="9">
        <v>0.39583333333333331</v>
      </c>
      <c r="E1" s="9">
        <v>0.40625</v>
      </c>
      <c r="F1" s="9">
        <v>0.41666666666666669</v>
      </c>
      <c r="G1" s="9">
        <v>0.42708333333333331</v>
      </c>
      <c r="H1" s="9">
        <v>0.4375</v>
      </c>
      <c r="I1" s="9">
        <v>0.44791666666666663</v>
      </c>
      <c r="J1" s="9">
        <v>0.45833333333333331</v>
      </c>
      <c r="K1" s="9">
        <v>0.46875</v>
      </c>
      <c r="L1" s="9">
        <v>0.47916666666666663</v>
      </c>
      <c r="M1" s="9">
        <v>0.48958333333333331</v>
      </c>
      <c r="N1" s="9">
        <v>0.5</v>
      </c>
      <c r="O1" s="9">
        <v>0.51041666666666663</v>
      </c>
      <c r="P1" s="9">
        <v>0.52083333333333326</v>
      </c>
      <c r="Q1" s="9">
        <v>0.53125</v>
      </c>
      <c r="R1" s="9">
        <v>0.54166666666666663</v>
      </c>
      <c r="S1" s="9">
        <v>0.55208333333333326</v>
      </c>
      <c r="T1" s="9">
        <v>0.5625</v>
      </c>
      <c r="U1" s="9">
        <v>0.57291666666666663</v>
      </c>
      <c r="V1" s="9">
        <v>0.58333333333333326</v>
      </c>
      <c r="W1" s="9">
        <v>0.59375</v>
      </c>
      <c r="X1" s="9">
        <v>0.60416666666666663</v>
      </c>
      <c r="Y1" s="9">
        <v>0.61458333333333326</v>
      </c>
      <c r="Z1" s="9">
        <v>0.625</v>
      </c>
      <c r="AA1" s="9">
        <v>0.63541666666666663</v>
      </c>
      <c r="AB1" s="9">
        <v>0.64583333333333326</v>
      </c>
      <c r="AC1" s="9">
        <v>0.65625</v>
      </c>
      <c r="AD1" s="9">
        <v>0.66666666666666663</v>
      </c>
      <c r="AE1" s="9">
        <v>0.67708333333333326</v>
      </c>
      <c r="AF1" s="9">
        <v>0.6875</v>
      </c>
      <c r="AG1" s="9">
        <v>0.69791666666666663</v>
      </c>
      <c r="AH1" s="9">
        <v>0.70833333333333326</v>
      </c>
      <c r="AI1" s="9">
        <v>0.71875</v>
      </c>
      <c r="AJ1" s="9">
        <v>0.72916666666666663</v>
      </c>
      <c r="AK1" s="9">
        <v>0.73958333333333326</v>
      </c>
      <c r="AL1" s="9">
        <v>0.74999999999999989</v>
      </c>
      <c r="AM1" s="9">
        <v>0.76041666666666663</v>
      </c>
      <c r="AN1" s="9">
        <v>0.77083333333333326</v>
      </c>
      <c r="AO1" s="9">
        <v>0.78124999999999989</v>
      </c>
    </row>
    <row r="2" spans="1:41" ht="14.7" thickBot="1" x14ac:dyDescent="0.6">
      <c r="A2" t="s">
        <v>3</v>
      </c>
      <c r="B2" s="101" t="s">
        <v>23</v>
      </c>
      <c r="C2" s="102"/>
      <c r="D2" s="102"/>
      <c r="E2" s="102"/>
      <c r="F2" s="102"/>
      <c r="G2" s="102"/>
      <c r="H2" s="103"/>
      <c r="I2" s="101" t="s">
        <v>23</v>
      </c>
      <c r="J2" s="102"/>
      <c r="K2" s="102"/>
      <c r="L2" s="102"/>
      <c r="M2" s="102"/>
      <c r="N2" s="102"/>
      <c r="O2" s="103"/>
      <c r="P2" s="101" t="s">
        <v>23</v>
      </c>
      <c r="Q2" s="102"/>
      <c r="R2" s="102"/>
      <c r="S2" s="102"/>
      <c r="T2" s="102"/>
      <c r="U2" s="102"/>
      <c r="V2" s="103"/>
      <c r="W2" s="101" t="s">
        <v>23</v>
      </c>
      <c r="X2" s="102"/>
      <c r="Y2" s="102"/>
      <c r="Z2" s="102"/>
      <c r="AA2" s="102"/>
      <c r="AB2" s="102"/>
      <c r="AC2" s="10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ht="14.7" thickBot="1" x14ac:dyDescent="0.6">
      <c r="A3" t="s">
        <v>4</v>
      </c>
      <c r="B3" s="101" t="s">
        <v>23</v>
      </c>
      <c r="C3" s="102"/>
      <c r="D3" s="102"/>
      <c r="E3" s="102"/>
      <c r="F3" s="102"/>
      <c r="G3" s="102"/>
      <c r="H3" s="103"/>
      <c r="I3" s="101" t="s">
        <v>23</v>
      </c>
      <c r="J3" s="102"/>
      <c r="K3" s="102"/>
      <c r="L3" s="102"/>
      <c r="M3" s="102"/>
      <c r="N3" s="102"/>
      <c r="O3" s="103"/>
      <c r="P3" s="101" t="s">
        <v>23</v>
      </c>
      <c r="Q3" s="102"/>
      <c r="R3" s="102"/>
      <c r="S3" s="102"/>
      <c r="T3" s="102"/>
      <c r="U3" s="102"/>
      <c r="V3" s="103"/>
      <c r="W3" s="101" t="s">
        <v>23</v>
      </c>
      <c r="X3" s="102"/>
      <c r="Y3" s="102"/>
      <c r="Z3" s="102"/>
      <c r="AA3" s="102"/>
      <c r="AB3" s="102"/>
      <c r="AC3" s="103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4" t="s">
        <v>19</v>
      </c>
      <c r="Q4" s="105"/>
      <c r="R4" s="105"/>
      <c r="S4" s="105"/>
      <c r="T4" s="105"/>
      <c r="U4" s="105"/>
      <c r="V4" s="106"/>
      <c r="W4" s="104" t="s">
        <v>19</v>
      </c>
      <c r="X4" s="105"/>
      <c r="Y4" s="105"/>
      <c r="Z4" s="105"/>
      <c r="AA4" s="105"/>
      <c r="AB4" s="105"/>
      <c r="AC4" s="106"/>
      <c r="AD4" s="11"/>
      <c r="AE4" s="11"/>
      <c r="AF4" s="11"/>
      <c r="AG4" s="11"/>
      <c r="AH4" s="11"/>
      <c r="AI4" s="11"/>
      <c r="AJ4" s="11"/>
      <c r="AK4" s="11"/>
      <c r="AL4" s="11"/>
      <c r="AM4" s="10"/>
      <c r="AN4" s="10"/>
      <c r="AO4" s="10"/>
    </row>
    <row r="5" spans="1:41" ht="14.7" thickBot="1" x14ac:dyDescent="0.6">
      <c r="A5" t="s">
        <v>20</v>
      </c>
      <c r="B5" s="89" t="s">
        <v>27</v>
      </c>
      <c r="C5" s="90"/>
      <c r="D5" s="90"/>
      <c r="E5" s="91"/>
      <c r="F5" s="13"/>
      <c r="G5" s="14"/>
      <c r="H5" s="14"/>
      <c r="I5" s="15"/>
      <c r="J5" s="13"/>
      <c r="K5" s="14"/>
      <c r="L5" s="107" t="s">
        <v>7</v>
      </c>
      <c r="M5" s="108"/>
      <c r="N5" s="108"/>
      <c r="O5" s="108"/>
      <c r="P5" s="108"/>
      <c r="Q5" s="109"/>
      <c r="R5" s="107" t="s">
        <v>7</v>
      </c>
      <c r="S5" s="108"/>
      <c r="T5" s="108"/>
      <c r="U5" s="108"/>
      <c r="V5" s="108"/>
      <c r="W5" s="109"/>
      <c r="X5" s="107" t="s">
        <v>7</v>
      </c>
      <c r="Y5" s="108"/>
      <c r="Z5" s="108"/>
      <c r="AA5" s="108"/>
      <c r="AB5" s="108"/>
      <c r="AC5" s="109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4.7" thickBot="1" x14ac:dyDescent="0.6">
      <c r="A6" t="s">
        <v>21</v>
      </c>
      <c r="B6" s="95" t="s">
        <v>8</v>
      </c>
      <c r="C6" s="96"/>
      <c r="D6" s="96"/>
      <c r="E6" s="97"/>
      <c r="F6" s="104" t="s">
        <v>19</v>
      </c>
      <c r="G6" s="105"/>
      <c r="H6" s="105"/>
      <c r="I6" s="105"/>
      <c r="J6" s="105"/>
      <c r="K6" s="105"/>
      <c r="L6" s="106"/>
      <c r="M6" s="104" t="s">
        <v>19</v>
      </c>
      <c r="N6" s="105"/>
      <c r="O6" s="105"/>
      <c r="P6" s="105"/>
      <c r="Q6" s="105"/>
      <c r="R6" s="105"/>
      <c r="S6" s="106"/>
      <c r="T6" s="104" t="s">
        <v>19</v>
      </c>
      <c r="U6" s="105"/>
      <c r="V6" s="105"/>
      <c r="W6" s="105"/>
      <c r="X6" s="105"/>
      <c r="Y6" s="105"/>
      <c r="Z6" s="106"/>
      <c r="AA6" s="15"/>
      <c r="AB6" s="14"/>
      <c r="AC6" s="15"/>
      <c r="AD6" s="11"/>
      <c r="AE6" s="11"/>
      <c r="AF6" s="11"/>
      <c r="AG6" s="11"/>
      <c r="AH6" s="11"/>
      <c r="AI6" s="11"/>
      <c r="AJ6" s="11"/>
      <c r="AK6" s="11"/>
      <c r="AL6" s="11"/>
      <c r="AM6" s="10"/>
      <c r="AN6" s="10"/>
      <c r="AO6" s="10"/>
    </row>
    <row r="7" spans="1:41" ht="14.7" thickBot="1" x14ac:dyDescent="0.6">
      <c r="A7" t="s">
        <v>22</v>
      </c>
      <c r="B7" s="95" t="s">
        <v>8</v>
      </c>
      <c r="C7" s="96"/>
      <c r="D7" s="96"/>
      <c r="E7" s="97"/>
      <c r="F7" s="104" t="s">
        <v>19</v>
      </c>
      <c r="G7" s="105"/>
      <c r="H7" s="105"/>
      <c r="I7" s="105"/>
      <c r="J7" s="105"/>
      <c r="K7" s="105"/>
      <c r="L7" s="106"/>
      <c r="M7" s="104" t="s">
        <v>19</v>
      </c>
      <c r="N7" s="105"/>
      <c r="O7" s="105"/>
      <c r="P7" s="105"/>
      <c r="Q7" s="105"/>
      <c r="R7" s="105"/>
      <c r="S7" s="106"/>
      <c r="T7" s="104" t="s">
        <v>19</v>
      </c>
      <c r="U7" s="105"/>
      <c r="V7" s="105"/>
      <c r="W7" s="105"/>
      <c r="X7" s="105"/>
      <c r="Y7" s="105"/>
      <c r="Z7" s="106"/>
      <c r="AA7" s="15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0"/>
      <c r="AN7" s="10"/>
      <c r="AO7" s="10"/>
    </row>
    <row r="8" spans="1:41" ht="14.7" thickBot="1" x14ac:dyDescent="0.6">
      <c r="A8" t="s">
        <v>24</v>
      </c>
      <c r="B8" s="95" t="s">
        <v>8</v>
      </c>
      <c r="C8" s="96"/>
      <c r="D8" s="96"/>
      <c r="E8" s="97"/>
      <c r="F8" s="95" t="s">
        <v>8</v>
      </c>
      <c r="G8" s="96"/>
      <c r="H8" s="96"/>
      <c r="I8" s="97"/>
      <c r="J8" s="107" t="s">
        <v>7</v>
      </c>
      <c r="K8" s="108"/>
      <c r="L8" s="108"/>
      <c r="M8" s="108"/>
      <c r="N8" s="108"/>
      <c r="O8" s="109"/>
      <c r="P8" s="107" t="s">
        <v>7</v>
      </c>
      <c r="Q8" s="108"/>
      <c r="R8" s="108"/>
      <c r="S8" s="108"/>
      <c r="T8" s="108"/>
      <c r="U8" s="109"/>
      <c r="V8" s="14"/>
      <c r="W8" s="14"/>
      <c r="X8" s="14"/>
      <c r="Y8" s="14"/>
      <c r="Z8" s="15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0"/>
    </row>
    <row r="9" spans="1:41" ht="14.7" thickBot="1" x14ac:dyDescent="0.6">
      <c r="A9" t="s">
        <v>25</v>
      </c>
      <c r="B9" s="107" t="s">
        <v>7</v>
      </c>
      <c r="C9" s="108"/>
      <c r="D9" s="108"/>
      <c r="E9" s="108"/>
      <c r="F9" s="108"/>
      <c r="G9" s="109"/>
      <c r="H9" s="107" t="s">
        <v>7</v>
      </c>
      <c r="I9" s="108"/>
      <c r="J9" s="108"/>
      <c r="K9" s="108"/>
      <c r="L9" s="108"/>
      <c r="M9" s="109"/>
      <c r="N9" s="107" t="s">
        <v>7</v>
      </c>
      <c r="O9" s="108"/>
      <c r="P9" s="108"/>
      <c r="Q9" s="108"/>
      <c r="R9" s="108"/>
      <c r="S9" s="109"/>
      <c r="T9" s="14"/>
      <c r="U9" s="14"/>
      <c r="V9" s="15"/>
      <c r="W9" s="14"/>
      <c r="X9" s="15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1" spans="1:41" ht="14.7" thickBot="1" x14ac:dyDescent="0.6"/>
    <row r="12" spans="1:41" ht="14.7" thickBot="1" x14ac:dyDescent="0.6">
      <c r="A12" t="s">
        <v>26</v>
      </c>
      <c r="B12" s="92" t="s">
        <v>3</v>
      </c>
      <c r="C12" s="93"/>
      <c r="D12" s="93"/>
      <c r="E12" s="93"/>
      <c r="F12" s="93"/>
      <c r="G12" s="93"/>
      <c r="H12" s="93"/>
      <c r="I12" s="94"/>
      <c r="K12">
        <v>0</v>
      </c>
    </row>
    <row r="13" spans="1:41" ht="14.7" thickBot="1" x14ac:dyDescent="0.6">
      <c r="B13" s="98" t="s">
        <v>4</v>
      </c>
      <c r="C13" s="99"/>
      <c r="D13" s="99"/>
      <c r="E13" s="99"/>
      <c r="F13" s="99"/>
      <c r="G13" s="99"/>
      <c r="H13" s="99"/>
      <c r="I13" s="100"/>
      <c r="K13">
        <v>0</v>
      </c>
    </row>
    <row r="14" spans="1:41" ht="14.7" thickBot="1" x14ac:dyDescent="0.6">
      <c r="B14" s="101" t="s">
        <v>23</v>
      </c>
      <c r="C14" s="102"/>
      <c r="D14" s="102"/>
      <c r="E14" s="102"/>
      <c r="F14" s="102"/>
      <c r="G14" s="102"/>
      <c r="H14" s="103"/>
      <c r="K14">
        <v>8</v>
      </c>
    </row>
    <row r="15" spans="1:41" ht="14.7" thickBot="1" x14ac:dyDescent="0.6">
      <c r="B15" s="104" t="s">
        <v>19</v>
      </c>
      <c r="C15" s="105"/>
      <c r="D15" s="105"/>
      <c r="E15" s="105"/>
      <c r="F15" s="105"/>
      <c r="G15" s="105"/>
      <c r="H15" s="106"/>
      <c r="K15">
        <v>10</v>
      </c>
    </row>
    <row r="16" spans="1:41" ht="14.7" thickBot="1" x14ac:dyDescent="0.6">
      <c r="B16" s="107" t="s">
        <v>7</v>
      </c>
      <c r="C16" s="108"/>
      <c r="D16" s="108"/>
      <c r="E16" s="108"/>
      <c r="F16" s="108"/>
      <c r="G16" s="109"/>
      <c r="K16">
        <v>8</v>
      </c>
    </row>
    <row r="17" spans="2:28" ht="14.7" thickBot="1" x14ac:dyDescent="0.6">
      <c r="B17" s="95" t="s">
        <v>8</v>
      </c>
      <c r="C17" s="96"/>
      <c r="D17" s="96"/>
      <c r="E17" s="97"/>
      <c r="K17">
        <v>4</v>
      </c>
    </row>
    <row r="18" spans="2:28" ht="14.7" thickBot="1" x14ac:dyDescent="0.6">
      <c r="B18" s="89" t="s">
        <v>27</v>
      </c>
      <c r="C18" s="90"/>
      <c r="D18" s="90"/>
      <c r="E18" s="91"/>
      <c r="K18">
        <v>1</v>
      </c>
    </row>
    <row r="24" spans="2:28" x14ac:dyDescent="0.55000000000000004"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</sheetData>
  <mergeCells count="38">
    <mergeCell ref="R5:W5"/>
    <mergeCell ref="X5:AC5"/>
    <mergeCell ref="F6:L6"/>
    <mergeCell ref="M6:S6"/>
    <mergeCell ref="T6:Z6"/>
    <mergeCell ref="T7:Z7"/>
    <mergeCell ref="N9:S9"/>
    <mergeCell ref="F8:I8"/>
    <mergeCell ref="J8:O8"/>
    <mergeCell ref="P8:U8"/>
    <mergeCell ref="W2:AC2"/>
    <mergeCell ref="W3:AC3"/>
    <mergeCell ref="W4:AC4"/>
    <mergeCell ref="P2:V2"/>
    <mergeCell ref="P3:V3"/>
    <mergeCell ref="P4:V4"/>
    <mergeCell ref="B2:H2"/>
    <mergeCell ref="I2:O2"/>
    <mergeCell ref="B3:H3"/>
    <mergeCell ref="I3:O3"/>
    <mergeCell ref="B4:H4"/>
    <mergeCell ref="I4:O4"/>
    <mergeCell ref="B5:E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H9:M9"/>
    <mergeCell ref="F7:L7"/>
    <mergeCell ref="M7:S7"/>
    <mergeCell ref="L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07D-710D-4A85-B654-D577B3E5033A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13"/>
      <c r="K4" s="113"/>
      <c r="L4" s="113"/>
      <c r="M4" s="113"/>
      <c r="N4" s="113"/>
      <c r="O4" s="114"/>
      <c r="P4" s="10"/>
    </row>
    <row r="5" spans="1:17" ht="14.7" thickBot="1" x14ac:dyDescent="0.6">
      <c r="A5" t="s">
        <v>20</v>
      </c>
      <c r="B5" s="95" t="s">
        <v>8</v>
      </c>
      <c r="C5" s="96"/>
      <c r="D5" s="96"/>
      <c r="E5" s="97"/>
      <c r="F5" s="89" t="s">
        <v>27</v>
      </c>
      <c r="G5" s="90"/>
      <c r="H5" s="90"/>
      <c r="I5" s="91"/>
      <c r="J5" s="11"/>
      <c r="K5" s="11"/>
      <c r="L5" s="11"/>
      <c r="M5" s="11"/>
      <c r="N5" s="10"/>
      <c r="O5" s="10"/>
      <c r="P5" s="10"/>
    </row>
    <row r="6" spans="1:17" ht="14.7" thickBot="1" x14ac:dyDescent="0.6">
      <c r="A6" t="s">
        <v>21</v>
      </c>
      <c r="B6" s="95" t="s">
        <v>8</v>
      </c>
      <c r="C6" s="96"/>
      <c r="D6" s="96"/>
      <c r="E6" s="97"/>
      <c r="F6" s="95" t="s">
        <v>8</v>
      </c>
      <c r="G6" s="96"/>
      <c r="H6" s="96"/>
      <c r="I6" s="97"/>
      <c r="J6" s="104" t="s">
        <v>19</v>
      </c>
      <c r="K6" s="105"/>
      <c r="L6" s="105"/>
      <c r="M6" s="105"/>
      <c r="N6" s="105"/>
      <c r="O6" s="105"/>
      <c r="P6" s="106"/>
    </row>
    <row r="7" spans="1:17" ht="14.7" thickBot="1" x14ac:dyDescent="0.6">
      <c r="A7" t="s">
        <v>22</v>
      </c>
      <c r="B7" s="95" t="s">
        <v>8</v>
      </c>
      <c r="C7" s="96"/>
      <c r="D7" s="96"/>
      <c r="E7" s="97"/>
      <c r="F7" s="107" t="s">
        <v>7</v>
      </c>
      <c r="G7" s="108"/>
      <c r="H7" s="108"/>
      <c r="I7" s="108"/>
      <c r="J7" s="108"/>
      <c r="K7" s="109"/>
      <c r="L7" s="11"/>
      <c r="M7" s="11"/>
      <c r="N7" s="11"/>
      <c r="O7" s="11"/>
      <c r="P7" s="11"/>
    </row>
    <row r="8" spans="1:17" ht="14.7" thickBot="1" x14ac:dyDescent="0.6">
      <c r="A8" t="s">
        <v>24</v>
      </c>
      <c r="B8" s="104" t="s">
        <v>19</v>
      </c>
      <c r="C8" s="105"/>
      <c r="D8" s="105"/>
      <c r="E8" s="105"/>
      <c r="F8" s="105"/>
      <c r="G8" s="105"/>
      <c r="H8" s="106"/>
      <c r="I8" s="104" t="s">
        <v>19</v>
      </c>
      <c r="J8" s="105"/>
      <c r="K8" s="105"/>
      <c r="L8" s="105"/>
      <c r="M8" s="105"/>
      <c r="N8" s="105"/>
      <c r="O8" s="106"/>
      <c r="P8" s="10"/>
    </row>
    <row r="9" spans="1:17" ht="14.7" thickBot="1" x14ac:dyDescent="0.6">
      <c r="A9" t="s">
        <v>25</v>
      </c>
      <c r="B9" s="107" t="s">
        <v>7</v>
      </c>
      <c r="C9" s="108"/>
      <c r="D9" s="108"/>
      <c r="E9" s="108"/>
      <c r="F9" s="108"/>
      <c r="G9" s="109"/>
      <c r="H9" s="107" t="s">
        <v>7</v>
      </c>
      <c r="I9" s="108"/>
      <c r="J9" s="108"/>
      <c r="K9" s="108"/>
      <c r="L9" s="108"/>
      <c r="M9" s="109"/>
      <c r="N9" s="11"/>
      <c r="O9" s="11"/>
      <c r="P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2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0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5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3</v>
      </c>
    </row>
    <row r="19" spans="2:11" ht="14.7" thickBot="1" x14ac:dyDescent="0.6">
      <c r="B19" s="95" t="s">
        <v>8</v>
      </c>
      <c r="C19" s="96"/>
      <c r="D19" s="96"/>
      <c r="E19" s="97"/>
      <c r="K19">
        <v>4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4">
    <mergeCell ref="B5:E5"/>
    <mergeCell ref="F5:I5"/>
    <mergeCell ref="B2:I2"/>
    <mergeCell ref="J2:Q2"/>
    <mergeCell ref="B3:I3"/>
    <mergeCell ref="J3:Q3"/>
    <mergeCell ref="B4:H4"/>
    <mergeCell ref="I4:O4"/>
    <mergeCell ref="B20:E20"/>
    <mergeCell ref="B14:I14"/>
    <mergeCell ref="B9:G9"/>
    <mergeCell ref="H9:M9"/>
    <mergeCell ref="B7:E7"/>
    <mergeCell ref="B15:I15"/>
    <mergeCell ref="B16:H16"/>
    <mergeCell ref="B17:H17"/>
    <mergeCell ref="B18:G18"/>
    <mergeCell ref="B19:E19"/>
    <mergeCell ref="B6:E6"/>
    <mergeCell ref="F6:I6"/>
    <mergeCell ref="F7:K7"/>
    <mergeCell ref="J6:P6"/>
    <mergeCell ref="B8:H8"/>
    <mergeCell ref="I8:O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dimension ref="A1:Q20"/>
  <sheetViews>
    <sheetView workbookViewId="0">
      <selection activeCell="A2" sqref="A2:XFD9"/>
    </sheetView>
  </sheetViews>
  <sheetFormatPr defaultRowHeight="14.4" x14ac:dyDescent="0.55000000000000004"/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98" t="s">
        <v>4</v>
      </c>
      <c r="C3" s="99"/>
      <c r="D3" s="99"/>
      <c r="E3" s="99"/>
      <c r="F3" s="99"/>
      <c r="G3" s="99"/>
      <c r="H3" s="99"/>
      <c r="I3" s="100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</row>
    <row r="7" spans="1:17" ht="14.7" thickBot="1" x14ac:dyDescent="0.6">
      <c r="A7" t="s">
        <v>22</v>
      </c>
      <c r="B7" s="95" t="s">
        <v>8</v>
      </c>
      <c r="C7" s="96"/>
      <c r="D7" s="96"/>
      <c r="E7" s="97"/>
      <c r="F7" s="95" t="s">
        <v>8</v>
      </c>
      <c r="G7" s="96"/>
      <c r="H7" s="96"/>
      <c r="I7" s="97"/>
      <c r="J7" s="104" t="s">
        <v>19</v>
      </c>
      <c r="K7" s="105"/>
      <c r="L7" s="105"/>
      <c r="M7" s="105"/>
      <c r="N7" s="105"/>
      <c r="O7" s="105"/>
      <c r="P7" s="106"/>
    </row>
    <row r="8" spans="1:17" ht="14.7" thickBot="1" x14ac:dyDescent="0.6">
      <c r="A8" t="s">
        <v>24</v>
      </c>
      <c r="B8" s="107" t="s">
        <v>7</v>
      </c>
      <c r="C8" s="108"/>
      <c r="D8" s="108"/>
      <c r="E8" s="108"/>
      <c r="F8" s="108"/>
      <c r="G8" s="109"/>
      <c r="H8" s="107" t="s">
        <v>7</v>
      </c>
      <c r="I8" s="108"/>
      <c r="J8" s="108"/>
      <c r="K8" s="108"/>
      <c r="L8" s="108"/>
      <c r="M8" s="109"/>
    </row>
    <row r="9" spans="1:17" ht="14.7" thickBot="1" x14ac:dyDescent="0.6">
      <c r="A9" t="s">
        <v>25</v>
      </c>
      <c r="B9" s="95" t="s">
        <v>8</v>
      </c>
      <c r="C9" s="96"/>
      <c r="D9" s="96"/>
      <c r="E9" s="97"/>
      <c r="F9" s="95" t="s">
        <v>8</v>
      </c>
      <c r="G9" s="96"/>
      <c r="H9" s="96"/>
      <c r="I9" s="97"/>
      <c r="J9" s="104" t="s">
        <v>19</v>
      </c>
      <c r="K9" s="105"/>
      <c r="L9" s="105"/>
      <c r="M9" s="105"/>
      <c r="N9" s="105"/>
      <c r="O9" s="105"/>
      <c r="P9" s="106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2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0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6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4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5"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E7"/>
    <mergeCell ref="F7:I7"/>
    <mergeCell ref="J7:P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614B-672C-4364-9A6B-CFDEC46DF25A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13"/>
      <c r="K4" s="113"/>
      <c r="L4" s="113"/>
      <c r="M4" s="113"/>
      <c r="N4" s="113"/>
      <c r="O4" s="114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7" t="s">
        <v>7</v>
      </c>
      <c r="C6" s="108"/>
      <c r="D6" s="108"/>
      <c r="E6" s="108"/>
      <c r="F6" s="108"/>
      <c r="G6" s="109"/>
      <c r="H6" s="107" t="s">
        <v>7</v>
      </c>
      <c r="I6" s="116"/>
      <c r="J6" s="116"/>
      <c r="K6" s="116"/>
      <c r="L6" s="116"/>
      <c r="M6" s="117"/>
      <c r="N6" s="11"/>
      <c r="O6" s="11"/>
      <c r="P6" s="11"/>
      <c r="Q6" s="10"/>
    </row>
    <row r="7" spans="1:17" ht="14.7" thickBot="1" x14ac:dyDescent="0.6">
      <c r="A7" t="s">
        <v>22</v>
      </c>
      <c r="B7" s="118" t="s">
        <v>23</v>
      </c>
      <c r="C7" s="119"/>
      <c r="D7" s="119"/>
      <c r="E7" s="119"/>
      <c r="F7" s="119"/>
      <c r="G7" s="119"/>
      <c r="H7" s="120"/>
      <c r="I7" s="121" t="s">
        <v>23</v>
      </c>
      <c r="J7" s="122"/>
      <c r="K7" s="122"/>
      <c r="L7" s="122"/>
      <c r="M7" s="122"/>
      <c r="N7" s="122"/>
      <c r="O7" s="123"/>
      <c r="P7" s="11"/>
      <c r="Q7" s="10"/>
    </row>
    <row r="8" spans="1:17" ht="14.7" thickBot="1" x14ac:dyDescent="0.6">
      <c r="A8" t="s">
        <v>24</v>
      </c>
      <c r="B8" s="121" t="s">
        <v>23</v>
      </c>
      <c r="C8" s="122"/>
      <c r="D8" s="122"/>
      <c r="E8" s="122"/>
      <c r="F8" s="122"/>
      <c r="G8" s="122"/>
      <c r="H8" s="123"/>
      <c r="I8" s="98" t="s">
        <v>4</v>
      </c>
      <c r="J8" s="99"/>
      <c r="K8" s="99"/>
      <c r="L8" s="99"/>
      <c r="M8" s="99"/>
      <c r="N8" s="99"/>
      <c r="O8" s="99"/>
      <c r="P8" s="100"/>
      <c r="Q8" s="11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3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5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8:H8"/>
    <mergeCell ref="B9:H9"/>
    <mergeCell ref="I9:O9"/>
    <mergeCell ref="B14:I14"/>
    <mergeCell ref="B15:I15"/>
    <mergeCell ref="I8:P8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56B1-0065-4DDE-BA60-FA7852E743CB}">
  <dimension ref="A1:Q20"/>
  <sheetViews>
    <sheetView workbookViewId="0">
      <selection activeCell="R22" sqref="R22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110" t="s">
        <v>4</v>
      </c>
      <c r="C3" s="111"/>
      <c r="D3" s="111"/>
      <c r="E3" s="111"/>
      <c r="F3" s="111"/>
      <c r="G3" s="111"/>
      <c r="H3" s="111"/>
      <c r="I3" s="112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13"/>
      <c r="K4" s="113"/>
      <c r="L4" s="113"/>
      <c r="M4" s="113"/>
      <c r="N4" s="113"/>
      <c r="O4" s="114"/>
      <c r="P4" s="10"/>
      <c r="Q4" s="10"/>
    </row>
    <row r="5" spans="1:17" ht="14.7" thickBot="1" x14ac:dyDescent="0.6">
      <c r="A5" t="s">
        <v>20</v>
      </c>
      <c r="B5" s="115" t="s">
        <v>7</v>
      </c>
      <c r="C5" s="116"/>
      <c r="D5" s="116"/>
      <c r="E5" s="116"/>
      <c r="F5" s="116"/>
      <c r="G5" s="117"/>
      <c r="H5" s="115" t="s">
        <v>7</v>
      </c>
      <c r="I5" s="116"/>
      <c r="J5" s="116"/>
      <c r="K5" s="116"/>
      <c r="L5" s="116"/>
      <c r="M5" s="117"/>
      <c r="N5" s="10"/>
      <c r="O5" s="10"/>
      <c r="P5" s="10"/>
      <c r="Q5" s="10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98" t="s">
        <v>4</v>
      </c>
      <c r="C8" s="99"/>
      <c r="D8" s="99"/>
      <c r="E8" s="99"/>
      <c r="F8" s="99"/>
      <c r="G8" s="99"/>
      <c r="H8" s="99"/>
      <c r="I8" s="100"/>
      <c r="J8" s="98" t="s">
        <v>4</v>
      </c>
      <c r="K8" s="99"/>
      <c r="L8" s="99"/>
      <c r="M8" s="99"/>
      <c r="N8" s="99"/>
      <c r="O8" s="99"/>
      <c r="P8" s="99"/>
      <c r="Q8" s="100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4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2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15:I15"/>
    <mergeCell ref="B5:G5"/>
    <mergeCell ref="H5:M5"/>
    <mergeCell ref="B6:H6"/>
    <mergeCell ref="I6:O6"/>
    <mergeCell ref="B7:H7"/>
    <mergeCell ref="I7:O7"/>
    <mergeCell ref="B8:I8"/>
    <mergeCell ref="J8:Q8"/>
    <mergeCell ref="B9:H9"/>
    <mergeCell ref="I9:O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2145-260D-4A56-B862-0FCD9BBE5C35}">
  <dimension ref="A1:Q20"/>
  <sheetViews>
    <sheetView workbookViewId="0">
      <selection activeCell="A2" sqref="A2:XFD9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98" t="s">
        <v>4</v>
      </c>
      <c r="C3" s="99"/>
      <c r="D3" s="99"/>
      <c r="E3" s="99"/>
      <c r="F3" s="99"/>
      <c r="G3" s="99"/>
      <c r="H3" s="99"/>
      <c r="I3" s="100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104" t="s">
        <v>19</v>
      </c>
      <c r="C4" s="105"/>
      <c r="D4" s="105"/>
      <c r="E4" s="105"/>
      <c r="F4" s="105"/>
      <c r="G4" s="105"/>
      <c r="H4" s="106"/>
      <c r="I4" s="104" t="s">
        <v>19</v>
      </c>
      <c r="J4" s="105"/>
      <c r="K4" s="105"/>
      <c r="L4" s="105"/>
      <c r="M4" s="105"/>
      <c r="N4" s="105"/>
      <c r="O4" s="106"/>
      <c r="P4" s="10"/>
      <c r="Q4" s="10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  <c r="N5" s="10"/>
      <c r="O5" s="10"/>
      <c r="P5" s="10"/>
      <c r="Q5" s="10"/>
    </row>
    <row r="6" spans="1:17" ht="14.7" thickBot="1" x14ac:dyDescent="0.6">
      <c r="A6" t="s">
        <v>21</v>
      </c>
      <c r="B6" s="104" t="s">
        <v>19</v>
      </c>
      <c r="C6" s="105"/>
      <c r="D6" s="105"/>
      <c r="E6" s="105"/>
      <c r="F6" s="105"/>
      <c r="G6" s="105"/>
      <c r="H6" s="106"/>
      <c r="I6" s="104" t="s">
        <v>19</v>
      </c>
      <c r="J6" s="105"/>
      <c r="K6" s="105"/>
      <c r="L6" s="105"/>
      <c r="M6" s="105"/>
      <c r="N6" s="105"/>
      <c r="O6" s="106"/>
      <c r="P6" s="11"/>
      <c r="Q6" s="10"/>
    </row>
    <row r="7" spans="1:17" ht="14.7" thickBot="1" x14ac:dyDescent="0.6">
      <c r="A7" t="s">
        <v>22</v>
      </c>
      <c r="B7" s="101" t="s">
        <v>23</v>
      </c>
      <c r="C7" s="102"/>
      <c r="D7" s="102"/>
      <c r="E7" s="102"/>
      <c r="F7" s="102"/>
      <c r="G7" s="102"/>
      <c r="H7" s="103"/>
      <c r="I7" s="101" t="s">
        <v>23</v>
      </c>
      <c r="J7" s="102"/>
      <c r="K7" s="102"/>
      <c r="L7" s="102"/>
      <c r="M7" s="102"/>
      <c r="N7" s="102"/>
      <c r="O7" s="103"/>
      <c r="P7" s="11"/>
      <c r="Q7" s="10"/>
    </row>
    <row r="8" spans="1:17" ht="14.7" thickBot="1" x14ac:dyDescent="0.6">
      <c r="A8" t="s">
        <v>24</v>
      </c>
      <c r="B8" s="101" t="s">
        <v>23</v>
      </c>
      <c r="C8" s="102"/>
      <c r="D8" s="102"/>
      <c r="E8" s="102"/>
      <c r="F8" s="102"/>
      <c r="G8" s="102"/>
      <c r="H8" s="103"/>
      <c r="I8" s="101" t="s">
        <v>23</v>
      </c>
      <c r="J8" s="102"/>
      <c r="K8" s="102"/>
      <c r="L8" s="102"/>
      <c r="M8" s="102"/>
      <c r="N8" s="102"/>
      <c r="O8" s="103"/>
      <c r="P8" s="11"/>
      <c r="Q8" s="11"/>
    </row>
    <row r="9" spans="1:17" ht="14.7" thickBot="1" x14ac:dyDescent="0.6">
      <c r="A9" t="s">
        <v>25</v>
      </c>
      <c r="B9" s="107" t="s">
        <v>7</v>
      </c>
      <c r="C9" s="108"/>
      <c r="D9" s="108"/>
      <c r="E9" s="108"/>
      <c r="F9" s="108"/>
      <c r="G9" s="109"/>
      <c r="H9" s="107" t="s">
        <v>7</v>
      </c>
      <c r="I9" s="108"/>
      <c r="J9" s="108"/>
      <c r="K9" s="108"/>
      <c r="L9" s="108"/>
      <c r="M9" s="109"/>
      <c r="N9" s="11"/>
      <c r="O9" s="11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2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4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4</v>
      </c>
    </row>
    <row r="19" spans="2:11" ht="14.7" thickBot="1" x14ac:dyDescent="0.6">
      <c r="B19" s="95" t="s">
        <v>8</v>
      </c>
      <c r="C19" s="96"/>
      <c r="D19" s="96"/>
      <c r="E19" s="97"/>
      <c r="K19">
        <v>0</v>
      </c>
    </row>
    <row r="20" spans="2:11" ht="14.7" thickBot="1" x14ac:dyDescent="0.6">
      <c r="B20" s="89" t="s">
        <v>27</v>
      </c>
      <c r="C20" s="90"/>
      <c r="D20" s="90"/>
      <c r="E20" s="91"/>
    </row>
  </sheetData>
  <mergeCells count="23">
    <mergeCell ref="B16:H16"/>
    <mergeCell ref="B17:H17"/>
    <mergeCell ref="B18:G18"/>
    <mergeCell ref="B19:E19"/>
    <mergeCell ref="B20:E20"/>
    <mergeCell ref="B8:H8"/>
    <mergeCell ref="B9:G9"/>
    <mergeCell ref="H9:M9"/>
    <mergeCell ref="B14:I14"/>
    <mergeCell ref="B15:I15"/>
    <mergeCell ref="I8:O8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dimension ref="A1:Q20"/>
  <sheetViews>
    <sheetView workbookViewId="0">
      <selection activeCell="I7" sqref="I7:O7"/>
    </sheetView>
  </sheetViews>
  <sheetFormatPr defaultRowHeight="14.4" x14ac:dyDescent="0.55000000000000004"/>
  <cols>
    <col min="1" max="1" width="11.1015625" bestFit="1" customWidth="1"/>
  </cols>
  <sheetData>
    <row r="1" spans="1:17" ht="14.7" thickBot="1" x14ac:dyDescent="0.6">
      <c r="B1" s="9">
        <v>0.75</v>
      </c>
      <c r="C1" s="9">
        <v>0.76041666666666663</v>
      </c>
      <c r="D1" s="9">
        <v>0.77083333333333337</v>
      </c>
      <c r="E1" s="9">
        <v>0.78125</v>
      </c>
      <c r="F1" s="9">
        <v>0.79166666666666663</v>
      </c>
      <c r="G1" s="9">
        <v>0.80208333333333337</v>
      </c>
      <c r="H1" s="9">
        <v>0.8125</v>
      </c>
      <c r="I1" s="9">
        <v>0.82291666666666663</v>
      </c>
      <c r="J1" s="9">
        <v>0.83333333333333337</v>
      </c>
      <c r="K1" s="9">
        <v>0.84375</v>
      </c>
      <c r="L1" s="9">
        <v>0.85416666666666663</v>
      </c>
      <c r="M1" s="9">
        <v>0.86458333333333337</v>
      </c>
      <c r="N1" s="9">
        <v>0.875</v>
      </c>
      <c r="O1" s="9">
        <v>0.88541666666666663</v>
      </c>
      <c r="P1" s="9">
        <v>0.89583333333333326</v>
      </c>
      <c r="Q1" s="9">
        <v>0.90625</v>
      </c>
    </row>
    <row r="2" spans="1:17" ht="14.7" thickBot="1" x14ac:dyDescent="0.6">
      <c r="A2" t="s">
        <v>3</v>
      </c>
      <c r="B2" s="92" t="s">
        <v>3</v>
      </c>
      <c r="C2" s="93"/>
      <c r="D2" s="93"/>
      <c r="E2" s="93"/>
      <c r="F2" s="93"/>
      <c r="G2" s="93"/>
      <c r="H2" s="93"/>
      <c r="I2" s="94"/>
      <c r="J2" s="92" t="s">
        <v>3</v>
      </c>
      <c r="K2" s="93"/>
      <c r="L2" s="93"/>
      <c r="M2" s="93"/>
      <c r="N2" s="93"/>
      <c r="O2" s="93"/>
      <c r="P2" s="93"/>
      <c r="Q2" s="94"/>
    </row>
    <row r="3" spans="1:17" ht="14.7" thickBot="1" x14ac:dyDescent="0.6">
      <c r="A3" t="s">
        <v>4</v>
      </c>
      <c r="B3" s="98" t="s">
        <v>4</v>
      </c>
      <c r="C3" s="99"/>
      <c r="D3" s="99"/>
      <c r="E3" s="99"/>
      <c r="F3" s="99"/>
      <c r="G3" s="99"/>
      <c r="H3" s="99"/>
      <c r="I3" s="100"/>
      <c r="J3" s="98" t="s">
        <v>4</v>
      </c>
      <c r="K3" s="99"/>
      <c r="L3" s="99"/>
      <c r="M3" s="99"/>
      <c r="N3" s="99"/>
      <c r="O3" s="99"/>
      <c r="P3" s="99"/>
      <c r="Q3" s="100"/>
    </row>
    <row r="4" spans="1:17" ht="14.7" thickBot="1" x14ac:dyDescent="0.6">
      <c r="A4" t="s">
        <v>19</v>
      </c>
      <c r="B4" s="95" t="s">
        <v>8</v>
      </c>
      <c r="C4" s="96"/>
      <c r="D4" s="96"/>
      <c r="E4" s="97"/>
      <c r="F4" s="95" t="s">
        <v>8</v>
      </c>
      <c r="G4" s="96"/>
      <c r="H4" s="96"/>
      <c r="I4" s="97"/>
      <c r="J4" s="104" t="s">
        <v>19</v>
      </c>
      <c r="K4" s="105"/>
      <c r="L4" s="105"/>
      <c r="M4" s="105"/>
      <c r="N4" s="105"/>
      <c r="O4" s="105"/>
      <c r="P4" s="106"/>
      <c r="Q4" s="10"/>
    </row>
    <row r="5" spans="1:17" ht="14.7" thickBot="1" x14ac:dyDescent="0.6">
      <c r="A5" t="s">
        <v>20</v>
      </c>
      <c r="B5" s="107" t="s">
        <v>7</v>
      </c>
      <c r="C5" s="108"/>
      <c r="D5" s="108"/>
      <c r="E5" s="108"/>
      <c r="F5" s="108"/>
      <c r="G5" s="109"/>
      <c r="H5" s="107" t="s">
        <v>7</v>
      </c>
      <c r="I5" s="108"/>
      <c r="J5" s="108"/>
      <c r="K5" s="108"/>
      <c r="L5" s="108"/>
      <c r="M5" s="109"/>
      <c r="N5" s="10"/>
      <c r="O5" s="10"/>
      <c r="P5" s="10"/>
      <c r="Q5" s="10"/>
    </row>
    <row r="6" spans="1:17" ht="14.7" thickBot="1" x14ac:dyDescent="0.6">
      <c r="A6" t="s">
        <v>21</v>
      </c>
      <c r="B6" s="95" t="s">
        <v>8</v>
      </c>
      <c r="C6" s="96"/>
      <c r="D6" s="96"/>
      <c r="E6" s="97"/>
      <c r="F6" s="95" t="s">
        <v>8</v>
      </c>
      <c r="G6" s="96"/>
      <c r="H6" s="96"/>
      <c r="I6" s="97"/>
      <c r="J6" s="104" t="s">
        <v>19</v>
      </c>
      <c r="K6" s="105"/>
      <c r="L6" s="105"/>
      <c r="M6" s="105"/>
      <c r="N6" s="105"/>
      <c r="O6" s="105"/>
      <c r="P6" s="106"/>
      <c r="Q6" s="10"/>
    </row>
    <row r="7" spans="1:17" ht="14.7" thickBot="1" x14ac:dyDescent="0.6">
      <c r="A7" t="s">
        <v>22</v>
      </c>
      <c r="B7" s="121" t="s">
        <v>23</v>
      </c>
      <c r="C7" s="122"/>
      <c r="D7" s="122"/>
      <c r="E7" s="122"/>
      <c r="F7" s="122"/>
      <c r="G7" s="122"/>
      <c r="H7" s="123"/>
      <c r="I7" s="121" t="s">
        <v>23</v>
      </c>
      <c r="J7" s="122"/>
      <c r="K7" s="122"/>
      <c r="L7" s="122"/>
      <c r="M7" s="122"/>
      <c r="N7" s="122"/>
      <c r="O7" s="123"/>
      <c r="P7" s="11"/>
      <c r="Q7" s="10"/>
    </row>
    <row r="8" spans="1:17" ht="14.7" thickBot="1" x14ac:dyDescent="0.6">
      <c r="A8" t="s">
        <v>24</v>
      </c>
      <c r="B8" s="124" t="s">
        <v>4</v>
      </c>
      <c r="C8" s="125"/>
      <c r="D8" s="125"/>
      <c r="E8" s="125"/>
      <c r="F8" s="125"/>
      <c r="G8" s="125"/>
      <c r="H8" s="125"/>
      <c r="I8" s="100"/>
      <c r="J8" s="98" t="s">
        <v>4</v>
      </c>
      <c r="K8" s="99"/>
      <c r="L8" s="99"/>
      <c r="M8" s="99"/>
      <c r="N8" s="99"/>
      <c r="O8" s="99"/>
      <c r="P8" s="99"/>
      <c r="Q8" s="100"/>
    </row>
    <row r="9" spans="1:17" ht="14.7" thickBot="1" x14ac:dyDescent="0.6">
      <c r="A9" t="s">
        <v>25</v>
      </c>
      <c r="B9" s="101" t="s">
        <v>23</v>
      </c>
      <c r="C9" s="102"/>
      <c r="D9" s="102"/>
      <c r="E9" s="102"/>
      <c r="F9" s="102"/>
      <c r="G9" s="102"/>
      <c r="H9" s="103"/>
      <c r="I9" s="101" t="s">
        <v>23</v>
      </c>
      <c r="J9" s="102"/>
      <c r="K9" s="102"/>
      <c r="L9" s="102"/>
      <c r="M9" s="102"/>
      <c r="N9" s="102"/>
      <c r="O9" s="103"/>
      <c r="P9" s="11"/>
      <c r="Q9" s="11"/>
    </row>
    <row r="13" spans="1:17" ht="14.7" thickBot="1" x14ac:dyDescent="0.6"/>
    <row r="14" spans="1:17" ht="14.7" thickBot="1" x14ac:dyDescent="0.6">
      <c r="A14" t="s">
        <v>26</v>
      </c>
      <c r="B14" s="92" t="s">
        <v>3</v>
      </c>
      <c r="C14" s="93"/>
      <c r="D14" s="93"/>
      <c r="E14" s="93"/>
      <c r="F14" s="93"/>
      <c r="G14" s="93"/>
      <c r="H14" s="93"/>
      <c r="I14" s="94"/>
      <c r="K14">
        <v>2</v>
      </c>
    </row>
    <row r="15" spans="1:17" ht="14.7" thickBot="1" x14ac:dyDescent="0.6">
      <c r="B15" s="98" t="s">
        <v>4</v>
      </c>
      <c r="C15" s="99"/>
      <c r="D15" s="99"/>
      <c r="E15" s="99"/>
      <c r="F15" s="99"/>
      <c r="G15" s="99"/>
      <c r="H15" s="99"/>
      <c r="I15" s="100"/>
      <c r="K15">
        <v>4</v>
      </c>
    </row>
    <row r="16" spans="1:17" ht="14.7" thickBot="1" x14ac:dyDescent="0.6">
      <c r="B16" s="101" t="s">
        <v>23</v>
      </c>
      <c r="C16" s="102"/>
      <c r="D16" s="102"/>
      <c r="E16" s="102"/>
      <c r="F16" s="102"/>
      <c r="G16" s="102"/>
      <c r="H16" s="103"/>
      <c r="K16">
        <v>4</v>
      </c>
    </row>
    <row r="17" spans="2:11" ht="14.7" thickBot="1" x14ac:dyDescent="0.6">
      <c r="B17" s="104" t="s">
        <v>19</v>
      </c>
      <c r="C17" s="105"/>
      <c r="D17" s="105"/>
      <c r="E17" s="105"/>
      <c r="F17" s="105"/>
      <c r="G17" s="105"/>
      <c r="H17" s="106"/>
      <c r="K17">
        <v>2</v>
      </c>
    </row>
    <row r="18" spans="2:11" ht="14.7" thickBot="1" x14ac:dyDescent="0.6">
      <c r="B18" s="107" t="s">
        <v>7</v>
      </c>
      <c r="C18" s="108"/>
      <c r="D18" s="108"/>
      <c r="E18" s="108"/>
      <c r="F18" s="108"/>
      <c r="G18" s="109"/>
      <c r="K18">
        <v>2</v>
      </c>
    </row>
    <row r="19" spans="2:11" ht="14.7" thickBot="1" x14ac:dyDescent="0.6">
      <c r="B19" s="95" t="s">
        <v>8</v>
      </c>
      <c r="C19" s="96"/>
      <c r="D19" s="96"/>
      <c r="E19" s="97"/>
      <c r="K19">
        <v>4</v>
      </c>
    </row>
    <row r="20" spans="2:11" ht="14.7" thickBot="1" x14ac:dyDescent="0.6">
      <c r="B20" s="89" t="s">
        <v>27</v>
      </c>
      <c r="C20" s="90"/>
      <c r="D20" s="90"/>
      <c r="E20" s="91"/>
      <c r="K20">
        <v>0</v>
      </c>
    </row>
  </sheetData>
  <mergeCells count="25"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  <mergeCell ref="B5:G5"/>
    <mergeCell ref="H5:M5"/>
    <mergeCell ref="B7:H7"/>
    <mergeCell ref="I7:O7"/>
    <mergeCell ref="B8:I8"/>
    <mergeCell ref="J8:Q8"/>
    <mergeCell ref="J6:P6"/>
    <mergeCell ref="B2:I2"/>
    <mergeCell ref="J2:Q2"/>
    <mergeCell ref="B3:I3"/>
    <mergeCell ref="J3:Q3"/>
    <mergeCell ref="B4:E4"/>
    <mergeCell ref="F4:I4"/>
    <mergeCell ref="J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Teams</vt:lpstr>
      <vt:lpstr>0.0.8.10.8.4</vt:lpstr>
      <vt:lpstr>2.2.0.5.3.4.CL</vt:lpstr>
      <vt:lpstr>2.2.0.6.4.4</vt:lpstr>
      <vt:lpstr>2.3.5.2.4.0</vt:lpstr>
      <vt:lpstr>2.4.4.2.2.0</vt:lpstr>
      <vt:lpstr>2.2.4.4.4.0</vt:lpstr>
      <vt:lpstr>2.4.4.2.2.4</vt:lpstr>
      <vt:lpstr>2.4.4.2.4.0</vt:lpstr>
      <vt:lpstr>2.4.4.4.2.0</vt:lpstr>
      <vt:lpstr>3.3.4.2.4.0</vt:lpstr>
      <vt:lpstr>3.3.4.4.2.0</vt:lpstr>
      <vt:lpstr>4.2.4.2.4.0</vt:lpstr>
      <vt:lpstr>4.2.4.4.2.0</vt:lpstr>
      <vt:lpstr>4.3.3.2.4.0</vt:lpstr>
      <vt:lpstr>4.4.2.3.3.0</vt:lpstr>
      <vt:lpstr>4.4.2.4.2.0</vt:lpstr>
      <vt:lpstr>4.4.2.2.4.0</vt:lpstr>
      <vt:lpstr>6.8.8.10.8.0</vt:lpstr>
      <vt:lpstr>6.8.8.10.8.4</vt:lpstr>
      <vt:lpstr>Opening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2020-02-10T15:46:05Z</cp:lastPrinted>
  <dcterms:created xsi:type="dcterms:W3CDTF">2019-11-04T14:50:01Z</dcterms:created>
  <dcterms:modified xsi:type="dcterms:W3CDTF">2020-02-13T03:37:24Z</dcterms:modified>
</cp:coreProperties>
</file>