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0FFDD574-B70D-4878-9153-E12803FDAF79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Team Summary" sheetId="2" r:id="rId1"/>
    <sheet name="Utilization Summary" sheetId="3" r:id="rId2"/>
    <sheet name="Games" sheetId="1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7" i="1" l="1"/>
  <c r="J657" i="1" s="1"/>
  <c r="I657" i="1"/>
  <c r="K657" i="1" s="1"/>
  <c r="L657" i="1"/>
  <c r="M657" i="1"/>
  <c r="N657" i="1"/>
  <c r="O657" i="1"/>
  <c r="H658" i="1"/>
  <c r="J658" i="1" s="1"/>
  <c r="I658" i="1"/>
  <c r="K658" i="1" s="1"/>
  <c r="L658" i="1"/>
  <c r="M658" i="1"/>
  <c r="N658" i="1"/>
  <c r="O658" i="1"/>
  <c r="H659" i="1"/>
  <c r="J659" i="1" s="1"/>
  <c r="I659" i="1"/>
  <c r="K659" i="1" s="1"/>
  <c r="L659" i="1"/>
  <c r="M659" i="1"/>
  <c r="N659" i="1"/>
  <c r="O659" i="1"/>
  <c r="H660" i="1"/>
  <c r="J660" i="1" s="1"/>
  <c r="I660" i="1"/>
  <c r="K660" i="1" s="1"/>
  <c r="L660" i="1"/>
  <c r="M660" i="1"/>
  <c r="N660" i="1"/>
  <c r="O660" i="1"/>
  <c r="H661" i="1"/>
  <c r="J661" i="1" s="1"/>
  <c r="I661" i="1"/>
  <c r="K661" i="1" s="1"/>
  <c r="L661" i="1"/>
  <c r="M661" i="1"/>
  <c r="N661" i="1"/>
  <c r="O661" i="1"/>
  <c r="H662" i="1"/>
  <c r="J662" i="1" s="1"/>
  <c r="I662" i="1"/>
  <c r="K662" i="1" s="1"/>
  <c r="L662" i="1"/>
  <c r="M662" i="1"/>
  <c r="N662" i="1"/>
  <c r="O662" i="1"/>
  <c r="H663" i="1"/>
  <c r="J663" i="1" s="1"/>
  <c r="I663" i="1"/>
  <c r="K663" i="1" s="1"/>
  <c r="L663" i="1"/>
  <c r="M663" i="1"/>
  <c r="N663" i="1"/>
  <c r="O663" i="1"/>
  <c r="H664" i="1"/>
  <c r="J664" i="1" s="1"/>
  <c r="I664" i="1"/>
  <c r="K664" i="1" s="1"/>
  <c r="L664" i="1"/>
  <c r="M664" i="1"/>
  <c r="N664" i="1"/>
  <c r="O664" i="1"/>
  <c r="H665" i="1"/>
  <c r="J665" i="1" s="1"/>
  <c r="I665" i="1"/>
  <c r="K665" i="1" s="1"/>
  <c r="L665" i="1"/>
  <c r="M665" i="1"/>
  <c r="N665" i="1"/>
  <c r="O665" i="1"/>
  <c r="H666" i="1"/>
  <c r="J666" i="1" s="1"/>
  <c r="I666" i="1"/>
  <c r="K666" i="1" s="1"/>
  <c r="L666" i="1"/>
  <c r="M666" i="1"/>
  <c r="N666" i="1"/>
  <c r="O666" i="1"/>
  <c r="H667" i="1"/>
  <c r="J667" i="1" s="1"/>
  <c r="I667" i="1"/>
  <c r="K667" i="1" s="1"/>
  <c r="L667" i="1"/>
  <c r="M667" i="1"/>
  <c r="N667" i="1"/>
  <c r="O667" i="1"/>
  <c r="H668" i="1"/>
  <c r="J668" i="1" s="1"/>
  <c r="I668" i="1"/>
  <c r="K668" i="1" s="1"/>
  <c r="L668" i="1"/>
  <c r="M668" i="1"/>
  <c r="N668" i="1"/>
  <c r="O668" i="1"/>
  <c r="H669" i="1"/>
  <c r="J669" i="1" s="1"/>
  <c r="I669" i="1"/>
  <c r="K669" i="1" s="1"/>
  <c r="L669" i="1"/>
  <c r="M669" i="1"/>
  <c r="N669" i="1"/>
  <c r="O669" i="1"/>
  <c r="H670" i="1"/>
  <c r="J670" i="1" s="1"/>
  <c r="I670" i="1"/>
  <c r="K670" i="1" s="1"/>
  <c r="L670" i="1"/>
  <c r="M670" i="1"/>
  <c r="N670" i="1"/>
  <c r="O670" i="1"/>
  <c r="H671" i="1"/>
  <c r="J671" i="1" s="1"/>
  <c r="I671" i="1"/>
  <c r="K671" i="1" s="1"/>
  <c r="L671" i="1"/>
  <c r="M671" i="1"/>
  <c r="N671" i="1"/>
  <c r="O671" i="1"/>
  <c r="H672" i="1"/>
  <c r="J672" i="1" s="1"/>
  <c r="I672" i="1"/>
  <c r="K672" i="1" s="1"/>
  <c r="L672" i="1"/>
  <c r="M672" i="1"/>
  <c r="N672" i="1"/>
  <c r="O672" i="1"/>
  <c r="H673" i="1"/>
  <c r="J673" i="1" s="1"/>
  <c r="I673" i="1"/>
  <c r="K673" i="1" s="1"/>
  <c r="L673" i="1"/>
  <c r="M673" i="1"/>
  <c r="N673" i="1"/>
  <c r="O673" i="1"/>
  <c r="H674" i="1"/>
  <c r="J674" i="1" s="1"/>
  <c r="I674" i="1"/>
  <c r="K674" i="1" s="1"/>
  <c r="L674" i="1"/>
  <c r="M674" i="1"/>
  <c r="N674" i="1"/>
  <c r="O674" i="1"/>
  <c r="H675" i="1"/>
  <c r="J675" i="1" s="1"/>
  <c r="I675" i="1"/>
  <c r="K675" i="1" s="1"/>
  <c r="L675" i="1"/>
  <c r="M675" i="1"/>
  <c r="N675" i="1"/>
  <c r="O675" i="1"/>
  <c r="H676" i="1"/>
  <c r="J676" i="1" s="1"/>
  <c r="I676" i="1"/>
  <c r="K676" i="1" s="1"/>
  <c r="L676" i="1"/>
  <c r="M676" i="1"/>
  <c r="N676" i="1"/>
  <c r="O676" i="1"/>
  <c r="H677" i="1"/>
  <c r="J677" i="1" s="1"/>
  <c r="I677" i="1"/>
  <c r="K677" i="1" s="1"/>
  <c r="L677" i="1"/>
  <c r="M677" i="1"/>
  <c r="N677" i="1"/>
  <c r="O677" i="1"/>
  <c r="H678" i="1"/>
  <c r="J678" i="1" s="1"/>
  <c r="I678" i="1"/>
  <c r="K678" i="1" s="1"/>
  <c r="L678" i="1"/>
  <c r="M678" i="1"/>
  <c r="N678" i="1"/>
  <c r="O678" i="1"/>
  <c r="H679" i="1"/>
  <c r="J679" i="1" s="1"/>
  <c r="I679" i="1"/>
  <c r="K679" i="1" s="1"/>
  <c r="L679" i="1"/>
  <c r="M679" i="1"/>
  <c r="N679" i="1"/>
  <c r="O679" i="1"/>
  <c r="H680" i="1"/>
  <c r="J680" i="1" s="1"/>
  <c r="I680" i="1"/>
  <c r="K680" i="1" s="1"/>
  <c r="L680" i="1"/>
  <c r="M680" i="1"/>
  <c r="N680" i="1"/>
  <c r="O680" i="1"/>
  <c r="O656" i="1" l="1"/>
  <c r="N656" i="1"/>
  <c r="M656" i="1"/>
  <c r="L656" i="1"/>
  <c r="I656" i="1"/>
  <c r="K656" i="1" s="1"/>
  <c r="H656" i="1"/>
  <c r="J656" i="1" s="1"/>
  <c r="N655" i="1"/>
  <c r="O655" i="1" s="1"/>
  <c r="M655" i="1"/>
  <c r="L655" i="1"/>
  <c r="I655" i="1"/>
  <c r="K655" i="1" s="1"/>
  <c r="H655" i="1"/>
  <c r="J655" i="1" s="1"/>
  <c r="N654" i="1"/>
  <c r="O654" i="1" s="1"/>
  <c r="M654" i="1"/>
  <c r="L654" i="1"/>
  <c r="I654" i="1"/>
  <c r="K654" i="1" s="1"/>
  <c r="H654" i="1"/>
  <c r="J654" i="1" s="1"/>
  <c r="N653" i="1"/>
  <c r="O653" i="1" s="1"/>
  <c r="M653" i="1"/>
  <c r="L653" i="1"/>
  <c r="I653" i="1"/>
  <c r="K653" i="1" s="1"/>
  <c r="H653" i="1"/>
  <c r="J653" i="1" s="1"/>
  <c r="N652" i="1"/>
  <c r="O652" i="1" s="1"/>
  <c r="M652" i="1"/>
  <c r="L652" i="1"/>
  <c r="I652" i="1"/>
  <c r="K652" i="1" s="1"/>
  <c r="H652" i="1"/>
  <c r="J652" i="1" s="1"/>
  <c r="N651" i="1"/>
  <c r="O651" i="1" s="1"/>
  <c r="M651" i="1"/>
  <c r="L651" i="1"/>
  <c r="I651" i="1"/>
  <c r="K651" i="1" s="1"/>
  <c r="H651" i="1"/>
  <c r="J651" i="1" s="1"/>
  <c r="N650" i="1"/>
  <c r="O650" i="1" s="1"/>
  <c r="M650" i="1"/>
  <c r="L650" i="1"/>
  <c r="I650" i="1"/>
  <c r="K650" i="1" s="1"/>
  <c r="H650" i="1"/>
  <c r="J650" i="1" s="1"/>
  <c r="N649" i="1"/>
  <c r="O649" i="1" s="1"/>
  <c r="M649" i="1"/>
  <c r="L649" i="1"/>
  <c r="I649" i="1"/>
  <c r="K649" i="1" s="1"/>
  <c r="H649" i="1"/>
  <c r="J649" i="1" s="1"/>
  <c r="N648" i="1"/>
  <c r="O648" i="1" s="1"/>
  <c r="M648" i="1"/>
  <c r="L648" i="1"/>
  <c r="I648" i="1"/>
  <c r="K648" i="1" s="1"/>
  <c r="H648" i="1"/>
  <c r="J648" i="1" s="1"/>
  <c r="N647" i="1"/>
  <c r="O647" i="1" s="1"/>
  <c r="M647" i="1"/>
  <c r="L647" i="1"/>
  <c r="I647" i="1"/>
  <c r="K647" i="1" s="1"/>
  <c r="H647" i="1"/>
  <c r="J647" i="1" s="1"/>
  <c r="N646" i="1"/>
  <c r="O646" i="1" s="1"/>
  <c r="M646" i="1"/>
  <c r="L646" i="1"/>
  <c r="I646" i="1"/>
  <c r="K646" i="1" s="1"/>
  <c r="H646" i="1"/>
  <c r="J646" i="1" s="1"/>
  <c r="N645" i="1"/>
  <c r="O645" i="1" s="1"/>
  <c r="M645" i="1"/>
  <c r="L645" i="1"/>
  <c r="I645" i="1"/>
  <c r="K645" i="1" s="1"/>
  <c r="H645" i="1"/>
  <c r="J645" i="1" s="1"/>
  <c r="N644" i="1"/>
  <c r="O644" i="1" s="1"/>
  <c r="M644" i="1"/>
  <c r="L644" i="1"/>
  <c r="I644" i="1"/>
  <c r="K644" i="1" s="1"/>
  <c r="H644" i="1"/>
  <c r="J644" i="1" s="1"/>
  <c r="N643" i="1"/>
  <c r="O643" i="1" s="1"/>
  <c r="M643" i="1"/>
  <c r="L643" i="1"/>
  <c r="I643" i="1"/>
  <c r="K643" i="1" s="1"/>
  <c r="H643" i="1"/>
  <c r="J643" i="1" s="1"/>
  <c r="N642" i="1"/>
  <c r="O642" i="1" s="1"/>
  <c r="M642" i="1"/>
  <c r="L642" i="1"/>
  <c r="I642" i="1"/>
  <c r="K642" i="1" s="1"/>
  <c r="H642" i="1"/>
  <c r="J642" i="1" s="1"/>
  <c r="N641" i="1"/>
  <c r="O641" i="1" s="1"/>
  <c r="M641" i="1"/>
  <c r="L641" i="1"/>
  <c r="I641" i="1"/>
  <c r="K641" i="1" s="1"/>
  <c r="H641" i="1"/>
  <c r="J641" i="1" s="1"/>
  <c r="N640" i="1"/>
  <c r="O640" i="1" s="1"/>
  <c r="M640" i="1"/>
  <c r="L640" i="1"/>
  <c r="I640" i="1"/>
  <c r="K640" i="1" s="1"/>
  <c r="H640" i="1"/>
  <c r="J640" i="1" s="1"/>
  <c r="N639" i="1"/>
  <c r="O639" i="1" s="1"/>
  <c r="M639" i="1"/>
  <c r="L639" i="1"/>
  <c r="I639" i="1"/>
  <c r="K639" i="1" s="1"/>
  <c r="H639" i="1"/>
  <c r="J639" i="1" s="1"/>
  <c r="N638" i="1"/>
  <c r="O638" i="1" s="1"/>
  <c r="M638" i="1"/>
  <c r="L638" i="1"/>
  <c r="I638" i="1"/>
  <c r="K638" i="1" s="1"/>
  <c r="H638" i="1"/>
  <c r="J638" i="1" s="1"/>
  <c r="N637" i="1"/>
  <c r="O637" i="1" s="1"/>
  <c r="M637" i="1"/>
  <c r="L637" i="1"/>
  <c r="I637" i="1"/>
  <c r="K637" i="1" s="1"/>
  <c r="H637" i="1"/>
  <c r="J637" i="1" s="1"/>
  <c r="N636" i="1"/>
  <c r="O636" i="1" s="1"/>
  <c r="M636" i="1"/>
  <c r="L636" i="1"/>
  <c r="I636" i="1"/>
  <c r="K636" i="1" s="1"/>
  <c r="H636" i="1"/>
  <c r="J636" i="1" s="1"/>
  <c r="N635" i="1"/>
  <c r="O635" i="1" s="1"/>
  <c r="M635" i="1"/>
  <c r="L635" i="1"/>
  <c r="I635" i="1"/>
  <c r="K635" i="1" s="1"/>
  <c r="H635" i="1"/>
  <c r="J635" i="1" s="1"/>
  <c r="N634" i="1"/>
  <c r="O634" i="1" s="1"/>
  <c r="M634" i="1"/>
  <c r="L634" i="1"/>
  <c r="I634" i="1"/>
  <c r="K634" i="1" s="1"/>
  <c r="H634" i="1"/>
  <c r="J634" i="1" s="1"/>
  <c r="N633" i="1"/>
  <c r="O633" i="1" s="1"/>
  <c r="M633" i="1"/>
  <c r="L633" i="1"/>
  <c r="I633" i="1"/>
  <c r="K633" i="1" s="1"/>
  <c r="H633" i="1"/>
  <c r="J633" i="1" s="1"/>
  <c r="N632" i="1"/>
  <c r="O632" i="1" s="1"/>
  <c r="M632" i="1"/>
  <c r="L632" i="1"/>
  <c r="I632" i="1"/>
  <c r="K632" i="1" s="1"/>
  <c r="H632" i="1"/>
  <c r="J632" i="1" s="1"/>
  <c r="N631" i="1"/>
  <c r="O631" i="1" s="1"/>
  <c r="M631" i="1"/>
  <c r="L631" i="1"/>
  <c r="I631" i="1"/>
  <c r="K631" i="1" s="1"/>
  <c r="H631" i="1"/>
  <c r="J631" i="1" s="1"/>
  <c r="N630" i="1"/>
  <c r="O630" i="1" s="1"/>
  <c r="M630" i="1"/>
  <c r="L630" i="1"/>
  <c r="I630" i="1"/>
  <c r="K630" i="1" s="1"/>
  <c r="H630" i="1"/>
  <c r="J630" i="1" s="1"/>
  <c r="N629" i="1"/>
  <c r="O629" i="1" s="1"/>
  <c r="M629" i="1"/>
  <c r="L629" i="1"/>
  <c r="I629" i="1"/>
  <c r="K629" i="1" s="1"/>
  <c r="H629" i="1"/>
  <c r="J629" i="1" s="1"/>
  <c r="N628" i="1"/>
  <c r="O628" i="1" s="1"/>
  <c r="M628" i="1"/>
  <c r="L628" i="1"/>
  <c r="I628" i="1"/>
  <c r="K628" i="1" s="1"/>
  <c r="H628" i="1"/>
  <c r="J628" i="1" s="1"/>
  <c r="N627" i="1"/>
  <c r="O627" i="1" s="1"/>
  <c r="M627" i="1"/>
  <c r="L627" i="1"/>
  <c r="I627" i="1"/>
  <c r="K627" i="1" s="1"/>
  <c r="H627" i="1"/>
  <c r="J627" i="1" s="1"/>
  <c r="N626" i="1"/>
  <c r="O626" i="1" s="1"/>
  <c r="M626" i="1"/>
  <c r="L626" i="1"/>
  <c r="I626" i="1"/>
  <c r="K626" i="1" s="1"/>
  <c r="H626" i="1"/>
  <c r="J626" i="1" s="1"/>
  <c r="N625" i="1"/>
  <c r="O625" i="1" s="1"/>
  <c r="M625" i="1"/>
  <c r="L625" i="1"/>
  <c r="I625" i="1"/>
  <c r="K625" i="1" s="1"/>
  <c r="H625" i="1"/>
  <c r="J625" i="1" s="1"/>
  <c r="N624" i="1"/>
  <c r="O624" i="1" s="1"/>
  <c r="M624" i="1"/>
  <c r="L624" i="1"/>
  <c r="I624" i="1"/>
  <c r="K624" i="1" s="1"/>
  <c r="H624" i="1"/>
  <c r="J624" i="1" s="1"/>
  <c r="N623" i="1"/>
  <c r="O623" i="1" s="1"/>
  <c r="M623" i="1"/>
  <c r="L623" i="1"/>
  <c r="I623" i="1"/>
  <c r="K623" i="1" s="1"/>
  <c r="H623" i="1"/>
  <c r="J623" i="1" s="1"/>
  <c r="N622" i="1"/>
  <c r="O622" i="1" s="1"/>
  <c r="M622" i="1"/>
  <c r="L622" i="1"/>
  <c r="I622" i="1"/>
  <c r="K622" i="1" s="1"/>
  <c r="H622" i="1"/>
  <c r="J622" i="1" s="1"/>
  <c r="N621" i="1"/>
  <c r="O621" i="1" s="1"/>
  <c r="M621" i="1"/>
  <c r="L621" i="1"/>
  <c r="I621" i="1"/>
  <c r="K621" i="1" s="1"/>
  <c r="H621" i="1"/>
  <c r="J621" i="1" s="1"/>
  <c r="N620" i="1"/>
  <c r="O620" i="1" s="1"/>
  <c r="M620" i="1"/>
  <c r="L620" i="1"/>
  <c r="I620" i="1"/>
  <c r="K620" i="1" s="1"/>
  <c r="H620" i="1"/>
  <c r="J620" i="1" s="1"/>
  <c r="N619" i="1"/>
  <c r="O619" i="1" s="1"/>
  <c r="M619" i="1"/>
  <c r="L619" i="1"/>
  <c r="I619" i="1"/>
  <c r="K619" i="1" s="1"/>
  <c r="H619" i="1"/>
  <c r="J619" i="1" s="1"/>
  <c r="N618" i="1"/>
  <c r="O618" i="1" s="1"/>
  <c r="M618" i="1"/>
  <c r="L618" i="1"/>
  <c r="I618" i="1"/>
  <c r="K618" i="1" s="1"/>
  <c r="H618" i="1"/>
  <c r="J618" i="1" s="1"/>
  <c r="N617" i="1"/>
  <c r="O617" i="1" s="1"/>
  <c r="M617" i="1"/>
  <c r="L617" i="1"/>
  <c r="I617" i="1"/>
  <c r="K617" i="1" s="1"/>
  <c r="H617" i="1"/>
  <c r="J617" i="1" s="1"/>
  <c r="N616" i="1"/>
  <c r="O616" i="1" s="1"/>
  <c r="M616" i="1"/>
  <c r="L616" i="1"/>
  <c r="I616" i="1"/>
  <c r="K616" i="1" s="1"/>
  <c r="H616" i="1"/>
  <c r="J616" i="1" s="1"/>
  <c r="N615" i="1"/>
  <c r="O615" i="1" s="1"/>
  <c r="M615" i="1"/>
  <c r="L615" i="1"/>
  <c r="I615" i="1"/>
  <c r="K615" i="1" s="1"/>
  <c r="H615" i="1"/>
  <c r="J615" i="1" s="1"/>
  <c r="N614" i="1"/>
  <c r="O614" i="1" s="1"/>
  <c r="M614" i="1"/>
  <c r="L614" i="1"/>
  <c r="I614" i="1"/>
  <c r="K614" i="1" s="1"/>
  <c r="H614" i="1"/>
  <c r="J614" i="1" s="1"/>
  <c r="N613" i="1"/>
  <c r="O613" i="1" s="1"/>
  <c r="M613" i="1"/>
  <c r="L613" i="1"/>
  <c r="I613" i="1"/>
  <c r="K613" i="1" s="1"/>
  <c r="H613" i="1"/>
  <c r="J613" i="1" s="1"/>
  <c r="N612" i="1"/>
  <c r="O612" i="1" s="1"/>
  <c r="M612" i="1"/>
  <c r="L612" i="1"/>
  <c r="I612" i="1"/>
  <c r="K612" i="1" s="1"/>
  <c r="H612" i="1"/>
  <c r="J612" i="1" s="1"/>
  <c r="N611" i="1"/>
  <c r="O611" i="1" s="1"/>
  <c r="M611" i="1"/>
  <c r="L611" i="1"/>
  <c r="I611" i="1"/>
  <c r="K611" i="1" s="1"/>
  <c r="H611" i="1"/>
  <c r="J611" i="1" s="1"/>
  <c r="N610" i="1"/>
  <c r="O610" i="1" s="1"/>
  <c r="M610" i="1"/>
  <c r="L610" i="1"/>
  <c r="I610" i="1"/>
  <c r="K610" i="1" s="1"/>
  <c r="H610" i="1"/>
  <c r="J610" i="1" s="1"/>
  <c r="N609" i="1"/>
  <c r="O609" i="1" s="1"/>
  <c r="M609" i="1"/>
  <c r="L609" i="1"/>
  <c r="I609" i="1"/>
  <c r="K609" i="1" s="1"/>
  <c r="H609" i="1"/>
  <c r="J609" i="1" s="1"/>
  <c r="O608" i="1"/>
  <c r="N608" i="1"/>
  <c r="M608" i="1"/>
  <c r="L608" i="1"/>
  <c r="I608" i="1"/>
  <c r="K608" i="1" s="1"/>
  <c r="H608" i="1"/>
  <c r="J608" i="1" s="1"/>
  <c r="N607" i="1"/>
  <c r="O607" i="1" s="1"/>
  <c r="M607" i="1"/>
  <c r="L607" i="1"/>
  <c r="I607" i="1"/>
  <c r="K607" i="1" s="1"/>
  <c r="H607" i="1"/>
  <c r="J607" i="1" s="1"/>
  <c r="N606" i="1"/>
  <c r="O606" i="1" s="1"/>
  <c r="M606" i="1"/>
  <c r="L606" i="1"/>
  <c r="I606" i="1"/>
  <c r="K606" i="1" s="1"/>
  <c r="H606" i="1"/>
  <c r="J606" i="1" s="1"/>
  <c r="N605" i="1"/>
  <c r="O605" i="1" s="1"/>
  <c r="M605" i="1"/>
  <c r="L605" i="1"/>
  <c r="I605" i="1"/>
  <c r="K605" i="1" s="1"/>
  <c r="H605" i="1"/>
  <c r="J605" i="1" s="1"/>
  <c r="O604" i="1"/>
  <c r="N604" i="1"/>
  <c r="M604" i="1"/>
  <c r="L604" i="1"/>
  <c r="I604" i="1"/>
  <c r="K604" i="1" s="1"/>
  <c r="H604" i="1"/>
  <c r="J604" i="1" s="1"/>
  <c r="N603" i="1"/>
  <c r="O603" i="1" s="1"/>
  <c r="M603" i="1"/>
  <c r="L603" i="1"/>
  <c r="I603" i="1"/>
  <c r="K603" i="1" s="1"/>
  <c r="H603" i="1"/>
  <c r="J603" i="1" s="1"/>
  <c r="O602" i="1"/>
  <c r="N602" i="1"/>
  <c r="M602" i="1"/>
  <c r="L602" i="1"/>
  <c r="I602" i="1"/>
  <c r="K602" i="1" s="1"/>
  <c r="H602" i="1"/>
  <c r="J602" i="1" s="1"/>
  <c r="N601" i="1"/>
  <c r="O601" i="1" s="1"/>
  <c r="M601" i="1"/>
  <c r="L601" i="1"/>
  <c r="I601" i="1"/>
  <c r="K601" i="1" s="1"/>
  <c r="H601" i="1"/>
  <c r="J601" i="1" s="1"/>
  <c r="N600" i="1"/>
  <c r="O600" i="1" s="1"/>
  <c r="M600" i="1"/>
  <c r="L600" i="1"/>
  <c r="I600" i="1"/>
  <c r="K600" i="1" s="1"/>
  <c r="H600" i="1"/>
  <c r="J600" i="1" s="1"/>
  <c r="N599" i="1"/>
  <c r="O599" i="1" s="1"/>
  <c r="M599" i="1"/>
  <c r="L599" i="1"/>
  <c r="I599" i="1"/>
  <c r="K599" i="1" s="1"/>
  <c r="H599" i="1"/>
  <c r="J599" i="1" s="1"/>
  <c r="N598" i="1"/>
  <c r="O598" i="1" s="1"/>
  <c r="M598" i="1"/>
  <c r="L598" i="1"/>
  <c r="I598" i="1"/>
  <c r="K598" i="1" s="1"/>
  <c r="H598" i="1"/>
  <c r="J598" i="1" s="1"/>
  <c r="N597" i="1"/>
  <c r="O597" i="1" s="1"/>
  <c r="M597" i="1"/>
  <c r="L597" i="1"/>
  <c r="I597" i="1"/>
  <c r="K597" i="1" s="1"/>
  <c r="H597" i="1"/>
  <c r="J597" i="1" s="1"/>
  <c r="O596" i="1"/>
  <c r="N596" i="1"/>
  <c r="M596" i="1"/>
  <c r="L596" i="1"/>
  <c r="I596" i="1"/>
  <c r="K596" i="1" s="1"/>
  <c r="H596" i="1"/>
  <c r="J596" i="1" s="1"/>
  <c r="N595" i="1"/>
  <c r="O595" i="1" s="1"/>
  <c r="M595" i="1"/>
  <c r="L595" i="1"/>
  <c r="I595" i="1"/>
  <c r="K595" i="1" s="1"/>
  <c r="H595" i="1"/>
  <c r="J595" i="1" s="1"/>
  <c r="N594" i="1"/>
  <c r="O594" i="1" s="1"/>
  <c r="M594" i="1"/>
  <c r="L594" i="1"/>
  <c r="I594" i="1"/>
  <c r="K594" i="1" s="1"/>
  <c r="H594" i="1"/>
  <c r="J594" i="1" s="1"/>
  <c r="N593" i="1"/>
  <c r="O593" i="1" s="1"/>
  <c r="M593" i="1"/>
  <c r="L593" i="1"/>
  <c r="I593" i="1"/>
  <c r="K593" i="1" s="1"/>
  <c r="H593" i="1"/>
  <c r="J593" i="1" s="1"/>
  <c r="O592" i="1"/>
  <c r="N592" i="1"/>
  <c r="M592" i="1"/>
  <c r="L592" i="1"/>
  <c r="I592" i="1"/>
  <c r="K592" i="1" s="1"/>
  <c r="H592" i="1"/>
  <c r="J592" i="1" s="1"/>
  <c r="N591" i="1"/>
  <c r="O591" i="1" s="1"/>
  <c r="M591" i="1"/>
  <c r="L591" i="1"/>
  <c r="I591" i="1"/>
  <c r="K591" i="1" s="1"/>
  <c r="H591" i="1"/>
  <c r="J591" i="1" s="1"/>
  <c r="N590" i="1"/>
  <c r="O590" i="1" s="1"/>
  <c r="M590" i="1"/>
  <c r="L590" i="1"/>
  <c r="I590" i="1"/>
  <c r="K590" i="1" s="1"/>
  <c r="H590" i="1"/>
  <c r="J590" i="1" s="1"/>
  <c r="N589" i="1"/>
  <c r="O589" i="1" s="1"/>
  <c r="M589" i="1"/>
  <c r="L589" i="1"/>
  <c r="I589" i="1"/>
  <c r="K589" i="1" s="1"/>
  <c r="H589" i="1"/>
  <c r="J589" i="1" s="1"/>
  <c r="O588" i="1"/>
  <c r="N588" i="1"/>
  <c r="M588" i="1"/>
  <c r="L588" i="1"/>
  <c r="I588" i="1"/>
  <c r="K588" i="1" s="1"/>
  <c r="H588" i="1"/>
  <c r="J588" i="1" s="1"/>
  <c r="N587" i="1"/>
  <c r="O587" i="1" s="1"/>
  <c r="M587" i="1"/>
  <c r="L587" i="1"/>
  <c r="I587" i="1"/>
  <c r="K587" i="1" s="1"/>
  <c r="H587" i="1"/>
  <c r="J587" i="1" s="1"/>
  <c r="N586" i="1"/>
  <c r="O586" i="1" s="1"/>
  <c r="M586" i="1"/>
  <c r="L586" i="1"/>
  <c r="I586" i="1"/>
  <c r="K586" i="1" s="1"/>
  <c r="H586" i="1"/>
  <c r="J586" i="1" s="1"/>
  <c r="N585" i="1"/>
  <c r="O585" i="1" s="1"/>
  <c r="M585" i="1"/>
  <c r="L585" i="1"/>
  <c r="I585" i="1"/>
  <c r="K585" i="1" s="1"/>
  <c r="H585" i="1"/>
  <c r="J585" i="1" s="1"/>
  <c r="O584" i="1"/>
  <c r="N584" i="1"/>
  <c r="M584" i="1"/>
  <c r="L584" i="1"/>
  <c r="I584" i="1"/>
  <c r="K584" i="1" s="1"/>
  <c r="H584" i="1"/>
  <c r="J584" i="1" s="1"/>
  <c r="N583" i="1"/>
  <c r="O583" i="1" s="1"/>
  <c r="M583" i="1"/>
  <c r="L583" i="1"/>
  <c r="I583" i="1"/>
  <c r="K583" i="1" s="1"/>
  <c r="H583" i="1"/>
  <c r="J583" i="1" s="1"/>
  <c r="N582" i="1"/>
  <c r="O582" i="1" s="1"/>
  <c r="M582" i="1"/>
  <c r="L582" i="1"/>
  <c r="I582" i="1"/>
  <c r="K582" i="1" s="1"/>
  <c r="H582" i="1"/>
  <c r="J582" i="1" s="1"/>
  <c r="N581" i="1"/>
  <c r="O581" i="1" s="1"/>
  <c r="M581" i="1"/>
  <c r="L581" i="1"/>
  <c r="I581" i="1"/>
  <c r="K581" i="1" s="1"/>
  <c r="H581" i="1"/>
  <c r="J581" i="1" s="1"/>
  <c r="N580" i="1"/>
  <c r="O580" i="1" s="1"/>
  <c r="M580" i="1"/>
  <c r="L580" i="1"/>
  <c r="I580" i="1"/>
  <c r="K580" i="1" s="1"/>
  <c r="H580" i="1"/>
  <c r="J580" i="1" s="1"/>
  <c r="N579" i="1"/>
  <c r="O579" i="1" s="1"/>
  <c r="M579" i="1"/>
  <c r="L579" i="1"/>
  <c r="I579" i="1"/>
  <c r="K579" i="1" s="1"/>
  <c r="H579" i="1"/>
  <c r="J579" i="1" s="1"/>
  <c r="N578" i="1"/>
  <c r="O578" i="1" s="1"/>
  <c r="M578" i="1"/>
  <c r="L578" i="1"/>
  <c r="I578" i="1"/>
  <c r="K578" i="1" s="1"/>
  <c r="H578" i="1"/>
  <c r="J578" i="1" s="1"/>
  <c r="N577" i="1"/>
  <c r="O577" i="1" s="1"/>
  <c r="M577" i="1"/>
  <c r="L577" i="1"/>
  <c r="J577" i="1"/>
  <c r="I577" i="1"/>
  <c r="K577" i="1" s="1"/>
  <c r="H577" i="1"/>
  <c r="O576" i="1"/>
  <c r="N576" i="1"/>
  <c r="M576" i="1"/>
  <c r="L576" i="1"/>
  <c r="I576" i="1"/>
  <c r="K576" i="1" s="1"/>
  <c r="H576" i="1"/>
  <c r="J576" i="1" s="1"/>
  <c r="N575" i="1"/>
  <c r="O575" i="1" s="1"/>
  <c r="M575" i="1"/>
  <c r="L575" i="1"/>
  <c r="I575" i="1"/>
  <c r="K575" i="1" s="1"/>
  <c r="H575" i="1"/>
  <c r="J575" i="1" s="1"/>
  <c r="N574" i="1"/>
  <c r="O574" i="1" s="1"/>
  <c r="M574" i="1"/>
  <c r="L574" i="1"/>
  <c r="I574" i="1"/>
  <c r="K574" i="1" s="1"/>
  <c r="H574" i="1"/>
  <c r="J574" i="1" s="1"/>
  <c r="N573" i="1"/>
  <c r="O573" i="1" s="1"/>
  <c r="M573" i="1"/>
  <c r="L573" i="1"/>
  <c r="I573" i="1"/>
  <c r="K573" i="1" s="1"/>
  <c r="H573" i="1"/>
  <c r="J573" i="1" s="1"/>
  <c r="N572" i="1"/>
  <c r="O572" i="1" s="1"/>
  <c r="M572" i="1"/>
  <c r="L572" i="1"/>
  <c r="I572" i="1"/>
  <c r="K572" i="1" s="1"/>
  <c r="H572" i="1"/>
  <c r="J572" i="1" s="1"/>
  <c r="N571" i="1"/>
  <c r="O571" i="1" s="1"/>
  <c r="M571" i="1"/>
  <c r="L571" i="1"/>
  <c r="I571" i="1"/>
  <c r="K571" i="1" s="1"/>
  <c r="H571" i="1"/>
  <c r="J571" i="1" s="1"/>
  <c r="O570" i="1"/>
  <c r="N570" i="1"/>
  <c r="M570" i="1"/>
  <c r="L570" i="1"/>
  <c r="I570" i="1"/>
  <c r="K570" i="1" s="1"/>
  <c r="H570" i="1"/>
  <c r="J570" i="1" s="1"/>
  <c r="O569" i="1"/>
  <c r="N569" i="1"/>
  <c r="M569" i="1"/>
  <c r="L569" i="1"/>
  <c r="I569" i="1"/>
  <c r="K569" i="1" s="1"/>
  <c r="H569" i="1"/>
  <c r="J569" i="1" s="1"/>
  <c r="N568" i="1"/>
  <c r="O568" i="1" s="1"/>
  <c r="M568" i="1"/>
  <c r="L568" i="1"/>
  <c r="I568" i="1"/>
  <c r="K568" i="1" s="1"/>
  <c r="H568" i="1"/>
  <c r="J568" i="1" s="1"/>
  <c r="O567" i="1"/>
  <c r="N567" i="1"/>
  <c r="M567" i="1"/>
  <c r="L567" i="1"/>
  <c r="I567" i="1"/>
  <c r="K567" i="1" s="1"/>
  <c r="H567" i="1"/>
  <c r="J567" i="1" s="1"/>
  <c r="N566" i="1"/>
  <c r="O566" i="1" s="1"/>
  <c r="M566" i="1"/>
  <c r="L566" i="1"/>
  <c r="I566" i="1"/>
  <c r="K566" i="1" s="1"/>
  <c r="H566" i="1"/>
  <c r="J566" i="1" s="1"/>
  <c r="O565" i="1"/>
  <c r="N565" i="1"/>
  <c r="M565" i="1"/>
  <c r="L565" i="1"/>
  <c r="I565" i="1"/>
  <c r="K565" i="1" s="1"/>
  <c r="H565" i="1"/>
  <c r="J565" i="1" s="1"/>
  <c r="N564" i="1"/>
  <c r="O564" i="1" s="1"/>
  <c r="M564" i="1"/>
  <c r="L564" i="1"/>
  <c r="I564" i="1"/>
  <c r="K564" i="1" s="1"/>
  <c r="H564" i="1"/>
  <c r="J564" i="1" s="1"/>
  <c r="N563" i="1"/>
  <c r="O563" i="1" s="1"/>
  <c r="M563" i="1"/>
  <c r="L563" i="1"/>
  <c r="I563" i="1"/>
  <c r="K563" i="1" s="1"/>
  <c r="H563" i="1"/>
  <c r="J563" i="1" s="1"/>
  <c r="N562" i="1"/>
  <c r="O562" i="1" s="1"/>
  <c r="M562" i="1"/>
  <c r="L562" i="1"/>
  <c r="I562" i="1"/>
  <c r="K562" i="1" s="1"/>
  <c r="H562" i="1"/>
  <c r="J562" i="1" s="1"/>
  <c r="O561" i="1"/>
  <c r="N561" i="1"/>
  <c r="M561" i="1"/>
  <c r="L561" i="1"/>
  <c r="I561" i="1"/>
  <c r="K561" i="1" s="1"/>
  <c r="H561" i="1"/>
  <c r="J561" i="1" s="1"/>
  <c r="N560" i="1"/>
  <c r="O560" i="1" s="1"/>
  <c r="M560" i="1"/>
  <c r="L560" i="1"/>
  <c r="I560" i="1"/>
  <c r="K560" i="1" s="1"/>
  <c r="H560" i="1"/>
  <c r="J560" i="1" s="1"/>
  <c r="O559" i="1"/>
  <c r="N559" i="1"/>
  <c r="M559" i="1"/>
  <c r="L559" i="1"/>
  <c r="I559" i="1"/>
  <c r="K559" i="1" s="1"/>
  <c r="H559" i="1"/>
  <c r="J559" i="1" s="1"/>
  <c r="N558" i="1"/>
  <c r="O558" i="1" s="1"/>
  <c r="M558" i="1"/>
  <c r="L558" i="1"/>
  <c r="I558" i="1"/>
  <c r="K558" i="1" s="1"/>
  <c r="H558" i="1"/>
  <c r="J558" i="1" s="1"/>
  <c r="O557" i="1"/>
  <c r="N557" i="1"/>
  <c r="M557" i="1"/>
  <c r="L557" i="1"/>
  <c r="I557" i="1"/>
  <c r="K557" i="1" s="1"/>
  <c r="H557" i="1"/>
  <c r="J557" i="1" s="1"/>
  <c r="N556" i="1"/>
  <c r="O556" i="1" s="1"/>
  <c r="M556" i="1"/>
  <c r="L556" i="1"/>
  <c r="I556" i="1"/>
  <c r="K556" i="1" s="1"/>
  <c r="H556" i="1"/>
  <c r="J556" i="1" s="1"/>
  <c r="O555" i="1"/>
  <c r="N555" i="1"/>
  <c r="M555" i="1"/>
  <c r="L555" i="1"/>
  <c r="I555" i="1"/>
  <c r="K555" i="1" s="1"/>
  <c r="H555" i="1"/>
  <c r="J555" i="1" s="1"/>
  <c r="N554" i="1"/>
  <c r="O554" i="1" s="1"/>
  <c r="M554" i="1"/>
  <c r="L554" i="1"/>
  <c r="I554" i="1"/>
  <c r="K554" i="1" s="1"/>
  <c r="H554" i="1"/>
  <c r="J554" i="1" s="1"/>
  <c r="N553" i="1"/>
  <c r="O553" i="1" s="1"/>
  <c r="M553" i="1"/>
  <c r="L553" i="1"/>
  <c r="I553" i="1"/>
  <c r="K553" i="1" s="1"/>
  <c r="H553" i="1"/>
  <c r="J553" i="1" s="1"/>
  <c r="N552" i="1"/>
  <c r="O552" i="1" s="1"/>
  <c r="M552" i="1"/>
  <c r="L552" i="1"/>
  <c r="I552" i="1"/>
  <c r="K552" i="1" s="1"/>
  <c r="H552" i="1"/>
  <c r="J552" i="1" s="1"/>
  <c r="N551" i="1"/>
  <c r="O551" i="1" s="1"/>
  <c r="M551" i="1"/>
  <c r="L551" i="1"/>
  <c r="I551" i="1"/>
  <c r="K551" i="1" s="1"/>
  <c r="H551" i="1"/>
  <c r="J551" i="1" s="1"/>
  <c r="N550" i="1"/>
  <c r="O550" i="1" s="1"/>
  <c r="M550" i="1"/>
  <c r="L550" i="1"/>
  <c r="I550" i="1"/>
  <c r="K550" i="1" s="1"/>
  <c r="H550" i="1"/>
  <c r="J550" i="1" s="1"/>
  <c r="N549" i="1"/>
  <c r="O549" i="1" s="1"/>
  <c r="M549" i="1"/>
  <c r="L549" i="1"/>
  <c r="I549" i="1"/>
  <c r="K549" i="1" s="1"/>
  <c r="H549" i="1"/>
  <c r="J549" i="1" s="1"/>
  <c r="N548" i="1"/>
  <c r="O548" i="1" s="1"/>
  <c r="M548" i="1"/>
  <c r="L548" i="1"/>
  <c r="I548" i="1"/>
  <c r="K548" i="1" s="1"/>
  <c r="H548" i="1"/>
  <c r="J548" i="1" s="1"/>
  <c r="O547" i="1"/>
  <c r="N547" i="1"/>
  <c r="M547" i="1"/>
  <c r="L547" i="1"/>
  <c r="I547" i="1"/>
  <c r="K547" i="1" s="1"/>
  <c r="H547" i="1"/>
  <c r="J547" i="1" s="1"/>
  <c r="N546" i="1"/>
  <c r="O546" i="1" s="1"/>
  <c r="M546" i="1"/>
  <c r="L546" i="1"/>
  <c r="I546" i="1"/>
  <c r="K546" i="1" s="1"/>
  <c r="H546" i="1"/>
  <c r="J546" i="1" s="1"/>
  <c r="O545" i="1"/>
  <c r="N545" i="1"/>
  <c r="M545" i="1"/>
  <c r="L545" i="1"/>
  <c r="I545" i="1"/>
  <c r="K545" i="1" s="1"/>
  <c r="H545" i="1"/>
  <c r="J545" i="1" s="1"/>
  <c r="N544" i="1"/>
  <c r="O544" i="1" s="1"/>
  <c r="M544" i="1"/>
  <c r="L544" i="1"/>
  <c r="I544" i="1"/>
  <c r="K544" i="1" s="1"/>
  <c r="H544" i="1"/>
  <c r="J544" i="1" s="1"/>
  <c r="O543" i="1"/>
  <c r="N543" i="1"/>
  <c r="M543" i="1"/>
  <c r="L543" i="1"/>
  <c r="I543" i="1"/>
  <c r="K543" i="1" s="1"/>
  <c r="H543" i="1"/>
  <c r="J543" i="1" s="1"/>
  <c r="N542" i="1"/>
  <c r="O542" i="1" s="1"/>
  <c r="M542" i="1"/>
  <c r="L542" i="1"/>
  <c r="I542" i="1"/>
  <c r="K542" i="1" s="1"/>
  <c r="H542" i="1"/>
  <c r="J542" i="1" s="1"/>
  <c r="N541" i="1"/>
  <c r="O541" i="1" s="1"/>
  <c r="M541" i="1"/>
  <c r="L541" i="1"/>
  <c r="I541" i="1"/>
  <c r="K541" i="1" s="1"/>
  <c r="H541" i="1"/>
  <c r="J541" i="1" s="1"/>
  <c r="N540" i="1"/>
  <c r="O540" i="1" s="1"/>
  <c r="M540" i="1"/>
  <c r="L540" i="1"/>
  <c r="I540" i="1"/>
  <c r="K540" i="1" s="1"/>
  <c r="H540" i="1"/>
  <c r="J540" i="1" s="1"/>
  <c r="N539" i="1"/>
  <c r="O539" i="1" s="1"/>
  <c r="M539" i="1"/>
  <c r="L539" i="1"/>
  <c r="I539" i="1"/>
  <c r="K539" i="1" s="1"/>
  <c r="H539" i="1"/>
  <c r="J539" i="1" s="1"/>
  <c r="N538" i="1"/>
  <c r="O538" i="1" s="1"/>
  <c r="M538" i="1"/>
  <c r="L538" i="1"/>
  <c r="I538" i="1"/>
  <c r="K538" i="1" s="1"/>
  <c r="H538" i="1"/>
  <c r="J538" i="1" s="1"/>
  <c r="O537" i="1"/>
  <c r="N537" i="1"/>
  <c r="M537" i="1"/>
  <c r="L537" i="1"/>
  <c r="I537" i="1"/>
  <c r="K537" i="1" s="1"/>
  <c r="H537" i="1"/>
  <c r="J537" i="1" s="1"/>
  <c r="N536" i="1"/>
  <c r="O536" i="1" s="1"/>
  <c r="M536" i="1"/>
  <c r="L536" i="1"/>
  <c r="I536" i="1"/>
  <c r="K536" i="1" s="1"/>
  <c r="H536" i="1"/>
  <c r="J536" i="1" s="1"/>
  <c r="O535" i="1"/>
  <c r="N535" i="1"/>
  <c r="M535" i="1"/>
  <c r="L535" i="1"/>
  <c r="I535" i="1"/>
  <c r="K535" i="1" s="1"/>
  <c r="H535" i="1"/>
  <c r="J535" i="1" s="1"/>
  <c r="N534" i="1"/>
  <c r="O534" i="1" s="1"/>
  <c r="M534" i="1"/>
  <c r="L534" i="1"/>
  <c r="I534" i="1"/>
  <c r="K534" i="1" s="1"/>
  <c r="H534" i="1"/>
  <c r="J534" i="1" s="1"/>
  <c r="O533" i="1"/>
  <c r="N533" i="1"/>
  <c r="M533" i="1"/>
  <c r="L533" i="1"/>
  <c r="I533" i="1"/>
  <c r="K533" i="1" s="1"/>
  <c r="H533" i="1"/>
  <c r="J533" i="1" s="1"/>
  <c r="N532" i="1"/>
  <c r="O532" i="1" s="1"/>
  <c r="M532" i="1"/>
  <c r="L532" i="1"/>
  <c r="I532" i="1"/>
  <c r="K532" i="1" s="1"/>
  <c r="H532" i="1"/>
  <c r="J532" i="1" s="1"/>
  <c r="O531" i="1"/>
  <c r="N531" i="1"/>
  <c r="M531" i="1"/>
  <c r="L531" i="1"/>
  <c r="I531" i="1"/>
  <c r="K531" i="1" s="1"/>
  <c r="H531" i="1"/>
  <c r="J531" i="1" s="1"/>
  <c r="N530" i="1"/>
  <c r="O530" i="1" s="1"/>
  <c r="M530" i="1"/>
  <c r="L530" i="1"/>
  <c r="I530" i="1"/>
  <c r="K530" i="1" s="1"/>
  <c r="H530" i="1"/>
  <c r="J530" i="1" s="1"/>
  <c r="O529" i="1"/>
  <c r="N529" i="1"/>
  <c r="M529" i="1"/>
  <c r="L529" i="1"/>
  <c r="I529" i="1"/>
  <c r="K529" i="1" s="1"/>
  <c r="H529" i="1"/>
  <c r="J529" i="1" s="1"/>
  <c r="N528" i="1"/>
  <c r="O528" i="1" s="1"/>
  <c r="M528" i="1"/>
  <c r="L528" i="1"/>
  <c r="I528" i="1"/>
  <c r="K528" i="1" s="1"/>
  <c r="H528" i="1"/>
  <c r="J528" i="1" s="1"/>
  <c r="N527" i="1"/>
  <c r="O527" i="1" s="1"/>
  <c r="M527" i="1"/>
  <c r="L527" i="1"/>
  <c r="I527" i="1"/>
  <c r="K527" i="1" s="1"/>
  <c r="H527" i="1"/>
  <c r="J527" i="1" s="1"/>
  <c r="N526" i="1"/>
  <c r="O526" i="1" s="1"/>
  <c r="M526" i="1"/>
  <c r="L526" i="1"/>
  <c r="I526" i="1"/>
  <c r="K526" i="1" s="1"/>
  <c r="H526" i="1"/>
  <c r="J526" i="1" s="1"/>
  <c r="N525" i="1"/>
  <c r="O525" i="1" s="1"/>
  <c r="M525" i="1"/>
  <c r="L525" i="1"/>
  <c r="I525" i="1"/>
  <c r="K525" i="1" s="1"/>
  <c r="H525" i="1"/>
  <c r="J525" i="1" s="1"/>
  <c r="N524" i="1"/>
  <c r="O524" i="1" s="1"/>
  <c r="M524" i="1"/>
  <c r="L524" i="1"/>
  <c r="I524" i="1"/>
  <c r="K524" i="1" s="1"/>
  <c r="H524" i="1"/>
  <c r="J524" i="1" s="1"/>
  <c r="N523" i="1"/>
  <c r="O523" i="1" s="1"/>
  <c r="M523" i="1"/>
  <c r="L523" i="1"/>
  <c r="I523" i="1"/>
  <c r="K523" i="1" s="1"/>
  <c r="H523" i="1"/>
  <c r="J523" i="1" s="1"/>
  <c r="O522" i="1"/>
  <c r="N522" i="1"/>
  <c r="M522" i="1"/>
  <c r="L522" i="1"/>
  <c r="I522" i="1"/>
  <c r="K522" i="1" s="1"/>
  <c r="H522" i="1"/>
  <c r="J522" i="1" s="1"/>
  <c r="N521" i="1"/>
  <c r="O521" i="1" s="1"/>
  <c r="M521" i="1"/>
  <c r="L521" i="1"/>
  <c r="I521" i="1"/>
  <c r="K521" i="1" s="1"/>
  <c r="H521" i="1"/>
  <c r="J521" i="1" s="1"/>
  <c r="N520" i="1"/>
  <c r="O520" i="1" s="1"/>
  <c r="M520" i="1"/>
  <c r="L520" i="1"/>
  <c r="I520" i="1"/>
  <c r="K520" i="1" s="1"/>
  <c r="H520" i="1"/>
  <c r="J520" i="1" s="1"/>
  <c r="O519" i="1"/>
  <c r="N519" i="1"/>
  <c r="M519" i="1"/>
  <c r="L519" i="1"/>
  <c r="I519" i="1"/>
  <c r="K519" i="1" s="1"/>
  <c r="H519" i="1"/>
  <c r="J519" i="1" s="1"/>
  <c r="N518" i="1"/>
  <c r="O518" i="1" s="1"/>
  <c r="M518" i="1"/>
  <c r="L518" i="1"/>
  <c r="I518" i="1"/>
  <c r="K518" i="1" s="1"/>
  <c r="H518" i="1"/>
  <c r="J518" i="1" s="1"/>
  <c r="N517" i="1"/>
  <c r="O517" i="1" s="1"/>
  <c r="M517" i="1"/>
  <c r="L517" i="1"/>
  <c r="I517" i="1"/>
  <c r="K517" i="1" s="1"/>
  <c r="H517" i="1"/>
  <c r="J517" i="1" s="1"/>
  <c r="N516" i="1"/>
  <c r="O516" i="1" s="1"/>
  <c r="M516" i="1"/>
  <c r="L516" i="1"/>
  <c r="I516" i="1"/>
  <c r="K516" i="1" s="1"/>
  <c r="H516" i="1"/>
  <c r="J516" i="1" s="1"/>
  <c r="N515" i="1"/>
  <c r="O515" i="1" s="1"/>
  <c r="M515" i="1"/>
  <c r="L515" i="1"/>
  <c r="I515" i="1"/>
  <c r="K515" i="1" s="1"/>
  <c r="H515" i="1"/>
  <c r="J515" i="1" s="1"/>
  <c r="O514" i="1"/>
  <c r="N514" i="1"/>
  <c r="M514" i="1"/>
  <c r="L514" i="1"/>
  <c r="I514" i="1"/>
  <c r="K514" i="1" s="1"/>
  <c r="H514" i="1"/>
  <c r="J514" i="1" s="1"/>
  <c r="N513" i="1"/>
  <c r="O513" i="1" s="1"/>
  <c r="M513" i="1"/>
  <c r="L513" i="1"/>
  <c r="I513" i="1"/>
  <c r="K513" i="1" s="1"/>
  <c r="H513" i="1"/>
  <c r="J513" i="1" s="1"/>
  <c r="N512" i="1"/>
  <c r="O512" i="1" s="1"/>
  <c r="M512" i="1"/>
  <c r="L512" i="1"/>
  <c r="I512" i="1"/>
  <c r="K512" i="1" s="1"/>
  <c r="H512" i="1"/>
  <c r="J512" i="1" s="1"/>
  <c r="O511" i="1"/>
  <c r="N511" i="1"/>
  <c r="M511" i="1"/>
  <c r="L511" i="1"/>
  <c r="I511" i="1"/>
  <c r="K511" i="1" s="1"/>
  <c r="H511" i="1"/>
  <c r="J511" i="1" s="1"/>
  <c r="N510" i="1"/>
  <c r="O510" i="1" s="1"/>
  <c r="M510" i="1"/>
  <c r="L510" i="1"/>
  <c r="I510" i="1"/>
  <c r="K510" i="1" s="1"/>
  <c r="H510" i="1"/>
  <c r="J510" i="1" s="1"/>
  <c r="O509" i="1"/>
  <c r="N509" i="1"/>
  <c r="M509" i="1"/>
  <c r="L509" i="1"/>
  <c r="I509" i="1"/>
  <c r="K509" i="1" s="1"/>
  <c r="H509" i="1"/>
  <c r="J509" i="1" s="1"/>
  <c r="N508" i="1"/>
  <c r="O508" i="1" s="1"/>
  <c r="M508" i="1"/>
  <c r="L508" i="1"/>
  <c r="I508" i="1"/>
  <c r="K508" i="1" s="1"/>
  <c r="H508" i="1"/>
  <c r="J508" i="1" s="1"/>
  <c r="O507" i="1"/>
  <c r="N507" i="1"/>
  <c r="M507" i="1"/>
  <c r="L507" i="1"/>
  <c r="I507" i="1"/>
  <c r="K507" i="1" s="1"/>
  <c r="H507" i="1"/>
  <c r="J507" i="1" s="1"/>
  <c r="O506" i="1"/>
  <c r="N506" i="1"/>
  <c r="M506" i="1"/>
  <c r="L506" i="1"/>
  <c r="I506" i="1"/>
  <c r="K506" i="1" s="1"/>
  <c r="H506" i="1"/>
  <c r="J506" i="1" s="1"/>
  <c r="N505" i="1"/>
  <c r="O505" i="1" s="1"/>
  <c r="M505" i="1"/>
  <c r="L505" i="1"/>
  <c r="I505" i="1"/>
  <c r="K505" i="1" s="1"/>
  <c r="H505" i="1"/>
  <c r="J505" i="1" s="1"/>
  <c r="O504" i="1"/>
  <c r="N504" i="1"/>
  <c r="M504" i="1"/>
  <c r="L504" i="1"/>
  <c r="I504" i="1"/>
  <c r="K504" i="1" s="1"/>
  <c r="H504" i="1"/>
  <c r="J504" i="1" s="1"/>
  <c r="O503" i="1"/>
  <c r="N503" i="1"/>
  <c r="M503" i="1"/>
  <c r="L503" i="1"/>
  <c r="I503" i="1"/>
  <c r="K503" i="1" s="1"/>
  <c r="H503" i="1"/>
  <c r="J503" i="1" s="1"/>
  <c r="O502" i="1"/>
  <c r="N502" i="1"/>
  <c r="M502" i="1"/>
  <c r="L502" i="1"/>
  <c r="I502" i="1"/>
  <c r="K502" i="1" s="1"/>
  <c r="H502" i="1"/>
  <c r="J502" i="1" s="1"/>
  <c r="N501" i="1"/>
  <c r="O501" i="1" s="1"/>
  <c r="M501" i="1"/>
  <c r="L501" i="1"/>
  <c r="I501" i="1"/>
  <c r="K501" i="1" s="1"/>
  <c r="H501" i="1"/>
  <c r="J501" i="1" s="1"/>
  <c r="O500" i="1"/>
  <c r="N500" i="1"/>
  <c r="M500" i="1"/>
  <c r="L500" i="1"/>
  <c r="I500" i="1"/>
  <c r="K500" i="1" s="1"/>
  <c r="H500" i="1"/>
  <c r="J500" i="1" s="1"/>
  <c r="O499" i="1"/>
  <c r="N499" i="1"/>
  <c r="M499" i="1"/>
  <c r="L499" i="1"/>
  <c r="I499" i="1"/>
  <c r="K499" i="1" s="1"/>
  <c r="H499" i="1"/>
  <c r="J499" i="1" s="1"/>
  <c r="O498" i="1"/>
  <c r="N498" i="1"/>
  <c r="M498" i="1"/>
  <c r="L498" i="1"/>
  <c r="I498" i="1"/>
  <c r="K498" i="1" s="1"/>
  <c r="H498" i="1"/>
  <c r="J498" i="1" s="1"/>
  <c r="N497" i="1"/>
  <c r="O497" i="1" s="1"/>
  <c r="M497" i="1"/>
  <c r="L497" i="1"/>
  <c r="I497" i="1"/>
  <c r="K497" i="1" s="1"/>
  <c r="H497" i="1"/>
  <c r="J497" i="1" s="1"/>
  <c r="O496" i="1"/>
  <c r="N496" i="1"/>
  <c r="M496" i="1"/>
  <c r="L496" i="1"/>
  <c r="I496" i="1"/>
  <c r="K496" i="1" s="1"/>
  <c r="H496" i="1"/>
  <c r="J496" i="1" s="1"/>
  <c r="O495" i="1"/>
  <c r="N495" i="1"/>
  <c r="M495" i="1"/>
  <c r="L495" i="1"/>
  <c r="I495" i="1"/>
  <c r="K495" i="1" s="1"/>
  <c r="H495" i="1"/>
  <c r="J495" i="1" s="1"/>
  <c r="N494" i="1"/>
  <c r="O494" i="1" s="1"/>
  <c r="M494" i="1"/>
  <c r="L494" i="1"/>
  <c r="I494" i="1"/>
  <c r="K494" i="1" s="1"/>
  <c r="H494" i="1"/>
  <c r="J494" i="1" s="1"/>
  <c r="O493" i="1"/>
  <c r="N493" i="1"/>
  <c r="M493" i="1"/>
  <c r="L493" i="1"/>
  <c r="I493" i="1"/>
  <c r="K493" i="1" s="1"/>
  <c r="H493" i="1"/>
  <c r="J493" i="1" s="1"/>
  <c r="O492" i="1"/>
  <c r="N492" i="1"/>
  <c r="M492" i="1"/>
  <c r="L492" i="1"/>
  <c r="I492" i="1"/>
  <c r="K492" i="1" s="1"/>
  <c r="H492" i="1"/>
  <c r="J492" i="1" s="1"/>
  <c r="N491" i="1"/>
  <c r="O491" i="1" s="1"/>
  <c r="M491" i="1"/>
  <c r="L491" i="1"/>
  <c r="I491" i="1"/>
  <c r="K491" i="1" s="1"/>
  <c r="H491" i="1"/>
  <c r="J491" i="1" s="1"/>
  <c r="N490" i="1"/>
  <c r="O490" i="1" s="1"/>
  <c r="M490" i="1"/>
  <c r="L490" i="1"/>
  <c r="I490" i="1"/>
  <c r="K490" i="1" s="1"/>
  <c r="H490" i="1"/>
  <c r="J490" i="1" s="1"/>
  <c r="O489" i="1"/>
  <c r="N489" i="1"/>
  <c r="M489" i="1"/>
  <c r="L489" i="1"/>
  <c r="I489" i="1"/>
  <c r="K489" i="1" s="1"/>
  <c r="H489" i="1"/>
  <c r="J489" i="1" s="1"/>
  <c r="O488" i="1"/>
  <c r="N488" i="1"/>
  <c r="M488" i="1"/>
  <c r="L488" i="1"/>
  <c r="I488" i="1"/>
  <c r="K488" i="1" s="1"/>
  <c r="H488" i="1"/>
  <c r="J488" i="1" s="1"/>
  <c r="N487" i="1"/>
  <c r="O487" i="1" s="1"/>
  <c r="M487" i="1"/>
  <c r="L487" i="1"/>
  <c r="I487" i="1"/>
  <c r="K487" i="1" s="1"/>
  <c r="H487" i="1"/>
  <c r="J487" i="1" s="1"/>
  <c r="N486" i="1"/>
  <c r="O486" i="1" s="1"/>
  <c r="M486" i="1"/>
  <c r="L486" i="1"/>
  <c r="I486" i="1"/>
  <c r="K486" i="1" s="1"/>
  <c r="H486" i="1"/>
  <c r="J486" i="1" s="1"/>
  <c r="O485" i="1"/>
  <c r="N485" i="1"/>
  <c r="M485" i="1"/>
  <c r="L485" i="1"/>
  <c r="I485" i="1"/>
  <c r="K485" i="1" s="1"/>
  <c r="H485" i="1"/>
  <c r="J485" i="1" s="1"/>
  <c r="O484" i="1"/>
  <c r="N484" i="1"/>
  <c r="M484" i="1"/>
  <c r="L484" i="1"/>
  <c r="I484" i="1"/>
  <c r="K484" i="1" s="1"/>
  <c r="H484" i="1"/>
  <c r="J484" i="1" s="1"/>
  <c r="N483" i="1"/>
  <c r="O483" i="1" s="1"/>
  <c r="M483" i="1"/>
  <c r="L483" i="1"/>
  <c r="I483" i="1"/>
  <c r="K483" i="1" s="1"/>
  <c r="H483" i="1"/>
  <c r="J483" i="1" s="1"/>
  <c r="N482" i="1"/>
  <c r="O482" i="1" s="1"/>
  <c r="M482" i="1"/>
  <c r="L482" i="1"/>
  <c r="I482" i="1"/>
  <c r="K482" i="1" s="1"/>
  <c r="H482" i="1"/>
  <c r="J482" i="1" s="1"/>
  <c r="O481" i="1"/>
  <c r="N481" i="1"/>
  <c r="M481" i="1"/>
  <c r="L481" i="1"/>
  <c r="I481" i="1"/>
  <c r="K481" i="1" s="1"/>
  <c r="H481" i="1"/>
  <c r="J481" i="1" s="1"/>
  <c r="O480" i="1"/>
  <c r="N480" i="1"/>
  <c r="M480" i="1"/>
  <c r="L480" i="1"/>
  <c r="I480" i="1"/>
  <c r="K480" i="1" s="1"/>
  <c r="H480" i="1"/>
  <c r="J480" i="1" s="1"/>
  <c r="N479" i="1"/>
  <c r="O479" i="1" s="1"/>
  <c r="M479" i="1"/>
  <c r="L479" i="1"/>
  <c r="I479" i="1"/>
  <c r="K479" i="1" s="1"/>
  <c r="H479" i="1"/>
  <c r="J479" i="1" s="1"/>
  <c r="N478" i="1"/>
  <c r="O478" i="1" s="1"/>
  <c r="M478" i="1"/>
  <c r="L478" i="1"/>
  <c r="I478" i="1"/>
  <c r="K478" i="1" s="1"/>
  <c r="H478" i="1"/>
  <c r="J478" i="1" s="1"/>
  <c r="O477" i="1"/>
  <c r="N477" i="1"/>
  <c r="M477" i="1"/>
  <c r="L477" i="1"/>
  <c r="I477" i="1"/>
  <c r="K477" i="1" s="1"/>
  <c r="H477" i="1"/>
  <c r="J477" i="1" s="1"/>
  <c r="O476" i="1"/>
  <c r="N476" i="1"/>
  <c r="M476" i="1"/>
  <c r="L476" i="1"/>
  <c r="I476" i="1"/>
  <c r="K476" i="1" s="1"/>
  <c r="H476" i="1"/>
  <c r="J476" i="1" s="1"/>
  <c r="N475" i="1"/>
  <c r="O475" i="1" s="1"/>
  <c r="M475" i="1"/>
  <c r="L475" i="1"/>
  <c r="I475" i="1"/>
  <c r="K475" i="1" s="1"/>
  <c r="H475" i="1"/>
  <c r="J475" i="1" s="1"/>
  <c r="N474" i="1"/>
  <c r="O474" i="1" s="1"/>
  <c r="M474" i="1"/>
  <c r="L474" i="1"/>
  <c r="I474" i="1"/>
  <c r="K474" i="1" s="1"/>
  <c r="H474" i="1"/>
  <c r="J474" i="1" s="1"/>
  <c r="O473" i="1"/>
  <c r="N473" i="1"/>
  <c r="M473" i="1"/>
  <c r="L473" i="1"/>
  <c r="I473" i="1"/>
  <c r="K473" i="1" s="1"/>
  <c r="H473" i="1"/>
  <c r="J473" i="1" s="1"/>
  <c r="O472" i="1"/>
  <c r="N472" i="1"/>
  <c r="M472" i="1"/>
  <c r="L472" i="1"/>
  <c r="I472" i="1"/>
  <c r="K472" i="1" s="1"/>
  <c r="H472" i="1"/>
  <c r="J472" i="1" s="1"/>
  <c r="N471" i="1"/>
  <c r="O471" i="1" s="1"/>
  <c r="M471" i="1"/>
  <c r="L471" i="1"/>
  <c r="I471" i="1"/>
  <c r="K471" i="1" s="1"/>
  <c r="H471" i="1"/>
  <c r="J471" i="1" s="1"/>
  <c r="N470" i="1"/>
  <c r="O470" i="1" s="1"/>
  <c r="M470" i="1"/>
  <c r="L470" i="1"/>
  <c r="I470" i="1"/>
  <c r="K470" i="1" s="1"/>
  <c r="H470" i="1"/>
  <c r="J470" i="1" s="1"/>
  <c r="O469" i="1"/>
  <c r="N469" i="1"/>
  <c r="M469" i="1"/>
  <c r="L469" i="1"/>
  <c r="I469" i="1"/>
  <c r="K469" i="1" s="1"/>
  <c r="H469" i="1"/>
  <c r="J469" i="1" s="1"/>
  <c r="N468" i="1"/>
  <c r="O468" i="1" s="1"/>
  <c r="M468" i="1"/>
  <c r="L468" i="1"/>
  <c r="I468" i="1"/>
  <c r="K468" i="1" s="1"/>
  <c r="H468" i="1"/>
  <c r="J468" i="1" s="1"/>
  <c r="N467" i="1"/>
  <c r="O467" i="1" s="1"/>
  <c r="M467" i="1"/>
  <c r="L467" i="1"/>
  <c r="I467" i="1"/>
  <c r="K467" i="1" s="1"/>
  <c r="H467" i="1"/>
  <c r="J467" i="1" s="1"/>
  <c r="O466" i="1"/>
  <c r="N466" i="1"/>
  <c r="M466" i="1"/>
  <c r="L466" i="1"/>
  <c r="I466" i="1"/>
  <c r="K466" i="1" s="1"/>
  <c r="H466" i="1"/>
  <c r="J466" i="1" s="1"/>
  <c r="O465" i="1"/>
  <c r="N465" i="1"/>
  <c r="M465" i="1"/>
  <c r="L465" i="1"/>
  <c r="I465" i="1"/>
  <c r="K465" i="1" s="1"/>
  <c r="H465" i="1"/>
  <c r="J465" i="1" s="1"/>
  <c r="N464" i="1"/>
  <c r="O464" i="1" s="1"/>
  <c r="M464" i="1"/>
  <c r="L464" i="1"/>
  <c r="I464" i="1"/>
  <c r="K464" i="1" s="1"/>
  <c r="H464" i="1"/>
  <c r="J464" i="1" s="1"/>
  <c r="O463" i="1"/>
  <c r="N463" i="1"/>
  <c r="M463" i="1"/>
  <c r="L463" i="1"/>
  <c r="I463" i="1"/>
  <c r="K463" i="1" s="1"/>
  <c r="H463" i="1"/>
  <c r="J463" i="1" s="1"/>
  <c r="N462" i="1"/>
  <c r="O462" i="1" s="1"/>
  <c r="M462" i="1"/>
  <c r="L462" i="1"/>
  <c r="I462" i="1"/>
  <c r="K462" i="1" s="1"/>
  <c r="H462" i="1"/>
  <c r="J462" i="1" s="1"/>
  <c r="N461" i="1"/>
  <c r="O461" i="1" s="1"/>
  <c r="M461" i="1"/>
  <c r="L461" i="1"/>
  <c r="I461" i="1"/>
  <c r="K461" i="1" s="1"/>
  <c r="H461" i="1"/>
  <c r="J461" i="1" s="1"/>
  <c r="N460" i="1"/>
  <c r="O460" i="1" s="1"/>
  <c r="M460" i="1"/>
  <c r="L460" i="1"/>
  <c r="I460" i="1"/>
  <c r="K460" i="1" s="1"/>
  <c r="H460" i="1"/>
  <c r="J460" i="1" s="1"/>
  <c r="N459" i="1"/>
  <c r="O459" i="1" s="1"/>
  <c r="M459" i="1"/>
  <c r="L459" i="1"/>
  <c r="I459" i="1"/>
  <c r="K459" i="1" s="1"/>
  <c r="H459" i="1"/>
  <c r="J459" i="1" s="1"/>
  <c r="N458" i="1"/>
  <c r="O458" i="1" s="1"/>
  <c r="M458" i="1"/>
  <c r="L458" i="1"/>
  <c r="I458" i="1"/>
  <c r="K458" i="1" s="1"/>
  <c r="H458" i="1"/>
  <c r="J458" i="1" s="1"/>
  <c r="N457" i="1"/>
  <c r="O457" i="1" s="1"/>
  <c r="M457" i="1"/>
  <c r="L457" i="1"/>
  <c r="I457" i="1"/>
  <c r="K457" i="1" s="1"/>
  <c r="H457" i="1"/>
  <c r="J457" i="1" s="1"/>
  <c r="N456" i="1"/>
  <c r="O456" i="1" s="1"/>
  <c r="M456" i="1"/>
  <c r="L456" i="1"/>
  <c r="I456" i="1"/>
  <c r="K456" i="1" s="1"/>
  <c r="H456" i="1"/>
  <c r="J456" i="1" s="1"/>
  <c r="O455" i="1"/>
  <c r="N455" i="1"/>
  <c r="M455" i="1"/>
  <c r="L455" i="1"/>
  <c r="I455" i="1"/>
  <c r="K455" i="1" s="1"/>
  <c r="H455" i="1"/>
  <c r="J455" i="1" s="1"/>
  <c r="N454" i="1"/>
  <c r="O454" i="1" s="1"/>
  <c r="M454" i="1"/>
  <c r="L454" i="1"/>
  <c r="I454" i="1"/>
  <c r="K454" i="1" s="1"/>
  <c r="H454" i="1"/>
  <c r="J454" i="1" s="1"/>
  <c r="O453" i="1"/>
  <c r="N453" i="1"/>
  <c r="M453" i="1"/>
  <c r="L453" i="1"/>
  <c r="I453" i="1"/>
  <c r="K453" i="1" s="1"/>
  <c r="H453" i="1"/>
  <c r="J453" i="1" s="1"/>
  <c r="N452" i="1"/>
  <c r="O452" i="1" s="1"/>
  <c r="M452" i="1"/>
  <c r="L452" i="1"/>
  <c r="I452" i="1"/>
  <c r="K452" i="1" s="1"/>
  <c r="H452" i="1"/>
  <c r="J452" i="1" s="1"/>
  <c r="N451" i="1"/>
  <c r="O451" i="1" s="1"/>
  <c r="M451" i="1"/>
  <c r="L451" i="1"/>
  <c r="I451" i="1"/>
  <c r="K451" i="1" s="1"/>
  <c r="H451" i="1"/>
  <c r="J451" i="1" s="1"/>
  <c r="O450" i="1"/>
  <c r="N450" i="1"/>
  <c r="M450" i="1"/>
  <c r="L450" i="1"/>
  <c r="I450" i="1"/>
  <c r="K450" i="1" s="1"/>
  <c r="H450" i="1"/>
  <c r="J450" i="1" s="1"/>
  <c r="O449" i="1"/>
  <c r="N449" i="1"/>
  <c r="M449" i="1"/>
  <c r="L449" i="1"/>
  <c r="I449" i="1"/>
  <c r="K449" i="1" s="1"/>
  <c r="H449" i="1"/>
  <c r="J449" i="1" s="1"/>
  <c r="N448" i="1"/>
  <c r="O448" i="1" s="1"/>
  <c r="M448" i="1"/>
  <c r="L448" i="1"/>
  <c r="I448" i="1"/>
  <c r="K448" i="1" s="1"/>
  <c r="H448" i="1"/>
  <c r="J448" i="1" s="1"/>
  <c r="O447" i="1"/>
  <c r="N447" i="1"/>
  <c r="M447" i="1"/>
  <c r="L447" i="1"/>
  <c r="I447" i="1"/>
  <c r="K447" i="1" s="1"/>
  <c r="H447" i="1"/>
  <c r="J447" i="1" s="1"/>
  <c r="N446" i="1"/>
  <c r="O446" i="1" s="1"/>
  <c r="M446" i="1"/>
  <c r="L446" i="1"/>
  <c r="I446" i="1"/>
  <c r="K446" i="1" s="1"/>
  <c r="H446" i="1"/>
  <c r="J446" i="1" s="1"/>
  <c r="N445" i="1"/>
  <c r="O445" i="1" s="1"/>
  <c r="M445" i="1"/>
  <c r="L445" i="1"/>
  <c r="I445" i="1"/>
  <c r="K445" i="1" s="1"/>
  <c r="H445" i="1"/>
  <c r="J445" i="1" s="1"/>
  <c r="N444" i="1"/>
  <c r="O444" i="1" s="1"/>
  <c r="M444" i="1"/>
  <c r="L444" i="1"/>
  <c r="I444" i="1"/>
  <c r="K444" i="1" s="1"/>
  <c r="H444" i="1"/>
  <c r="J444" i="1" s="1"/>
  <c r="N443" i="1"/>
  <c r="O443" i="1" s="1"/>
  <c r="M443" i="1"/>
  <c r="L443" i="1"/>
  <c r="I443" i="1"/>
  <c r="K443" i="1" s="1"/>
  <c r="H443" i="1"/>
  <c r="J443" i="1" s="1"/>
  <c r="N442" i="1"/>
  <c r="O442" i="1" s="1"/>
  <c r="M442" i="1"/>
  <c r="L442" i="1"/>
  <c r="I442" i="1"/>
  <c r="K442" i="1" s="1"/>
  <c r="H442" i="1"/>
  <c r="J442" i="1" s="1"/>
  <c r="N441" i="1"/>
  <c r="O441" i="1" s="1"/>
  <c r="M441" i="1"/>
  <c r="L441" i="1"/>
  <c r="I441" i="1"/>
  <c r="K441" i="1" s="1"/>
  <c r="H441" i="1"/>
  <c r="J441" i="1" s="1"/>
  <c r="N440" i="1"/>
  <c r="O440" i="1" s="1"/>
  <c r="M440" i="1"/>
  <c r="L440" i="1"/>
  <c r="I440" i="1"/>
  <c r="K440" i="1" s="1"/>
  <c r="H440" i="1"/>
  <c r="J440" i="1" s="1"/>
  <c r="N439" i="1"/>
  <c r="O439" i="1" s="1"/>
  <c r="M439" i="1"/>
  <c r="L439" i="1"/>
  <c r="I439" i="1"/>
  <c r="K439" i="1" s="1"/>
  <c r="H439" i="1"/>
  <c r="J439" i="1" s="1"/>
  <c r="N438" i="1"/>
  <c r="O438" i="1" s="1"/>
  <c r="M438" i="1"/>
  <c r="L438" i="1"/>
  <c r="I438" i="1"/>
  <c r="K438" i="1" s="1"/>
  <c r="H438" i="1"/>
  <c r="J438" i="1" s="1"/>
  <c r="N437" i="1"/>
  <c r="O437" i="1" s="1"/>
  <c r="M437" i="1"/>
  <c r="L437" i="1"/>
  <c r="I437" i="1"/>
  <c r="K437" i="1" s="1"/>
  <c r="H437" i="1"/>
  <c r="J437" i="1" s="1"/>
  <c r="N436" i="1"/>
  <c r="O436" i="1" s="1"/>
  <c r="M436" i="1"/>
  <c r="L436" i="1"/>
  <c r="I436" i="1"/>
  <c r="K436" i="1" s="1"/>
  <c r="H436" i="1"/>
  <c r="J436" i="1" s="1"/>
  <c r="N435" i="1"/>
  <c r="O435" i="1" s="1"/>
  <c r="M435" i="1"/>
  <c r="L435" i="1"/>
  <c r="I435" i="1"/>
  <c r="K435" i="1" s="1"/>
  <c r="H435" i="1"/>
  <c r="J435" i="1" s="1"/>
  <c r="N434" i="1"/>
  <c r="O434" i="1" s="1"/>
  <c r="M434" i="1"/>
  <c r="L434" i="1"/>
  <c r="I434" i="1"/>
  <c r="K434" i="1" s="1"/>
  <c r="H434" i="1"/>
  <c r="J434" i="1" s="1"/>
  <c r="O433" i="1"/>
  <c r="N433" i="1"/>
  <c r="M433" i="1"/>
  <c r="L433" i="1"/>
  <c r="I433" i="1"/>
  <c r="K433" i="1" s="1"/>
  <c r="H433" i="1"/>
  <c r="J433" i="1" s="1"/>
  <c r="O432" i="1"/>
  <c r="N432" i="1"/>
  <c r="M432" i="1"/>
  <c r="L432" i="1"/>
  <c r="I432" i="1"/>
  <c r="K432" i="1" s="1"/>
  <c r="H432" i="1"/>
  <c r="J432" i="1" s="1"/>
  <c r="O431" i="1"/>
  <c r="N431" i="1"/>
  <c r="M431" i="1"/>
  <c r="L431" i="1"/>
  <c r="I431" i="1"/>
  <c r="K431" i="1" s="1"/>
  <c r="H431" i="1"/>
  <c r="J431" i="1" s="1"/>
  <c r="N430" i="1"/>
  <c r="O430" i="1" s="1"/>
  <c r="M430" i="1"/>
  <c r="L430" i="1"/>
  <c r="I430" i="1"/>
  <c r="K430" i="1" s="1"/>
  <c r="H430" i="1"/>
  <c r="J430" i="1" s="1"/>
  <c r="N429" i="1"/>
  <c r="O429" i="1" s="1"/>
  <c r="M429" i="1"/>
  <c r="L429" i="1"/>
  <c r="I429" i="1"/>
  <c r="K429" i="1" s="1"/>
  <c r="H429" i="1"/>
  <c r="J429" i="1" s="1"/>
  <c r="N428" i="1"/>
  <c r="O428" i="1" s="1"/>
  <c r="M428" i="1"/>
  <c r="L428" i="1"/>
  <c r="I428" i="1"/>
  <c r="K428" i="1" s="1"/>
  <c r="H428" i="1"/>
  <c r="J428" i="1" s="1"/>
  <c r="N427" i="1"/>
  <c r="O427" i="1" s="1"/>
  <c r="M427" i="1"/>
  <c r="L427" i="1"/>
  <c r="I427" i="1"/>
  <c r="K427" i="1" s="1"/>
  <c r="H427" i="1"/>
  <c r="J427" i="1" s="1"/>
  <c r="O426" i="1"/>
  <c r="N426" i="1"/>
  <c r="M426" i="1"/>
  <c r="L426" i="1"/>
  <c r="I426" i="1"/>
  <c r="K426" i="1" s="1"/>
  <c r="H426" i="1"/>
  <c r="J426" i="1" s="1"/>
  <c r="O425" i="1"/>
  <c r="N425" i="1"/>
  <c r="M425" i="1"/>
  <c r="L425" i="1"/>
  <c r="I425" i="1"/>
  <c r="K425" i="1" s="1"/>
  <c r="H425" i="1"/>
  <c r="J425" i="1" s="1"/>
  <c r="O424" i="1"/>
  <c r="N424" i="1"/>
  <c r="M424" i="1"/>
  <c r="L424" i="1"/>
  <c r="I424" i="1"/>
  <c r="K424" i="1" s="1"/>
  <c r="H424" i="1"/>
  <c r="J424" i="1" s="1"/>
  <c r="N423" i="1"/>
  <c r="O423" i="1" s="1"/>
  <c r="M423" i="1"/>
  <c r="L423" i="1"/>
  <c r="I423" i="1"/>
  <c r="K423" i="1" s="1"/>
  <c r="H423" i="1"/>
  <c r="J423" i="1" s="1"/>
  <c r="N422" i="1"/>
  <c r="O422" i="1" s="1"/>
  <c r="M422" i="1"/>
  <c r="L422" i="1"/>
  <c r="I422" i="1"/>
  <c r="K422" i="1" s="1"/>
  <c r="H422" i="1"/>
  <c r="J422" i="1" s="1"/>
  <c r="N421" i="1"/>
  <c r="O421" i="1" s="1"/>
  <c r="M421" i="1"/>
  <c r="L421" i="1"/>
  <c r="I421" i="1"/>
  <c r="K421" i="1" s="1"/>
  <c r="H421" i="1"/>
  <c r="J421" i="1" s="1"/>
  <c r="N420" i="1"/>
  <c r="O420" i="1" s="1"/>
  <c r="M420" i="1"/>
  <c r="L420" i="1"/>
  <c r="I420" i="1"/>
  <c r="K420" i="1" s="1"/>
  <c r="H420" i="1"/>
  <c r="J420" i="1" s="1"/>
  <c r="N419" i="1"/>
  <c r="O419" i="1" s="1"/>
  <c r="M419" i="1"/>
  <c r="L419" i="1"/>
  <c r="I419" i="1"/>
  <c r="K419" i="1" s="1"/>
  <c r="H419" i="1"/>
  <c r="J419" i="1" s="1"/>
  <c r="N418" i="1"/>
  <c r="O418" i="1" s="1"/>
  <c r="M418" i="1"/>
  <c r="L418" i="1"/>
  <c r="I418" i="1"/>
  <c r="K418" i="1" s="1"/>
  <c r="H418" i="1"/>
  <c r="J418" i="1" s="1"/>
  <c r="N417" i="1"/>
  <c r="O417" i="1" s="1"/>
  <c r="M417" i="1"/>
  <c r="L417" i="1"/>
  <c r="I417" i="1"/>
  <c r="K417" i="1" s="1"/>
  <c r="H417" i="1"/>
  <c r="J417" i="1" s="1"/>
  <c r="O416" i="1"/>
  <c r="N416" i="1"/>
  <c r="M416" i="1"/>
  <c r="L416" i="1"/>
  <c r="I416" i="1"/>
  <c r="K416" i="1" s="1"/>
  <c r="H416" i="1"/>
  <c r="J416" i="1" s="1"/>
  <c r="N415" i="1"/>
  <c r="O415" i="1" s="1"/>
  <c r="M415" i="1"/>
  <c r="L415" i="1"/>
  <c r="I415" i="1"/>
  <c r="K415" i="1" s="1"/>
  <c r="H415" i="1"/>
  <c r="J415" i="1" s="1"/>
  <c r="O414" i="1"/>
  <c r="N414" i="1"/>
  <c r="M414" i="1"/>
  <c r="L414" i="1"/>
  <c r="I414" i="1"/>
  <c r="K414" i="1" s="1"/>
  <c r="H414" i="1"/>
  <c r="J414" i="1" s="1"/>
  <c r="N413" i="1"/>
  <c r="O413" i="1" s="1"/>
  <c r="M413" i="1"/>
  <c r="L413" i="1"/>
  <c r="I413" i="1"/>
  <c r="K413" i="1" s="1"/>
  <c r="H413" i="1"/>
  <c r="J413" i="1" s="1"/>
  <c r="O412" i="1"/>
  <c r="N412" i="1"/>
  <c r="M412" i="1"/>
  <c r="L412" i="1"/>
  <c r="I412" i="1"/>
  <c r="K412" i="1" s="1"/>
  <c r="H412" i="1"/>
  <c r="J412" i="1" s="1"/>
  <c r="N411" i="1"/>
  <c r="O411" i="1" s="1"/>
  <c r="M411" i="1"/>
  <c r="L411" i="1"/>
  <c r="I411" i="1"/>
  <c r="K411" i="1" s="1"/>
  <c r="H411" i="1"/>
  <c r="J411" i="1" s="1"/>
  <c r="O410" i="1"/>
  <c r="N410" i="1"/>
  <c r="M410" i="1"/>
  <c r="L410" i="1"/>
  <c r="I410" i="1"/>
  <c r="K410" i="1" s="1"/>
  <c r="H410" i="1"/>
  <c r="J410" i="1" s="1"/>
  <c r="N409" i="1"/>
  <c r="O409" i="1" s="1"/>
  <c r="M409" i="1"/>
  <c r="L409" i="1"/>
  <c r="I409" i="1"/>
  <c r="K409" i="1" s="1"/>
  <c r="H409" i="1"/>
  <c r="J409" i="1" s="1"/>
  <c r="O408" i="1"/>
  <c r="N408" i="1"/>
  <c r="M408" i="1"/>
  <c r="L408" i="1"/>
  <c r="I408" i="1"/>
  <c r="K408" i="1" s="1"/>
  <c r="H408" i="1"/>
  <c r="J408" i="1" s="1"/>
  <c r="N407" i="1"/>
  <c r="O407" i="1" s="1"/>
  <c r="M407" i="1"/>
  <c r="L407" i="1"/>
  <c r="I407" i="1"/>
  <c r="K407" i="1" s="1"/>
  <c r="H407" i="1"/>
  <c r="J407" i="1" s="1"/>
  <c r="N406" i="1"/>
  <c r="O406" i="1" s="1"/>
  <c r="M406" i="1"/>
  <c r="L406" i="1"/>
  <c r="I406" i="1"/>
  <c r="K406" i="1" s="1"/>
  <c r="H406" i="1"/>
  <c r="J406" i="1" s="1"/>
  <c r="N405" i="1"/>
  <c r="O405" i="1" s="1"/>
  <c r="M405" i="1"/>
  <c r="L405" i="1"/>
  <c r="I405" i="1"/>
  <c r="K405" i="1" s="1"/>
  <c r="H405" i="1"/>
  <c r="J405" i="1" s="1"/>
  <c r="N404" i="1"/>
  <c r="O404" i="1" s="1"/>
  <c r="M404" i="1"/>
  <c r="L404" i="1"/>
  <c r="I404" i="1"/>
  <c r="K404" i="1" s="1"/>
  <c r="H404" i="1"/>
  <c r="J404" i="1" s="1"/>
  <c r="N403" i="1"/>
  <c r="O403" i="1" s="1"/>
  <c r="M403" i="1"/>
  <c r="L403" i="1"/>
  <c r="I403" i="1"/>
  <c r="K403" i="1" s="1"/>
  <c r="H403" i="1"/>
  <c r="J403" i="1" s="1"/>
  <c r="N402" i="1"/>
  <c r="O402" i="1" s="1"/>
  <c r="M402" i="1"/>
  <c r="L402" i="1"/>
  <c r="I402" i="1"/>
  <c r="K402" i="1" s="1"/>
  <c r="H402" i="1"/>
  <c r="J402" i="1" s="1"/>
  <c r="N401" i="1"/>
  <c r="O401" i="1" s="1"/>
  <c r="M401" i="1"/>
  <c r="L401" i="1"/>
  <c r="I401" i="1"/>
  <c r="K401" i="1" s="1"/>
  <c r="H401" i="1"/>
  <c r="J401" i="1" s="1"/>
  <c r="O400" i="1"/>
  <c r="N400" i="1"/>
  <c r="M400" i="1"/>
  <c r="L400" i="1"/>
  <c r="I400" i="1"/>
  <c r="K400" i="1" s="1"/>
  <c r="H400" i="1"/>
  <c r="J400" i="1" s="1"/>
  <c r="N399" i="1"/>
  <c r="O399" i="1" s="1"/>
  <c r="M399" i="1"/>
  <c r="L399" i="1"/>
  <c r="I399" i="1"/>
  <c r="K399" i="1" s="1"/>
  <c r="H399" i="1"/>
  <c r="J399" i="1" s="1"/>
  <c r="O398" i="1"/>
  <c r="N398" i="1"/>
  <c r="M398" i="1"/>
  <c r="L398" i="1"/>
  <c r="I398" i="1"/>
  <c r="K398" i="1" s="1"/>
  <c r="H398" i="1"/>
  <c r="J398" i="1" s="1"/>
  <c r="N397" i="1"/>
  <c r="O397" i="1" s="1"/>
  <c r="M397" i="1"/>
  <c r="L397" i="1"/>
  <c r="I397" i="1"/>
  <c r="K397" i="1" s="1"/>
  <c r="H397" i="1"/>
  <c r="J397" i="1" s="1"/>
  <c r="O396" i="1"/>
  <c r="N396" i="1"/>
  <c r="M396" i="1"/>
  <c r="L396" i="1"/>
  <c r="I396" i="1"/>
  <c r="K396" i="1" s="1"/>
  <c r="H396" i="1"/>
  <c r="J396" i="1" s="1"/>
  <c r="N395" i="1"/>
  <c r="O395" i="1" s="1"/>
  <c r="M395" i="1"/>
  <c r="L395" i="1"/>
  <c r="I395" i="1"/>
  <c r="K395" i="1" s="1"/>
  <c r="H395" i="1"/>
  <c r="J395" i="1" s="1"/>
  <c r="O394" i="1"/>
  <c r="N394" i="1"/>
  <c r="M394" i="1"/>
  <c r="L394" i="1"/>
  <c r="I394" i="1"/>
  <c r="K394" i="1" s="1"/>
  <c r="H394" i="1"/>
  <c r="J394" i="1" s="1"/>
  <c r="N393" i="1"/>
  <c r="O393" i="1" s="1"/>
  <c r="M393" i="1"/>
  <c r="L393" i="1"/>
  <c r="I393" i="1"/>
  <c r="K393" i="1" s="1"/>
  <c r="H393" i="1"/>
  <c r="J393" i="1" s="1"/>
  <c r="O392" i="1"/>
  <c r="N392" i="1"/>
  <c r="M392" i="1"/>
  <c r="L392" i="1"/>
  <c r="I392" i="1"/>
  <c r="K392" i="1" s="1"/>
  <c r="H392" i="1"/>
  <c r="J392" i="1" s="1"/>
  <c r="N391" i="1"/>
  <c r="O391" i="1" s="1"/>
  <c r="M391" i="1"/>
  <c r="L391" i="1"/>
  <c r="I391" i="1"/>
  <c r="K391" i="1" s="1"/>
  <c r="H391" i="1"/>
  <c r="J391" i="1" s="1"/>
  <c r="N390" i="1"/>
  <c r="O390" i="1" s="1"/>
  <c r="M390" i="1"/>
  <c r="L390" i="1"/>
  <c r="I390" i="1"/>
  <c r="K390" i="1" s="1"/>
  <c r="H390" i="1"/>
  <c r="J390" i="1" s="1"/>
  <c r="N389" i="1"/>
  <c r="O389" i="1" s="1"/>
  <c r="M389" i="1"/>
  <c r="L389" i="1"/>
  <c r="I389" i="1"/>
  <c r="K389" i="1" s="1"/>
  <c r="H389" i="1"/>
  <c r="J389" i="1" s="1"/>
  <c r="N388" i="1"/>
  <c r="O388" i="1" s="1"/>
  <c r="M388" i="1"/>
  <c r="L388" i="1"/>
  <c r="I388" i="1"/>
  <c r="K388" i="1" s="1"/>
  <c r="H388" i="1"/>
  <c r="J388" i="1" s="1"/>
  <c r="N387" i="1"/>
  <c r="O387" i="1" s="1"/>
  <c r="M387" i="1"/>
  <c r="L387" i="1"/>
  <c r="I387" i="1"/>
  <c r="K387" i="1" s="1"/>
  <c r="H387" i="1"/>
  <c r="J387" i="1" s="1"/>
  <c r="N386" i="1"/>
  <c r="O386" i="1" s="1"/>
  <c r="M386" i="1"/>
  <c r="L386" i="1"/>
  <c r="I386" i="1"/>
  <c r="K386" i="1" s="1"/>
  <c r="H386" i="1"/>
  <c r="J386" i="1" s="1"/>
  <c r="N385" i="1"/>
  <c r="O385" i="1" s="1"/>
  <c r="M385" i="1"/>
  <c r="L385" i="1"/>
  <c r="I385" i="1"/>
  <c r="K385" i="1" s="1"/>
  <c r="H385" i="1"/>
  <c r="J385" i="1" s="1"/>
  <c r="O384" i="1"/>
  <c r="N384" i="1"/>
  <c r="M384" i="1"/>
  <c r="L384" i="1"/>
  <c r="I384" i="1"/>
  <c r="K384" i="1" s="1"/>
  <c r="H384" i="1"/>
  <c r="J384" i="1" s="1"/>
  <c r="N383" i="1"/>
  <c r="O383" i="1" s="1"/>
  <c r="M383" i="1"/>
  <c r="L383" i="1"/>
  <c r="I383" i="1"/>
  <c r="K383" i="1" s="1"/>
  <c r="H383" i="1"/>
  <c r="J383" i="1" s="1"/>
  <c r="O382" i="1"/>
  <c r="N382" i="1"/>
  <c r="M382" i="1"/>
  <c r="L382" i="1"/>
  <c r="I382" i="1"/>
  <c r="K382" i="1" s="1"/>
  <c r="H382" i="1"/>
  <c r="J382" i="1" s="1"/>
  <c r="N381" i="1"/>
  <c r="O381" i="1" s="1"/>
  <c r="M381" i="1"/>
  <c r="L381" i="1"/>
  <c r="I381" i="1"/>
  <c r="K381" i="1" s="1"/>
  <c r="H381" i="1"/>
  <c r="J381" i="1" s="1"/>
  <c r="O380" i="1"/>
  <c r="N380" i="1"/>
  <c r="M380" i="1"/>
  <c r="L380" i="1"/>
  <c r="I380" i="1"/>
  <c r="K380" i="1" s="1"/>
  <c r="H380" i="1"/>
  <c r="J380" i="1" s="1"/>
  <c r="N379" i="1"/>
  <c r="O379" i="1" s="1"/>
  <c r="M379" i="1"/>
  <c r="L379" i="1"/>
  <c r="I379" i="1"/>
  <c r="K379" i="1" s="1"/>
  <c r="H379" i="1"/>
  <c r="J379" i="1" s="1"/>
  <c r="O378" i="1"/>
  <c r="N378" i="1"/>
  <c r="M378" i="1"/>
  <c r="L378" i="1"/>
  <c r="I378" i="1"/>
  <c r="K378" i="1" s="1"/>
  <c r="H378" i="1"/>
  <c r="J378" i="1" s="1"/>
  <c r="N377" i="1"/>
  <c r="O377" i="1" s="1"/>
  <c r="M377" i="1"/>
  <c r="L377" i="1"/>
  <c r="I377" i="1"/>
  <c r="K377" i="1" s="1"/>
  <c r="H377" i="1"/>
  <c r="J377" i="1" s="1"/>
  <c r="N376" i="1"/>
  <c r="O376" i="1" s="1"/>
  <c r="M376" i="1"/>
  <c r="L376" i="1"/>
  <c r="I376" i="1"/>
  <c r="K376" i="1" s="1"/>
  <c r="H376" i="1"/>
  <c r="J376" i="1" s="1"/>
  <c r="N375" i="1"/>
  <c r="O375" i="1" s="1"/>
  <c r="M375" i="1"/>
  <c r="L375" i="1"/>
  <c r="I375" i="1"/>
  <c r="K375" i="1" s="1"/>
  <c r="H375" i="1"/>
  <c r="J375" i="1" s="1"/>
  <c r="O374" i="1"/>
  <c r="N374" i="1"/>
  <c r="M374" i="1"/>
  <c r="L374" i="1"/>
  <c r="I374" i="1"/>
  <c r="K374" i="1" s="1"/>
  <c r="H374" i="1"/>
  <c r="J374" i="1" s="1"/>
  <c r="N373" i="1"/>
  <c r="O373" i="1" s="1"/>
  <c r="M373" i="1"/>
  <c r="L373" i="1"/>
  <c r="I373" i="1"/>
  <c r="K373" i="1" s="1"/>
  <c r="H373" i="1"/>
  <c r="J373" i="1" s="1"/>
  <c r="N372" i="1"/>
  <c r="O372" i="1" s="1"/>
  <c r="M372" i="1"/>
  <c r="L372" i="1"/>
  <c r="I372" i="1"/>
  <c r="K372" i="1" s="1"/>
  <c r="H372" i="1"/>
  <c r="J372" i="1" s="1"/>
  <c r="N371" i="1"/>
  <c r="O371" i="1" s="1"/>
  <c r="M371" i="1"/>
  <c r="L371" i="1"/>
  <c r="I371" i="1"/>
  <c r="K371" i="1" s="1"/>
  <c r="H371" i="1"/>
  <c r="J371" i="1" s="1"/>
  <c r="O370" i="1"/>
  <c r="N370" i="1"/>
  <c r="M370" i="1"/>
  <c r="L370" i="1"/>
  <c r="I370" i="1"/>
  <c r="K370" i="1" s="1"/>
  <c r="H370" i="1"/>
  <c r="J370" i="1" s="1"/>
  <c r="N369" i="1"/>
  <c r="O369" i="1" s="1"/>
  <c r="M369" i="1"/>
  <c r="L369" i="1"/>
  <c r="I369" i="1"/>
  <c r="K369" i="1" s="1"/>
  <c r="H369" i="1"/>
  <c r="J369" i="1" s="1"/>
  <c r="N368" i="1"/>
  <c r="O368" i="1" s="1"/>
  <c r="M368" i="1"/>
  <c r="L368" i="1"/>
  <c r="I368" i="1"/>
  <c r="K368" i="1" s="1"/>
  <c r="H368" i="1"/>
  <c r="J368" i="1" s="1"/>
  <c r="N367" i="1"/>
  <c r="O367" i="1" s="1"/>
  <c r="M367" i="1"/>
  <c r="L367" i="1"/>
  <c r="I367" i="1"/>
  <c r="K367" i="1" s="1"/>
  <c r="H367" i="1"/>
  <c r="J367" i="1" s="1"/>
  <c r="O366" i="1"/>
  <c r="N366" i="1"/>
  <c r="M366" i="1"/>
  <c r="L366" i="1"/>
  <c r="I366" i="1"/>
  <c r="K366" i="1" s="1"/>
  <c r="H366" i="1"/>
  <c r="J366" i="1" s="1"/>
  <c r="N365" i="1"/>
  <c r="O365" i="1" s="1"/>
  <c r="M365" i="1"/>
  <c r="L365" i="1"/>
  <c r="I365" i="1"/>
  <c r="K365" i="1" s="1"/>
  <c r="H365" i="1"/>
  <c r="J365" i="1" s="1"/>
  <c r="N364" i="1"/>
  <c r="O364" i="1" s="1"/>
  <c r="M364" i="1"/>
  <c r="L364" i="1"/>
  <c r="I364" i="1"/>
  <c r="K364" i="1" s="1"/>
  <c r="H364" i="1"/>
  <c r="J364" i="1" s="1"/>
  <c r="N363" i="1"/>
  <c r="O363" i="1" s="1"/>
  <c r="M363" i="1"/>
  <c r="L363" i="1"/>
  <c r="I363" i="1"/>
  <c r="K363" i="1" s="1"/>
  <c r="H363" i="1"/>
  <c r="J363" i="1" s="1"/>
  <c r="N362" i="1"/>
  <c r="O362" i="1" s="1"/>
  <c r="M362" i="1"/>
  <c r="L362" i="1"/>
  <c r="I362" i="1"/>
  <c r="K362" i="1" s="1"/>
  <c r="H362" i="1"/>
  <c r="J362" i="1" s="1"/>
  <c r="N361" i="1"/>
  <c r="O361" i="1" s="1"/>
  <c r="M361" i="1"/>
  <c r="L361" i="1"/>
  <c r="I361" i="1"/>
  <c r="K361" i="1" s="1"/>
  <c r="H361" i="1"/>
  <c r="J361" i="1" s="1"/>
  <c r="N360" i="1"/>
  <c r="O360" i="1" s="1"/>
  <c r="M360" i="1"/>
  <c r="L360" i="1"/>
  <c r="I360" i="1"/>
  <c r="K360" i="1" s="1"/>
  <c r="H360" i="1"/>
  <c r="J360" i="1" s="1"/>
  <c r="N359" i="1"/>
  <c r="O359" i="1" s="1"/>
  <c r="M359" i="1"/>
  <c r="L359" i="1"/>
  <c r="I359" i="1"/>
  <c r="K359" i="1" s="1"/>
  <c r="H359" i="1"/>
  <c r="J359" i="1" s="1"/>
  <c r="N358" i="1"/>
  <c r="O358" i="1" s="1"/>
  <c r="M358" i="1"/>
  <c r="L358" i="1"/>
  <c r="I358" i="1"/>
  <c r="K358" i="1" s="1"/>
  <c r="H358" i="1"/>
  <c r="J358" i="1" s="1"/>
  <c r="N357" i="1"/>
  <c r="O357" i="1" s="1"/>
  <c r="M357" i="1"/>
  <c r="L357" i="1"/>
  <c r="I357" i="1"/>
  <c r="K357" i="1" s="1"/>
  <c r="H357" i="1"/>
  <c r="J357" i="1" s="1"/>
  <c r="N356" i="1"/>
  <c r="O356" i="1" s="1"/>
  <c r="M356" i="1"/>
  <c r="L356" i="1"/>
  <c r="I356" i="1"/>
  <c r="K356" i="1" s="1"/>
  <c r="H356" i="1"/>
  <c r="J356" i="1" s="1"/>
  <c r="N355" i="1"/>
  <c r="O355" i="1" s="1"/>
  <c r="M355" i="1"/>
  <c r="L355" i="1"/>
  <c r="I355" i="1"/>
  <c r="K355" i="1" s="1"/>
  <c r="H355" i="1"/>
  <c r="J355" i="1" s="1"/>
  <c r="N354" i="1"/>
  <c r="O354" i="1" s="1"/>
  <c r="M354" i="1"/>
  <c r="L354" i="1"/>
  <c r="I354" i="1"/>
  <c r="K354" i="1" s="1"/>
  <c r="H354" i="1"/>
  <c r="J354" i="1" s="1"/>
  <c r="N353" i="1"/>
  <c r="O353" i="1" s="1"/>
  <c r="M353" i="1"/>
  <c r="L353" i="1"/>
  <c r="I353" i="1"/>
  <c r="K353" i="1" s="1"/>
  <c r="H353" i="1"/>
  <c r="J353" i="1" s="1"/>
  <c r="N352" i="1"/>
  <c r="O352" i="1" s="1"/>
  <c r="M352" i="1"/>
  <c r="L352" i="1"/>
  <c r="I352" i="1"/>
  <c r="K352" i="1" s="1"/>
  <c r="H352" i="1"/>
  <c r="J352" i="1" s="1"/>
  <c r="N351" i="1"/>
  <c r="O351" i="1" s="1"/>
  <c r="M351" i="1"/>
  <c r="L351" i="1"/>
  <c r="I351" i="1"/>
  <c r="K351" i="1" s="1"/>
  <c r="H351" i="1"/>
  <c r="J351" i="1" s="1"/>
  <c r="O350" i="1"/>
  <c r="N350" i="1"/>
  <c r="M350" i="1"/>
  <c r="L350" i="1"/>
  <c r="I350" i="1"/>
  <c r="K350" i="1" s="1"/>
  <c r="H350" i="1"/>
  <c r="J350" i="1" s="1"/>
  <c r="N349" i="1"/>
  <c r="O349" i="1" s="1"/>
  <c r="M349" i="1"/>
  <c r="L349" i="1"/>
  <c r="I349" i="1"/>
  <c r="K349" i="1" s="1"/>
  <c r="H349" i="1"/>
  <c r="J349" i="1" s="1"/>
  <c r="N348" i="1"/>
  <c r="O348" i="1" s="1"/>
  <c r="M348" i="1"/>
  <c r="L348" i="1"/>
  <c r="I348" i="1"/>
  <c r="K348" i="1" s="1"/>
  <c r="H348" i="1"/>
  <c r="J348" i="1" s="1"/>
  <c r="O347" i="1"/>
  <c r="N347" i="1"/>
  <c r="M347" i="1"/>
  <c r="L347" i="1"/>
  <c r="I347" i="1"/>
  <c r="K347" i="1" s="1"/>
  <c r="H347" i="1"/>
  <c r="J347" i="1" s="1"/>
  <c r="N346" i="1"/>
  <c r="O346" i="1" s="1"/>
  <c r="M346" i="1"/>
  <c r="L346" i="1"/>
  <c r="I346" i="1"/>
  <c r="K346" i="1" s="1"/>
  <c r="H346" i="1"/>
  <c r="J346" i="1" s="1"/>
  <c r="O345" i="1"/>
  <c r="N345" i="1"/>
  <c r="M345" i="1"/>
  <c r="L345" i="1"/>
  <c r="I345" i="1"/>
  <c r="K345" i="1" s="1"/>
  <c r="H345" i="1"/>
  <c r="J345" i="1" s="1"/>
  <c r="N344" i="1"/>
  <c r="O344" i="1" s="1"/>
  <c r="M344" i="1"/>
  <c r="L344" i="1"/>
  <c r="I344" i="1"/>
  <c r="K344" i="1" s="1"/>
  <c r="H344" i="1"/>
  <c r="J344" i="1" s="1"/>
  <c r="O343" i="1"/>
  <c r="N343" i="1"/>
  <c r="M343" i="1"/>
  <c r="L343" i="1"/>
  <c r="I343" i="1"/>
  <c r="K343" i="1" s="1"/>
  <c r="H343" i="1"/>
  <c r="J343" i="1" s="1"/>
  <c r="O342" i="1"/>
  <c r="N342" i="1"/>
  <c r="M342" i="1"/>
  <c r="L342" i="1"/>
  <c r="I342" i="1"/>
  <c r="K342" i="1" s="1"/>
  <c r="H342" i="1"/>
  <c r="J342" i="1" s="1"/>
  <c r="O341" i="1"/>
  <c r="N341" i="1"/>
  <c r="M341" i="1"/>
  <c r="L341" i="1"/>
  <c r="I341" i="1"/>
  <c r="K341" i="1" s="1"/>
  <c r="H341" i="1"/>
  <c r="J341" i="1" s="1"/>
  <c r="N340" i="1"/>
  <c r="O340" i="1" s="1"/>
  <c r="M340" i="1"/>
  <c r="L340" i="1"/>
  <c r="I340" i="1"/>
  <c r="K340" i="1" s="1"/>
  <c r="H340" i="1"/>
  <c r="J340" i="1" s="1"/>
  <c r="O339" i="1"/>
  <c r="N339" i="1"/>
  <c r="M339" i="1"/>
  <c r="L339" i="1"/>
  <c r="I339" i="1"/>
  <c r="K339" i="1" s="1"/>
  <c r="H339" i="1"/>
  <c r="J339" i="1" s="1"/>
  <c r="O338" i="1"/>
  <c r="N338" i="1"/>
  <c r="M338" i="1"/>
  <c r="L338" i="1"/>
  <c r="I338" i="1"/>
  <c r="K338" i="1" s="1"/>
  <c r="H338" i="1"/>
  <c r="J338" i="1" s="1"/>
  <c r="O337" i="1"/>
  <c r="N337" i="1"/>
  <c r="M337" i="1"/>
  <c r="L337" i="1"/>
  <c r="I337" i="1"/>
  <c r="K337" i="1" s="1"/>
  <c r="H337" i="1"/>
  <c r="J337" i="1" s="1"/>
  <c r="N336" i="1"/>
  <c r="O336" i="1" s="1"/>
  <c r="M336" i="1"/>
  <c r="L336" i="1"/>
  <c r="I336" i="1"/>
  <c r="K336" i="1" s="1"/>
  <c r="H336" i="1"/>
  <c r="J336" i="1" s="1"/>
  <c r="O335" i="1"/>
  <c r="N335" i="1"/>
  <c r="M335" i="1"/>
  <c r="L335" i="1"/>
  <c r="I335" i="1"/>
  <c r="K335" i="1" s="1"/>
  <c r="H335" i="1"/>
  <c r="J335" i="1" s="1"/>
  <c r="O334" i="1"/>
  <c r="N334" i="1"/>
  <c r="M334" i="1"/>
  <c r="L334" i="1"/>
  <c r="I334" i="1"/>
  <c r="K334" i="1" s="1"/>
  <c r="H334" i="1"/>
  <c r="J334" i="1" s="1"/>
  <c r="O333" i="1"/>
  <c r="N333" i="1"/>
  <c r="M333" i="1"/>
  <c r="L333" i="1"/>
  <c r="I333" i="1"/>
  <c r="K333" i="1" s="1"/>
  <c r="H333" i="1"/>
  <c r="J333" i="1" s="1"/>
  <c r="N332" i="1"/>
  <c r="O332" i="1" s="1"/>
  <c r="M332" i="1"/>
  <c r="L332" i="1"/>
  <c r="I332" i="1"/>
  <c r="K332" i="1" s="1"/>
  <c r="H332" i="1"/>
  <c r="J332" i="1" s="1"/>
  <c r="O331" i="1"/>
  <c r="N331" i="1"/>
  <c r="M331" i="1"/>
  <c r="L331" i="1"/>
  <c r="I331" i="1"/>
  <c r="K331" i="1" s="1"/>
  <c r="H331" i="1"/>
  <c r="J331" i="1" s="1"/>
  <c r="O330" i="1"/>
  <c r="N330" i="1"/>
  <c r="M330" i="1"/>
  <c r="L330" i="1"/>
  <c r="I330" i="1"/>
  <c r="K330" i="1" s="1"/>
  <c r="H330" i="1"/>
  <c r="J330" i="1" s="1"/>
  <c r="O329" i="1"/>
  <c r="N329" i="1"/>
  <c r="M329" i="1"/>
  <c r="L329" i="1"/>
  <c r="I329" i="1"/>
  <c r="K329" i="1" s="1"/>
  <c r="H329" i="1"/>
  <c r="J329" i="1" s="1"/>
  <c r="N328" i="1"/>
  <c r="O328" i="1" s="1"/>
  <c r="M328" i="1"/>
  <c r="L328" i="1"/>
  <c r="I328" i="1"/>
  <c r="K328" i="1" s="1"/>
  <c r="H328" i="1"/>
  <c r="J328" i="1" s="1"/>
  <c r="O327" i="1"/>
  <c r="N327" i="1"/>
  <c r="M327" i="1"/>
  <c r="L327" i="1"/>
  <c r="I327" i="1"/>
  <c r="K327" i="1" s="1"/>
  <c r="H327" i="1"/>
  <c r="J327" i="1" s="1"/>
  <c r="O326" i="1"/>
  <c r="N326" i="1"/>
  <c r="M326" i="1"/>
  <c r="L326" i="1"/>
  <c r="I326" i="1"/>
  <c r="K326" i="1" s="1"/>
  <c r="H326" i="1"/>
  <c r="J326" i="1" s="1"/>
  <c r="O325" i="1"/>
  <c r="N325" i="1"/>
  <c r="M325" i="1"/>
  <c r="L325" i="1"/>
  <c r="I325" i="1"/>
  <c r="K325" i="1" s="1"/>
  <c r="H325" i="1"/>
  <c r="J325" i="1" s="1"/>
  <c r="N324" i="1"/>
  <c r="O324" i="1" s="1"/>
  <c r="M324" i="1"/>
  <c r="L324" i="1"/>
  <c r="I324" i="1"/>
  <c r="K324" i="1" s="1"/>
  <c r="H324" i="1"/>
  <c r="J324" i="1" s="1"/>
  <c r="O323" i="1"/>
  <c r="N323" i="1"/>
  <c r="M323" i="1"/>
  <c r="L323" i="1"/>
  <c r="I323" i="1"/>
  <c r="K323" i="1" s="1"/>
  <c r="H323" i="1"/>
  <c r="J323" i="1" s="1"/>
  <c r="O322" i="1"/>
  <c r="N322" i="1"/>
  <c r="M322" i="1"/>
  <c r="L322" i="1"/>
  <c r="I322" i="1"/>
  <c r="K322" i="1" s="1"/>
  <c r="H322" i="1"/>
  <c r="J322" i="1" s="1"/>
  <c r="O321" i="1"/>
  <c r="N321" i="1"/>
  <c r="M321" i="1"/>
  <c r="L321" i="1"/>
  <c r="I321" i="1"/>
  <c r="K321" i="1" s="1"/>
  <c r="H321" i="1"/>
  <c r="J321" i="1" s="1"/>
  <c r="N320" i="1"/>
  <c r="O320" i="1" s="1"/>
  <c r="M320" i="1"/>
  <c r="L320" i="1"/>
  <c r="I320" i="1"/>
  <c r="K320" i="1" s="1"/>
  <c r="H320" i="1"/>
  <c r="J320" i="1" s="1"/>
  <c r="O319" i="1"/>
  <c r="N319" i="1"/>
  <c r="M319" i="1"/>
  <c r="L319" i="1"/>
  <c r="I319" i="1"/>
  <c r="K319" i="1" s="1"/>
  <c r="H319" i="1"/>
  <c r="J319" i="1" s="1"/>
  <c r="O318" i="1"/>
  <c r="N318" i="1"/>
  <c r="M318" i="1"/>
  <c r="L318" i="1"/>
  <c r="I318" i="1"/>
  <c r="K318" i="1" s="1"/>
  <c r="H318" i="1"/>
  <c r="J318" i="1" s="1"/>
  <c r="O317" i="1"/>
  <c r="N317" i="1"/>
  <c r="M317" i="1"/>
  <c r="L317" i="1"/>
  <c r="I317" i="1"/>
  <c r="K317" i="1" s="1"/>
  <c r="H317" i="1"/>
  <c r="J317" i="1" s="1"/>
  <c r="N316" i="1"/>
  <c r="O316" i="1" s="1"/>
  <c r="M316" i="1"/>
  <c r="L316" i="1"/>
  <c r="I316" i="1"/>
  <c r="K316" i="1" s="1"/>
  <c r="H316" i="1"/>
  <c r="J316" i="1" s="1"/>
  <c r="O315" i="1"/>
  <c r="N315" i="1"/>
  <c r="M315" i="1"/>
  <c r="L315" i="1"/>
  <c r="I315" i="1"/>
  <c r="K315" i="1" s="1"/>
  <c r="H315" i="1"/>
  <c r="J315" i="1" s="1"/>
  <c r="O314" i="1"/>
  <c r="N314" i="1"/>
  <c r="M314" i="1"/>
  <c r="L314" i="1"/>
  <c r="I314" i="1"/>
  <c r="K314" i="1" s="1"/>
  <c r="H314" i="1"/>
  <c r="J314" i="1" s="1"/>
  <c r="O313" i="1"/>
  <c r="N313" i="1"/>
  <c r="M313" i="1"/>
  <c r="L313" i="1"/>
  <c r="I313" i="1"/>
  <c r="K313" i="1" s="1"/>
  <c r="H313" i="1"/>
  <c r="J313" i="1" s="1"/>
  <c r="N312" i="1"/>
  <c r="O312" i="1" s="1"/>
  <c r="M312" i="1"/>
  <c r="L312" i="1"/>
  <c r="I312" i="1"/>
  <c r="K312" i="1" s="1"/>
  <c r="H312" i="1"/>
  <c r="J312" i="1" s="1"/>
  <c r="O311" i="1"/>
  <c r="N311" i="1"/>
  <c r="M311" i="1"/>
  <c r="L311" i="1"/>
  <c r="I311" i="1"/>
  <c r="K311" i="1" s="1"/>
  <c r="H311" i="1"/>
  <c r="J311" i="1" s="1"/>
  <c r="O310" i="1"/>
  <c r="N310" i="1"/>
  <c r="M310" i="1"/>
  <c r="L310" i="1"/>
  <c r="I310" i="1"/>
  <c r="K310" i="1" s="1"/>
  <c r="H310" i="1"/>
  <c r="J310" i="1" s="1"/>
  <c r="O309" i="1"/>
  <c r="N309" i="1"/>
  <c r="M309" i="1"/>
  <c r="L309" i="1"/>
  <c r="I309" i="1"/>
  <c r="K309" i="1" s="1"/>
  <c r="H309" i="1"/>
  <c r="J309" i="1" s="1"/>
  <c r="N308" i="1"/>
  <c r="O308" i="1" s="1"/>
  <c r="M308" i="1"/>
  <c r="L308" i="1"/>
  <c r="I308" i="1"/>
  <c r="K308" i="1" s="1"/>
  <c r="H308" i="1"/>
  <c r="J308" i="1" s="1"/>
  <c r="O307" i="1"/>
  <c r="N307" i="1"/>
  <c r="M307" i="1"/>
  <c r="L307" i="1"/>
  <c r="I307" i="1"/>
  <c r="K307" i="1" s="1"/>
  <c r="H307" i="1"/>
  <c r="J307" i="1" s="1"/>
  <c r="O306" i="1"/>
  <c r="N306" i="1"/>
  <c r="M306" i="1"/>
  <c r="L306" i="1"/>
  <c r="I306" i="1"/>
  <c r="K306" i="1" s="1"/>
  <c r="H306" i="1"/>
  <c r="J306" i="1" s="1"/>
  <c r="O305" i="1"/>
  <c r="N305" i="1"/>
  <c r="M305" i="1"/>
  <c r="L305" i="1"/>
  <c r="I305" i="1"/>
  <c r="K305" i="1" s="1"/>
  <c r="H305" i="1"/>
  <c r="J305" i="1" s="1"/>
  <c r="N304" i="1"/>
  <c r="O304" i="1" s="1"/>
  <c r="M304" i="1"/>
  <c r="L304" i="1"/>
  <c r="I304" i="1"/>
  <c r="K304" i="1" s="1"/>
  <c r="H304" i="1"/>
  <c r="J304" i="1" s="1"/>
  <c r="O303" i="1"/>
  <c r="N303" i="1"/>
  <c r="M303" i="1"/>
  <c r="L303" i="1"/>
  <c r="I303" i="1"/>
  <c r="K303" i="1" s="1"/>
  <c r="H303" i="1"/>
  <c r="J303" i="1" s="1"/>
  <c r="O302" i="1"/>
  <c r="N302" i="1"/>
  <c r="M302" i="1"/>
  <c r="L302" i="1"/>
  <c r="I302" i="1"/>
  <c r="K302" i="1" s="1"/>
  <c r="H302" i="1"/>
  <c r="J302" i="1" s="1"/>
  <c r="O301" i="1"/>
  <c r="N301" i="1"/>
  <c r="M301" i="1"/>
  <c r="L301" i="1"/>
  <c r="I301" i="1"/>
  <c r="K301" i="1" s="1"/>
  <c r="H301" i="1"/>
  <c r="J301" i="1" s="1"/>
  <c r="N300" i="1"/>
  <c r="O300" i="1" s="1"/>
  <c r="M300" i="1"/>
  <c r="L300" i="1"/>
  <c r="I300" i="1"/>
  <c r="K300" i="1" s="1"/>
  <c r="H300" i="1"/>
  <c r="J300" i="1" s="1"/>
  <c r="O299" i="1"/>
  <c r="N299" i="1"/>
  <c r="M299" i="1"/>
  <c r="L299" i="1"/>
  <c r="I299" i="1"/>
  <c r="K299" i="1" s="1"/>
  <c r="H299" i="1"/>
  <c r="J299" i="1" s="1"/>
  <c r="O298" i="1"/>
  <c r="N298" i="1"/>
  <c r="M298" i="1"/>
  <c r="L298" i="1"/>
  <c r="I298" i="1"/>
  <c r="K298" i="1" s="1"/>
  <c r="H298" i="1"/>
  <c r="J298" i="1" s="1"/>
  <c r="O297" i="1"/>
  <c r="N297" i="1"/>
  <c r="M297" i="1"/>
  <c r="L297" i="1"/>
  <c r="I297" i="1"/>
  <c r="K297" i="1" s="1"/>
  <c r="H297" i="1"/>
  <c r="J297" i="1" s="1"/>
  <c r="N296" i="1"/>
  <c r="O296" i="1" s="1"/>
  <c r="M296" i="1"/>
  <c r="L296" i="1"/>
  <c r="I296" i="1"/>
  <c r="K296" i="1" s="1"/>
  <c r="H296" i="1"/>
  <c r="J296" i="1" s="1"/>
  <c r="O295" i="1"/>
  <c r="N295" i="1"/>
  <c r="M295" i="1"/>
  <c r="L295" i="1"/>
  <c r="I295" i="1"/>
  <c r="K295" i="1" s="1"/>
  <c r="H295" i="1"/>
  <c r="J295" i="1" s="1"/>
  <c r="O294" i="1"/>
  <c r="N294" i="1"/>
  <c r="M294" i="1"/>
  <c r="L294" i="1"/>
  <c r="I294" i="1"/>
  <c r="K294" i="1" s="1"/>
  <c r="H294" i="1"/>
  <c r="J294" i="1" s="1"/>
  <c r="O293" i="1"/>
  <c r="N293" i="1"/>
  <c r="M293" i="1"/>
  <c r="L293" i="1"/>
  <c r="I293" i="1"/>
  <c r="K293" i="1" s="1"/>
  <c r="H293" i="1"/>
  <c r="J293" i="1" s="1"/>
  <c r="N292" i="1"/>
  <c r="O292" i="1" s="1"/>
  <c r="M292" i="1"/>
  <c r="L292" i="1"/>
  <c r="I292" i="1"/>
  <c r="K292" i="1" s="1"/>
  <c r="H292" i="1"/>
  <c r="J292" i="1" s="1"/>
  <c r="O291" i="1"/>
  <c r="N291" i="1"/>
  <c r="M291" i="1"/>
  <c r="L291" i="1"/>
  <c r="I291" i="1"/>
  <c r="K291" i="1" s="1"/>
  <c r="H291" i="1"/>
  <c r="J291" i="1" s="1"/>
  <c r="O290" i="1"/>
  <c r="N290" i="1"/>
  <c r="M290" i="1"/>
  <c r="L290" i="1"/>
  <c r="I290" i="1"/>
  <c r="K290" i="1" s="1"/>
  <c r="H290" i="1"/>
  <c r="J290" i="1" s="1"/>
  <c r="O289" i="1"/>
  <c r="N289" i="1"/>
  <c r="M289" i="1"/>
  <c r="L289" i="1"/>
  <c r="I289" i="1"/>
  <c r="K289" i="1" s="1"/>
  <c r="H289" i="1"/>
  <c r="J289" i="1" s="1"/>
  <c r="N288" i="1"/>
  <c r="O288" i="1" s="1"/>
  <c r="M288" i="1"/>
  <c r="L288" i="1"/>
  <c r="I288" i="1"/>
  <c r="K288" i="1" s="1"/>
  <c r="H288" i="1"/>
  <c r="J288" i="1" s="1"/>
  <c r="O287" i="1"/>
  <c r="N287" i="1"/>
  <c r="M287" i="1"/>
  <c r="L287" i="1"/>
  <c r="I287" i="1"/>
  <c r="K287" i="1" s="1"/>
  <c r="H287" i="1"/>
  <c r="J287" i="1" s="1"/>
  <c r="O286" i="1"/>
  <c r="N286" i="1"/>
  <c r="M286" i="1"/>
  <c r="L286" i="1"/>
  <c r="I286" i="1"/>
  <c r="K286" i="1" s="1"/>
  <c r="H286" i="1"/>
  <c r="J286" i="1" s="1"/>
  <c r="O285" i="1"/>
  <c r="N285" i="1"/>
  <c r="M285" i="1"/>
  <c r="L285" i="1"/>
  <c r="I285" i="1"/>
  <c r="K285" i="1" s="1"/>
  <c r="H285" i="1"/>
  <c r="J285" i="1" s="1"/>
  <c r="N284" i="1"/>
  <c r="O284" i="1" s="1"/>
  <c r="M284" i="1"/>
  <c r="L284" i="1"/>
  <c r="I284" i="1"/>
  <c r="K284" i="1" s="1"/>
  <c r="H284" i="1"/>
  <c r="J284" i="1" s="1"/>
  <c r="O283" i="1"/>
  <c r="N283" i="1"/>
  <c r="M283" i="1"/>
  <c r="L283" i="1"/>
  <c r="I283" i="1"/>
  <c r="K283" i="1" s="1"/>
  <c r="H283" i="1"/>
  <c r="J283" i="1" s="1"/>
  <c r="O282" i="1"/>
  <c r="N282" i="1"/>
  <c r="M282" i="1"/>
  <c r="L282" i="1"/>
  <c r="I282" i="1"/>
  <c r="K282" i="1" s="1"/>
  <c r="H282" i="1"/>
  <c r="J282" i="1" s="1"/>
  <c r="O281" i="1"/>
  <c r="N281" i="1"/>
  <c r="M281" i="1"/>
  <c r="L281" i="1"/>
  <c r="I281" i="1"/>
  <c r="K281" i="1" s="1"/>
  <c r="H281" i="1"/>
  <c r="J281" i="1" s="1"/>
  <c r="N280" i="1"/>
  <c r="O280" i="1" s="1"/>
  <c r="M280" i="1"/>
  <c r="L280" i="1"/>
  <c r="I280" i="1"/>
  <c r="K280" i="1" s="1"/>
  <c r="H280" i="1"/>
  <c r="J280" i="1" s="1"/>
  <c r="O279" i="1"/>
  <c r="N279" i="1"/>
  <c r="M279" i="1"/>
  <c r="L279" i="1"/>
  <c r="I279" i="1"/>
  <c r="K279" i="1" s="1"/>
  <c r="H279" i="1"/>
  <c r="J279" i="1" s="1"/>
  <c r="O278" i="1"/>
  <c r="N278" i="1"/>
  <c r="M278" i="1"/>
  <c r="L278" i="1"/>
  <c r="I278" i="1"/>
  <c r="K278" i="1" s="1"/>
  <c r="H278" i="1"/>
  <c r="J278" i="1" s="1"/>
  <c r="O277" i="1"/>
  <c r="N277" i="1"/>
  <c r="M277" i="1"/>
  <c r="L277" i="1"/>
  <c r="I277" i="1"/>
  <c r="K277" i="1" s="1"/>
  <c r="H277" i="1"/>
  <c r="J277" i="1" s="1"/>
  <c r="N276" i="1"/>
  <c r="O276" i="1" s="1"/>
  <c r="M276" i="1"/>
  <c r="L276" i="1"/>
  <c r="I276" i="1"/>
  <c r="K276" i="1" s="1"/>
  <c r="H276" i="1"/>
  <c r="J276" i="1" s="1"/>
  <c r="O275" i="1"/>
  <c r="N275" i="1"/>
  <c r="M275" i="1"/>
  <c r="L275" i="1"/>
  <c r="I275" i="1"/>
  <c r="K275" i="1" s="1"/>
  <c r="H275" i="1"/>
  <c r="J275" i="1" s="1"/>
  <c r="O274" i="1"/>
  <c r="N274" i="1"/>
  <c r="M274" i="1"/>
  <c r="L274" i="1"/>
  <c r="I274" i="1"/>
  <c r="K274" i="1" s="1"/>
  <c r="H274" i="1"/>
  <c r="J274" i="1" s="1"/>
  <c r="O273" i="1"/>
  <c r="N273" i="1"/>
  <c r="M273" i="1"/>
  <c r="L273" i="1"/>
  <c r="I273" i="1"/>
  <c r="K273" i="1" s="1"/>
  <c r="H273" i="1"/>
  <c r="J273" i="1" s="1"/>
  <c r="N272" i="1"/>
  <c r="O272" i="1" s="1"/>
  <c r="M272" i="1"/>
  <c r="L272" i="1"/>
  <c r="I272" i="1"/>
  <c r="K272" i="1" s="1"/>
  <c r="H272" i="1"/>
  <c r="J272" i="1" s="1"/>
  <c r="O271" i="1"/>
  <c r="N271" i="1"/>
  <c r="M271" i="1"/>
  <c r="L271" i="1"/>
  <c r="I271" i="1"/>
  <c r="K271" i="1" s="1"/>
  <c r="H271" i="1"/>
  <c r="J271" i="1" s="1"/>
  <c r="O270" i="1"/>
  <c r="N270" i="1"/>
  <c r="M270" i="1"/>
  <c r="L270" i="1"/>
  <c r="I270" i="1"/>
  <c r="K270" i="1" s="1"/>
  <c r="H270" i="1"/>
  <c r="J270" i="1" s="1"/>
  <c r="O269" i="1"/>
  <c r="N269" i="1"/>
  <c r="M269" i="1"/>
  <c r="L269" i="1"/>
  <c r="I269" i="1"/>
  <c r="K269" i="1" s="1"/>
  <c r="H269" i="1"/>
  <c r="J269" i="1" s="1"/>
  <c r="N268" i="1"/>
  <c r="O268" i="1" s="1"/>
  <c r="M268" i="1"/>
  <c r="L268" i="1"/>
  <c r="I268" i="1"/>
  <c r="K268" i="1" s="1"/>
  <c r="H268" i="1"/>
  <c r="J268" i="1" s="1"/>
  <c r="N267" i="1"/>
  <c r="O267" i="1" s="1"/>
  <c r="M267" i="1"/>
  <c r="L267" i="1"/>
  <c r="I267" i="1"/>
  <c r="K267" i="1" s="1"/>
  <c r="H267" i="1"/>
  <c r="J267" i="1" s="1"/>
  <c r="N266" i="1"/>
  <c r="O266" i="1" s="1"/>
  <c r="M266" i="1"/>
  <c r="L266" i="1"/>
  <c r="I266" i="1"/>
  <c r="K266" i="1" s="1"/>
  <c r="H266" i="1"/>
  <c r="J266" i="1" s="1"/>
  <c r="O265" i="1"/>
  <c r="N265" i="1"/>
  <c r="M265" i="1"/>
  <c r="L265" i="1"/>
  <c r="I265" i="1"/>
  <c r="K265" i="1" s="1"/>
  <c r="H265" i="1"/>
  <c r="J265" i="1" s="1"/>
  <c r="N264" i="1"/>
  <c r="O264" i="1" s="1"/>
  <c r="M264" i="1"/>
  <c r="L264" i="1"/>
  <c r="I264" i="1"/>
  <c r="K264" i="1" s="1"/>
  <c r="H264" i="1"/>
  <c r="J264" i="1" s="1"/>
  <c r="O263" i="1"/>
  <c r="N263" i="1"/>
  <c r="M263" i="1"/>
  <c r="L263" i="1"/>
  <c r="I263" i="1"/>
  <c r="K263" i="1" s="1"/>
  <c r="H263" i="1"/>
  <c r="J263" i="1" s="1"/>
  <c r="N262" i="1"/>
  <c r="O262" i="1" s="1"/>
  <c r="M262" i="1"/>
  <c r="L262" i="1"/>
  <c r="I262" i="1"/>
  <c r="K262" i="1" s="1"/>
  <c r="H262" i="1"/>
  <c r="J262" i="1" s="1"/>
  <c r="O261" i="1"/>
  <c r="N261" i="1"/>
  <c r="M261" i="1"/>
  <c r="L261" i="1"/>
  <c r="I261" i="1"/>
  <c r="K261" i="1" s="1"/>
  <c r="H261" i="1"/>
  <c r="J261" i="1" s="1"/>
  <c r="N260" i="1"/>
  <c r="O260" i="1" s="1"/>
  <c r="M260" i="1"/>
  <c r="L260" i="1"/>
  <c r="I260" i="1"/>
  <c r="K260" i="1" s="1"/>
  <c r="H260" i="1"/>
  <c r="J260" i="1" s="1"/>
  <c r="O259" i="1"/>
  <c r="N259" i="1"/>
  <c r="M259" i="1"/>
  <c r="L259" i="1"/>
  <c r="I259" i="1"/>
  <c r="K259" i="1" s="1"/>
  <c r="H259" i="1"/>
  <c r="J259" i="1" s="1"/>
  <c r="N258" i="1"/>
  <c r="O258" i="1" s="1"/>
  <c r="M258" i="1"/>
  <c r="L258" i="1"/>
  <c r="I258" i="1"/>
  <c r="K258" i="1" s="1"/>
  <c r="H258" i="1"/>
  <c r="J258" i="1" s="1"/>
  <c r="N257" i="1"/>
  <c r="O257" i="1" s="1"/>
  <c r="M257" i="1"/>
  <c r="L257" i="1"/>
  <c r="I257" i="1"/>
  <c r="K257" i="1" s="1"/>
  <c r="H257" i="1"/>
  <c r="J257" i="1" s="1"/>
  <c r="N256" i="1"/>
  <c r="O256" i="1" s="1"/>
  <c r="M256" i="1"/>
  <c r="L256" i="1"/>
  <c r="I256" i="1"/>
  <c r="K256" i="1" s="1"/>
  <c r="H256" i="1"/>
  <c r="J256" i="1" s="1"/>
  <c r="N255" i="1"/>
  <c r="O255" i="1" s="1"/>
  <c r="M255" i="1"/>
  <c r="L255" i="1"/>
  <c r="I255" i="1"/>
  <c r="K255" i="1" s="1"/>
  <c r="H255" i="1"/>
  <c r="J255" i="1" s="1"/>
  <c r="N254" i="1"/>
  <c r="O254" i="1" s="1"/>
  <c r="M254" i="1"/>
  <c r="L254" i="1"/>
  <c r="I254" i="1"/>
  <c r="K254" i="1" s="1"/>
  <c r="H254" i="1"/>
  <c r="J254" i="1" s="1"/>
  <c r="N253" i="1"/>
  <c r="O253" i="1" s="1"/>
  <c r="M253" i="1"/>
  <c r="L253" i="1"/>
  <c r="I253" i="1"/>
  <c r="K253" i="1" s="1"/>
  <c r="H253" i="1"/>
  <c r="J253" i="1" s="1"/>
  <c r="N252" i="1"/>
  <c r="O252" i="1" s="1"/>
  <c r="M252" i="1"/>
  <c r="L252" i="1"/>
  <c r="I252" i="1"/>
  <c r="K252" i="1" s="1"/>
  <c r="H252" i="1"/>
  <c r="J252" i="1" s="1"/>
  <c r="O251" i="1"/>
  <c r="N251" i="1"/>
  <c r="M251" i="1"/>
  <c r="L251" i="1"/>
  <c r="I251" i="1"/>
  <c r="K251" i="1" s="1"/>
  <c r="H251" i="1"/>
  <c r="J251" i="1" s="1"/>
  <c r="N250" i="1"/>
  <c r="O250" i="1" s="1"/>
  <c r="M250" i="1"/>
  <c r="L250" i="1"/>
  <c r="I250" i="1"/>
  <c r="K250" i="1" s="1"/>
  <c r="H250" i="1"/>
  <c r="J250" i="1" s="1"/>
  <c r="O249" i="1"/>
  <c r="N249" i="1"/>
  <c r="M249" i="1"/>
  <c r="L249" i="1"/>
  <c r="I249" i="1"/>
  <c r="K249" i="1" s="1"/>
  <c r="H249" i="1"/>
  <c r="J249" i="1" s="1"/>
  <c r="N248" i="1"/>
  <c r="O248" i="1" s="1"/>
  <c r="M248" i="1"/>
  <c r="L248" i="1"/>
  <c r="I248" i="1"/>
  <c r="K248" i="1" s="1"/>
  <c r="H248" i="1"/>
  <c r="J248" i="1" s="1"/>
  <c r="O247" i="1"/>
  <c r="N247" i="1"/>
  <c r="M247" i="1"/>
  <c r="L247" i="1"/>
  <c r="I247" i="1"/>
  <c r="K247" i="1" s="1"/>
  <c r="H247" i="1"/>
  <c r="J247" i="1" s="1"/>
  <c r="N246" i="1"/>
  <c r="O246" i="1" s="1"/>
  <c r="M246" i="1"/>
  <c r="L246" i="1"/>
  <c r="I246" i="1"/>
  <c r="K246" i="1" s="1"/>
  <c r="H246" i="1"/>
  <c r="J246" i="1" s="1"/>
  <c r="O245" i="1"/>
  <c r="N245" i="1"/>
  <c r="M245" i="1"/>
  <c r="L245" i="1"/>
  <c r="I245" i="1"/>
  <c r="K245" i="1" s="1"/>
  <c r="H245" i="1"/>
  <c r="J245" i="1" s="1"/>
  <c r="N244" i="1"/>
  <c r="O244" i="1" s="1"/>
  <c r="M244" i="1"/>
  <c r="L244" i="1"/>
  <c r="I244" i="1"/>
  <c r="K244" i="1" s="1"/>
  <c r="H244" i="1"/>
  <c r="J244" i="1" s="1"/>
  <c r="O243" i="1"/>
  <c r="N243" i="1"/>
  <c r="M243" i="1"/>
  <c r="L243" i="1"/>
  <c r="I243" i="1"/>
  <c r="K243" i="1" s="1"/>
  <c r="H243" i="1"/>
  <c r="J243" i="1" s="1"/>
  <c r="N242" i="1"/>
  <c r="O242" i="1" s="1"/>
  <c r="M242" i="1"/>
  <c r="L242" i="1"/>
  <c r="I242" i="1"/>
  <c r="K242" i="1" s="1"/>
  <c r="H242" i="1"/>
  <c r="J242" i="1" s="1"/>
  <c r="N241" i="1"/>
  <c r="O241" i="1" s="1"/>
  <c r="M241" i="1"/>
  <c r="L241" i="1"/>
  <c r="I241" i="1"/>
  <c r="K241" i="1" s="1"/>
  <c r="H241" i="1"/>
  <c r="J241" i="1" s="1"/>
  <c r="N240" i="1"/>
  <c r="O240" i="1" s="1"/>
  <c r="M240" i="1"/>
  <c r="L240" i="1"/>
  <c r="I240" i="1"/>
  <c r="K240" i="1" s="1"/>
  <c r="H240" i="1"/>
  <c r="J240" i="1" s="1"/>
  <c r="N239" i="1"/>
  <c r="O239" i="1" s="1"/>
  <c r="M239" i="1"/>
  <c r="L239" i="1"/>
  <c r="I239" i="1"/>
  <c r="K239" i="1" s="1"/>
  <c r="H239" i="1"/>
  <c r="J239" i="1" s="1"/>
  <c r="N238" i="1"/>
  <c r="O238" i="1" s="1"/>
  <c r="M238" i="1"/>
  <c r="L238" i="1"/>
  <c r="I238" i="1"/>
  <c r="K238" i="1" s="1"/>
  <c r="H238" i="1"/>
  <c r="J238" i="1" s="1"/>
  <c r="N237" i="1"/>
  <c r="O237" i="1" s="1"/>
  <c r="M237" i="1"/>
  <c r="L237" i="1"/>
  <c r="I237" i="1"/>
  <c r="K237" i="1" s="1"/>
  <c r="H237" i="1"/>
  <c r="J237" i="1" s="1"/>
  <c r="N236" i="1"/>
  <c r="O236" i="1" s="1"/>
  <c r="M236" i="1"/>
  <c r="L236" i="1"/>
  <c r="I236" i="1"/>
  <c r="K236" i="1" s="1"/>
  <c r="H236" i="1"/>
  <c r="J236" i="1" s="1"/>
  <c r="O235" i="1"/>
  <c r="N235" i="1"/>
  <c r="M235" i="1"/>
  <c r="L235" i="1"/>
  <c r="I235" i="1"/>
  <c r="K235" i="1" s="1"/>
  <c r="H235" i="1"/>
  <c r="J235" i="1" s="1"/>
  <c r="N234" i="1"/>
  <c r="O234" i="1" s="1"/>
  <c r="M234" i="1"/>
  <c r="L234" i="1"/>
  <c r="I234" i="1"/>
  <c r="K234" i="1" s="1"/>
  <c r="H234" i="1"/>
  <c r="J234" i="1" s="1"/>
  <c r="O233" i="1"/>
  <c r="N233" i="1"/>
  <c r="M233" i="1"/>
  <c r="L233" i="1"/>
  <c r="I233" i="1"/>
  <c r="K233" i="1" s="1"/>
  <c r="H233" i="1"/>
  <c r="J233" i="1" s="1"/>
  <c r="N232" i="1"/>
  <c r="O232" i="1" s="1"/>
  <c r="M232" i="1"/>
  <c r="L232" i="1"/>
  <c r="I232" i="1"/>
  <c r="K232" i="1" s="1"/>
  <c r="H232" i="1"/>
  <c r="J232" i="1" s="1"/>
  <c r="O231" i="1"/>
  <c r="N231" i="1"/>
  <c r="M231" i="1"/>
  <c r="L231" i="1"/>
  <c r="I231" i="1"/>
  <c r="K231" i="1" s="1"/>
  <c r="H231" i="1"/>
  <c r="J231" i="1" s="1"/>
  <c r="N230" i="1"/>
  <c r="O230" i="1" s="1"/>
  <c r="M230" i="1"/>
  <c r="L230" i="1"/>
  <c r="I230" i="1"/>
  <c r="K230" i="1" s="1"/>
  <c r="H230" i="1"/>
  <c r="J230" i="1" s="1"/>
  <c r="O229" i="1"/>
  <c r="N229" i="1"/>
  <c r="M229" i="1"/>
  <c r="L229" i="1"/>
  <c r="I229" i="1"/>
  <c r="K229" i="1" s="1"/>
  <c r="H229" i="1"/>
  <c r="J229" i="1" s="1"/>
  <c r="N228" i="1"/>
  <c r="O228" i="1" s="1"/>
  <c r="M228" i="1"/>
  <c r="L228" i="1"/>
  <c r="I228" i="1"/>
  <c r="K228" i="1" s="1"/>
  <c r="H228" i="1"/>
  <c r="J228" i="1" s="1"/>
  <c r="O227" i="1"/>
  <c r="N227" i="1"/>
  <c r="M227" i="1"/>
  <c r="L227" i="1"/>
  <c r="I227" i="1"/>
  <c r="K227" i="1" s="1"/>
  <c r="H227" i="1"/>
  <c r="J227" i="1" s="1"/>
  <c r="N226" i="1"/>
  <c r="O226" i="1" s="1"/>
  <c r="M226" i="1"/>
  <c r="L226" i="1"/>
  <c r="I226" i="1"/>
  <c r="K226" i="1" s="1"/>
  <c r="H226" i="1"/>
  <c r="J226" i="1" s="1"/>
  <c r="N225" i="1"/>
  <c r="O225" i="1" s="1"/>
  <c r="M225" i="1"/>
  <c r="L225" i="1"/>
  <c r="I225" i="1"/>
  <c r="K225" i="1" s="1"/>
  <c r="H225" i="1"/>
  <c r="J225" i="1" s="1"/>
  <c r="N224" i="1"/>
  <c r="O224" i="1" s="1"/>
  <c r="M224" i="1"/>
  <c r="L224" i="1"/>
  <c r="I224" i="1"/>
  <c r="K224" i="1" s="1"/>
  <c r="H224" i="1"/>
  <c r="J224" i="1" s="1"/>
  <c r="N223" i="1"/>
  <c r="O223" i="1" s="1"/>
  <c r="M223" i="1"/>
  <c r="L223" i="1"/>
  <c r="I223" i="1"/>
  <c r="K223" i="1" s="1"/>
  <c r="H223" i="1"/>
  <c r="J223" i="1" s="1"/>
  <c r="N222" i="1"/>
  <c r="O222" i="1" s="1"/>
  <c r="M222" i="1"/>
  <c r="L222" i="1"/>
  <c r="I222" i="1"/>
  <c r="K222" i="1" s="1"/>
  <c r="H222" i="1"/>
  <c r="J222" i="1" s="1"/>
  <c r="N221" i="1"/>
  <c r="O221" i="1" s="1"/>
  <c r="M221" i="1"/>
  <c r="L221" i="1"/>
  <c r="I221" i="1"/>
  <c r="K221" i="1" s="1"/>
  <c r="H221" i="1"/>
  <c r="J221" i="1" s="1"/>
  <c r="N220" i="1"/>
  <c r="O220" i="1" s="1"/>
  <c r="M220" i="1"/>
  <c r="L220" i="1"/>
  <c r="I220" i="1"/>
  <c r="K220" i="1" s="1"/>
  <c r="H220" i="1"/>
  <c r="J220" i="1" s="1"/>
  <c r="O219" i="1"/>
  <c r="N219" i="1"/>
  <c r="M219" i="1"/>
  <c r="L219" i="1"/>
  <c r="I219" i="1"/>
  <c r="K219" i="1" s="1"/>
  <c r="H219" i="1"/>
  <c r="J219" i="1" s="1"/>
  <c r="N218" i="1"/>
  <c r="O218" i="1" s="1"/>
  <c r="M218" i="1"/>
  <c r="L218" i="1"/>
  <c r="I218" i="1"/>
  <c r="K218" i="1" s="1"/>
  <c r="H218" i="1"/>
  <c r="J218" i="1" s="1"/>
  <c r="O217" i="1"/>
  <c r="N217" i="1"/>
  <c r="M217" i="1"/>
  <c r="L217" i="1"/>
  <c r="I217" i="1"/>
  <c r="K217" i="1" s="1"/>
  <c r="H217" i="1"/>
  <c r="J217" i="1" s="1"/>
  <c r="N216" i="1"/>
  <c r="O216" i="1" s="1"/>
  <c r="M216" i="1"/>
  <c r="L216" i="1"/>
  <c r="I216" i="1"/>
  <c r="K216" i="1" s="1"/>
  <c r="H216" i="1"/>
  <c r="J216" i="1" s="1"/>
  <c r="O215" i="1"/>
  <c r="N215" i="1"/>
  <c r="M215" i="1"/>
  <c r="L215" i="1"/>
  <c r="I215" i="1"/>
  <c r="K215" i="1" s="1"/>
  <c r="H215" i="1"/>
  <c r="J215" i="1" s="1"/>
  <c r="N214" i="1"/>
  <c r="O214" i="1" s="1"/>
  <c r="M214" i="1"/>
  <c r="L214" i="1"/>
  <c r="I214" i="1"/>
  <c r="K214" i="1" s="1"/>
  <c r="H214" i="1"/>
  <c r="J214" i="1" s="1"/>
  <c r="N213" i="1"/>
  <c r="O213" i="1" s="1"/>
  <c r="M213" i="1"/>
  <c r="L213" i="1"/>
  <c r="I213" i="1"/>
  <c r="K213" i="1" s="1"/>
  <c r="H213" i="1"/>
  <c r="J213" i="1" s="1"/>
  <c r="O212" i="1"/>
  <c r="N212" i="1"/>
  <c r="M212" i="1"/>
  <c r="L212" i="1"/>
  <c r="I212" i="1"/>
  <c r="K212" i="1" s="1"/>
  <c r="H212" i="1"/>
  <c r="J212" i="1" s="1"/>
  <c r="N211" i="1"/>
  <c r="O211" i="1" s="1"/>
  <c r="M211" i="1"/>
  <c r="L211" i="1"/>
  <c r="I211" i="1"/>
  <c r="K211" i="1" s="1"/>
  <c r="H211" i="1"/>
  <c r="J211" i="1" s="1"/>
  <c r="O210" i="1"/>
  <c r="N210" i="1"/>
  <c r="M210" i="1"/>
  <c r="L210" i="1"/>
  <c r="I210" i="1"/>
  <c r="K210" i="1" s="1"/>
  <c r="H210" i="1"/>
  <c r="J210" i="1" s="1"/>
  <c r="N209" i="1"/>
  <c r="O209" i="1" s="1"/>
  <c r="M209" i="1"/>
  <c r="L209" i="1"/>
  <c r="I209" i="1"/>
  <c r="K209" i="1" s="1"/>
  <c r="H209" i="1"/>
  <c r="J209" i="1" s="1"/>
  <c r="N208" i="1"/>
  <c r="O208" i="1" s="1"/>
  <c r="M208" i="1"/>
  <c r="L208" i="1"/>
  <c r="I208" i="1"/>
  <c r="K208" i="1" s="1"/>
  <c r="H208" i="1"/>
  <c r="J208" i="1" s="1"/>
  <c r="N207" i="1"/>
  <c r="O207" i="1" s="1"/>
  <c r="M207" i="1"/>
  <c r="L207" i="1"/>
  <c r="I207" i="1"/>
  <c r="K207" i="1" s="1"/>
  <c r="H207" i="1"/>
  <c r="J207" i="1" s="1"/>
  <c r="N206" i="1"/>
  <c r="O206" i="1" s="1"/>
  <c r="M206" i="1"/>
  <c r="L206" i="1"/>
  <c r="I206" i="1"/>
  <c r="K206" i="1" s="1"/>
  <c r="H206" i="1"/>
  <c r="J206" i="1" s="1"/>
  <c r="N205" i="1"/>
  <c r="O205" i="1" s="1"/>
  <c r="M205" i="1"/>
  <c r="L205" i="1"/>
  <c r="I205" i="1"/>
  <c r="K205" i="1" s="1"/>
  <c r="H205" i="1"/>
  <c r="J205" i="1" s="1"/>
  <c r="N204" i="1"/>
  <c r="O204" i="1" s="1"/>
  <c r="M204" i="1"/>
  <c r="L204" i="1"/>
  <c r="I204" i="1"/>
  <c r="K204" i="1" s="1"/>
  <c r="H204" i="1"/>
  <c r="J204" i="1" s="1"/>
  <c r="N203" i="1"/>
  <c r="O203" i="1" s="1"/>
  <c r="M203" i="1"/>
  <c r="L203" i="1"/>
  <c r="I203" i="1"/>
  <c r="K203" i="1" s="1"/>
  <c r="H203" i="1"/>
  <c r="J203" i="1" s="1"/>
  <c r="N202" i="1"/>
  <c r="O202" i="1" s="1"/>
  <c r="M202" i="1"/>
  <c r="L202" i="1"/>
  <c r="I202" i="1"/>
  <c r="K202" i="1" s="1"/>
  <c r="H202" i="1"/>
  <c r="J202" i="1" s="1"/>
  <c r="N201" i="1"/>
  <c r="O201" i="1" s="1"/>
  <c r="M201" i="1"/>
  <c r="L201" i="1"/>
  <c r="I201" i="1"/>
  <c r="K201" i="1" s="1"/>
  <c r="H201" i="1"/>
  <c r="J201" i="1" s="1"/>
  <c r="N200" i="1"/>
  <c r="O200" i="1" s="1"/>
  <c r="M200" i="1"/>
  <c r="L200" i="1"/>
  <c r="I200" i="1"/>
  <c r="K200" i="1" s="1"/>
  <c r="H200" i="1"/>
  <c r="J200" i="1" s="1"/>
  <c r="N199" i="1"/>
  <c r="O199" i="1" s="1"/>
  <c r="M199" i="1"/>
  <c r="L199" i="1"/>
  <c r="I199" i="1"/>
  <c r="K199" i="1" s="1"/>
  <c r="H199" i="1"/>
  <c r="J199" i="1" s="1"/>
  <c r="N198" i="1"/>
  <c r="O198" i="1" s="1"/>
  <c r="M198" i="1"/>
  <c r="L198" i="1"/>
  <c r="I198" i="1"/>
  <c r="K198" i="1" s="1"/>
  <c r="H198" i="1"/>
  <c r="J198" i="1" s="1"/>
  <c r="N197" i="1"/>
  <c r="O197" i="1" s="1"/>
  <c r="M197" i="1"/>
  <c r="L197" i="1"/>
  <c r="I197" i="1"/>
  <c r="K197" i="1" s="1"/>
  <c r="H197" i="1"/>
  <c r="J197" i="1" s="1"/>
  <c r="N196" i="1"/>
  <c r="O196" i="1" s="1"/>
  <c r="M196" i="1"/>
  <c r="L196" i="1"/>
  <c r="I196" i="1"/>
  <c r="K196" i="1" s="1"/>
  <c r="H196" i="1"/>
  <c r="J196" i="1" s="1"/>
  <c r="N195" i="1"/>
  <c r="O195" i="1" s="1"/>
  <c r="M195" i="1"/>
  <c r="L195" i="1"/>
  <c r="I195" i="1"/>
  <c r="K195" i="1" s="1"/>
  <c r="H195" i="1"/>
  <c r="J195" i="1" s="1"/>
  <c r="N194" i="1"/>
  <c r="O194" i="1" s="1"/>
  <c r="M194" i="1"/>
  <c r="L194" i="1"/>
  <c r="I194" i="1"/>
  <c r="K194" i="1" s="1"/>
  <c r="H194" i="1"/>
  <c r="J194" i="1" s="1"/>
  <c r="O193" i="1"/>
  <c r="N193" i="1"/>
  <c r="M193" i="1"/>
  <c r="L193" i="1"/>
  <c r="I193" i="1"/>
  <c r="K193" i="1" s="1"/>
  <c r="H193" i="1"/>
  <c r="J193" i="1" s="1"/>
  <c r="N192" i="1"/>
  <c r="O192" i="1" s="1"/>
  <c r="M192" i="1"/>
  <c r="L192" i="1"/>
  <c r="I192" i="1"/>
  <c r="K192" i="1" s="1"/>
  <c r="H192" i="1"/>
  <c r="J192" i="1" s="1"/>
  <c r="N191" i="1"/>
  <c r="O191" i="1" s="1"/>
  <c r="M191" i="1"/>
  <c r="L191" i="1"/>
  <c r="I191" i="1"/>
  <c r="K191" i="1" s="1"/>
  <c r="H191" i="1"/>
  <c r="J191" i="1" s="1"/>
  <c r="O190" i="1"/>
  <c r="N190" i="1"/>
  <c r="M190" i="1"/>
  <c r="L190" i="1"/>
  <c r="I190" i="1"/>
  <c r="K190" i="1" s="1"/>
  <c r="H190" i="1"/>
  <c r="J190" i="1" s="1"/>
  <c r="N189" i="1"/>
  <c r="O189" i="1" s="1"/>
  <c r="M189" i="1"/>
  <c r="L189" i="1"/>
  <c r="I189" i="1"/>
  <c r="K189" i="1" s="1"/>
  <c r="H189" i="1"/>
  <c r="J189" i="1" s="1"/>
  <c r="O188" i="1"/>
  <c r="N188" i="1"/>
  <c r="M188" i="1"/>
  <c r="L188" i="1"/>
  <c r="I188" i="1"/>
  <c r="K188" i="1" s="1"/>
  <c r="H188" i="1"/>
  <c r="J188" i="1" s="1"/>
  <c r="N187" i="1"/>
  <c r="O187" i="1" s="1"/>
  <c r="M187" i="1"/>
  <c r="L187" i="1"/>
  <c r="I187" i="1"/>
  <c r="K187" i="1" s="1"/>
  <c r="H187" i="1"/>
  <c r="J187" i="1" s="1"/>
  <c r="O186" i="1"/>
  <c r="N186" i="1"/>
  <c r="M186" i="1"/>
  <c r="L186" i="1"/>
  <c r="I186" i="1"/>
  <c r="K186" i="1" s="1"/>
  <c r="H186" i="1"/>
  <c r="J186" i="1" s="1"/>
  <c r="N185" i="1"/>
  <c r="O185" i="1" s="1"/>
  <c r="M185" i="1"/>
  <c r="L185" i="1"/>
  <c r="I185" i="1"/>
  <c r="K185" i="1" s="1"/>
  <c r="H185" i="1"/>
  <c r="J185" i="1" s="1"/>
  <c r="N184" i="1"/>
  <c r="O184" i="1" s="1"/>
  <c r="M184" i="1"/>
  <c r="L184" i="1"/>
  <c r="I184" i="1"/>
  <c r="K184" i="1" s="1"/>
  <c r="H184" i="1"/>
  <c r="J184" i="1" s="1"/>
  <c r="N183" i="1"/>
  <c r="O183" i="1" s="1"/>
  <c r="M183" i="1"/>
  <c r="L183" i="1"/>
  <c r="I183" i="1"/>
  <c r="K183" i="1" s="1"/>
  <c r="H183" i="1"/>
  <c r="J183" i="1" s="1"/>
  <c r="N182" i="1"/>
  <c r="O182" i="1" s="1"/>
  <c r="M182" i="1"/>
  <c r="L182" i="1"/>
  <c r="I182" i="1"/>
  <c r="K182" i="1" s="1"/>
  <c r="H182" i="1"/>
  <c r="J182" i="1" s="1"/>
  <c r="N181" i="1"/>
  <c r="O181" i="1" s="1"/>
  <c r="M181" i="1"/>
  <c r="L181" i="1"/>
  <c r="I181" i="1"/>
  <c r="K181" i="1" s="1"/>
  <c r="H181" i="1"/>
  <c r="J181" i="1" s="1"/>
  <c r="N180" i="1"/>
  <c r="O180" i="1" s="1"/>
  <c r="M180" i="1"/>
  <c r="L180" i="1"/>
  <c r="I180" i="1"/>
  <c r="K180" i="1" s="1"/>
  <c r="H180" i="1"/>
  <c r="J180" i="1" s="1"/>
  <c r="N179" i="1"/>
  <c r="O179" i="1" s="1"/>
  <c r="M179" i="1"/>
  <c r="L179" i="1"/>
  <c r="I179" i="1"/>
  <c r="K179" i="1" s="1"/>
  <c r="H179" i="1"/>
  <c r="J179" i="1" s="1"/>
  <c r="N178" i="1"/>
  <c r="O178" i="1" s="1"/>
  <c r="M178" i="1"/>
  <c r="L178" i="1"/>
  <c r="I178" i="1"/>
  <c r="K178" i="1" s="1"/>
  <c r="H178" i="1"/>
  <c r="J178" i="1" s="1"/>
  <c r="N177" i="1"/>
  <c r="O177" i="1" s="1"/>
  <c r="M177" i="1"/>
  <c r="L177" i="1"/>
  <c r="I177" i="1"/>
  <c r="K177" i="1" s="1"/>
  <c r="H177" i="1"/>
  <c r="J177" i="1" s="1"/>
  <c r="N176" i="1"/>
  <c r="O176" i="1" s="1"/>
  <c r="M176" i="1"/>
  <c r="L176" i="1"/>
  <c r="I176" i="1"/>
  <c r="K176" i="1" s="1"/>
  <c r="H176" i="1"/>
  <c r="J176" i="1" s="1"/>
  <c r="N175" i="1"/>
  <c r="O175" i="1" s="1"/>
  <c r="M175" i="1"/>
  <c r="L175" i="1"/>
  <c r="I175" i="1"/>
  <c r="K175" i="1" s="1"/>
  <c r="H175" i="1"/>
  <c r="J175" i="1" s="1"/>
  <c r="N174" i="1"/>
  <c r="O174" i="1" s="1"/>
  <c r="M174" i="1"/>
  <c r="L174" i="1"/>
  <c r="I174" i="1"/>
  <c r="K174" i="1" s="1"/>
  <c r="H174" i="1"/>
  <c r="J174" i="1" s="1"/>
  <c r="N173" i="1"/>
  <c r="O173" i="1" s="1"/>
  <c r="M173" i="1"/>
  <c r="L173" i="1"/>
  <c r="I173" i="1"/>
  <c r="K173" i="1" s="1"/>
  <c r="H173" i="1"/>
  <c r="J173" i="1" s="1"/>
  <c r="N172" i="1"/>
  <c r="O172" i="1" s="1"/>
  <c r="M172" i="1"/>
  <c r="L172" i="1"/>
  <c r="I172" i="1"/>
  <c r="K172" i="1" s="1"/>
  <c r="H172" i="1"/>
  <c r="J172" i="1" s="1"/>
  <c r="N171" i="1"/>
  <c r="O171" i="1" s="1"/>
  <c r="M171" i="1"/>
  <c r="L171" i="1"/>
  <c r="I171" i="1"/>
  <c r="K171" i="1" s="1"/>
  <c r="H171" i="1"/>
  <c r="J171" i="1" s="1"/>
  <c r="N170" i="1"/>
  <c r="O170" i="1" s="1"/>
  <c r="M170" i="1"/>
  <c r="L170" i="1"/>
  <c r="I170" i="1"/>
  <c r="K170" i="1" s="1"/>
  <c r="H170" i="1"/>
  <c r="J170" i="1" s="1"/>
  <c r="N169" i="1"/>
  <c r="O169" i="1" s="1"/>
  <c r="M169" i="1"/>
  <c r="L169" i="1"/>
  <c r="I169" i="1"/>
  <c r="K169" i="1" s="1"/>
  <c r="H169" i="1"/>
  <c r="J169" i="1" s="1"/>
  <c r="N168" i="1"/>
  <c r="O168" i="1" s="1"/>
  <c r="M168" i="1"/>
  <c r="L168" i="1"/>
  <c r="I168" i="1"/>
  <c r="K168" i="1" s="1"/>
  <c r="H168" i="1"/>
  <c r="J168" i="1" s="1"/>
  <c r="N167" i="1"/>
  <c r="O167" i="1" s="1"/>
  <c r="M167" i="1"/>
  <c r="L167" i="1"/>
  <c r="I167" i="1"/>
  <c r="K167" i="1" s="1"/>
  <c r="H167" i="1"/>
  <c r="J167" i="1" s="1"/>
  <c r="N166" i="1"/>
  <c r="O166" i="1" s="1"/>
  <c r="M166" i="1"/>
  <c r="L166" i="1"/>
  <c r="I166" i="1"/>
  <c r="K166" i="1" s="1"/>
  <c r="H166" i="1"/>
  <c r="J166" i="1" s="1"/>
  <c r="N165" i="1"/>
  <c r="O165" i="1" s="1"/>
  <c r="M165" i="1"/>
  <c r="L165" i="1"/>
  <c r="I165" i="1"/>
  <c r="K165" i="1" s="1"/>
  <c r="H165" i="1"/>
  <c r="J165" i="1" s="1"/>
  <c r="N164" i="1"/>
  <c r="O164" i="1" s="1"/>
  <c r="M164" i="1"/>
  <c r="L164" i="1"/>
  <c r="I164" i="1"/>
  <c r="K164" i="1" s="1"/>
  <c r="H164" i="1"/>
  <c r="J164" i="1" s="1"/>
  <c r="N163" i="1"/>
  <c r="O163" i="1" s="1"/>
  <c r="M163" i="1"/>
  <c r="L163" i="1"/>
  <c r="I163" i="1"/>
  <c r="K163" i="1" s="1"/>
  <c r="H163" i="1"/>
  <c r="J163" i="1" s="1"/>
  <c r="N162" i="1"/>
  <c r="O162" i="1" s="1"/>
  <c r="M162" i="1"/>
  <c r="L162" i="1"/>
  <c r="I162" i="1"/>
  <c r="K162" i="1" s="1"/>
  <c r="H162" i="1"/>
  <c r="J162" i="1" s="1"/>
  <c r="N161" i="1"/>
  <c r="O161" i="1" s="1"/>
  <c r="M161" i="1"/>
  <c r="L161" i="1"/>
  <c r="I161" i="1"/>
  <c r="K161" i="1" s="1"/>
  <c r="H161" i="1"/>
  <c r="J161" i="1" s="1"/>
  <c r="N160" i="1"/>
  <c r="O160" i="1" s="1"/>
  <c r="M160" i="1"/>
  <c r="L160" i="1"/>
  <c r="I160" i="1"/>
  <c r="K160" i="1" s="1"/>
  <c r="H160" i="1"/>
  <c r="J160" i="1" s="1"/>
  <c r="N159" i="1"/>
  <c r="O159" i="1" s="1"/>
  <c r="M159" i="1"/>
  <c r="L159" i="1"/>
  <c r="I159" i="1"/>
  <c r="K159" i="1" s="1"/>
  <c r="H159" i="1"/>
  <c r="J159" i="1" s="1"/>
  <c r="N158" i="1"/>
  <c r="O158" i="1" s="1"/>
  <c r="M158" i="1"/>
  <c r="L158" i="1"/>
  <c r="I158" i="1"/>
  <c r="K158" i="1" s="1"/>
  <c r="H158" i="1"/>
  <c r="J158" i="1" s="1"/>
  <c r="N157" i="1"/>
  <c r="O157" i="1" s="1"/>
  <c r="M157" i="1"/>
  <c r="L157" i="1"/>
  <c r="I157" i="1"/>
  <c r="K157" i="1" s="1"/>
  <c r="H157" i="1"/>
  <c r="J157" i="1" s="1"/>
  <c r="N156" i="1"/>
  <c r="O156" i="1" s="1"/>
  <c r="M156" i="1"/>
  <c r="L156" i="1"/>
  <c r="I156" i="1"/>
  <c r="K156" i="1" s="1"/>
  <c r="H156" i="1"/>
  <c r="J156" i="1" s="1"/>
  <c r="N155" i="1"/>
  <c r="O155" i="1" s="1"/>
  <c r="M155" i="1"/>
  <c r="L155" i="1"/>
  <c r="I155" i="1"/>
  <c r="K155" i="1" s="1"/>
  <c r="H155" i="1"/>
  <c r="J155" i="1" s="1"/>
  <c r="N154" i="1"/>
  <c r="O154" i="1" s="1"/>
  <c r="M154" i="1"/>
  <c r="L154" i="1"/>
  <c r="I154" i="1"/>
  <c r="K154" i="1" s="1"/>
  <c r="H154" i="1"/>
  <c r="J154" i="1" s="1"/>
  <c r="N153" i="1"/>
  <c r="O153" i="1" s="1"/>
  <c r="M153" i="1"/>
  <c r="L153" i="1"/>
  <c r="I153" i="1"/>
  <c r="K153" i="1" s="1"/>
  <c r="H153" i="1"/>
  <c r="J153" i="1" s="1"/>
  <c r="N152" i="1"/>
  <c r="O152" i="1" s="1"/>
  <c r="M152" i="1"/>
  <c r="L152" i="1"/>
  <c r="I152" i="1"/>
  <c r="K152" i="1" s="1"/>
  <c r="H152" i="1"/>
  <c r="J152" i="1" s="1"/>
  <c r="N151" i="1"/>
  <c r="O151" i="1" s="1"/>
  <c r="M151" i="1"/>
  <c r="L151" i="1"/>
  <c r="I151" i="1"/>
  <c r="K151" i="1" s="1"/>
  <c r="H151" i="1"/>
  <c r="J151" i="1" s="1"/>
  <c r="N150" i="1"/>
  <c r="O150" i="1" s="1"/>
  <c r="M150" i="1"/>
  <c r="L150" i="1"/>
  <c r="I150" i="1"/>
  <c r="K150" i="1" s="1"/>
  <c r="H150" i="1"/>
  <c r="J150" i="1" s="1"/>
  <c r="N149" i="1"/>
  <c r="O149" i="1" s="1"/>
  <c r="M149" i="1"/>
  <c r="L149" i="1"/>
  <c r="I149" i="1"/>
  <c r="K149" i="1" s="1"/>
  <c r="H149" i="1"/>
  <c r="J149" i="1" s="1"/>
  <c r="N148" i="1"/>
  <c r="O148" i="1" s="1"/>
  <c r="M148" i="1"/>
  <c r="L148" i="1"/>
  <c r="I148" i="1"/>
  <c r="K148" i="1" s="1"/>
  <c r="H148" i="1"/>
  <c r="J148" i="1" s="1"/>
  <c r="N147" i="1"/>
  <c r="O147" i="1" s="1"/>
  <c r="M147" i="1"/>
  <c r="L147" i="1"/>
  <c r="I147" i="1"/>
  <c r="K147" i="1" s="1"/>
  <c r="H147" i="1"/>
  <c r="J147" i="1" s="1"/>
  <c r="N146" i="1"/>
  <c r="O146" i="1" s="1"/>
  <c r="M146" i="1"/>
  <c r="L146" i="1"/>
  <c r="I146" i="1"/>
  <c r="K146" i="1" s="1"/>
  <c r="H146" i="1"/>
  <c r="J146" i="1" s="1"/>
  <c r="N145" i="1"/>
  <c r="O145" i="1" s="1"/>
  <c r="M145" i="1"/>
  <c r="L145" i="1"/>
  <c r="I145" i="1"/>
  <c r="K145" i="1" s="1"/>
  <c r="H145" i="1"/>
  <c r="J145" i="1" s="1"/>
  <c r="N144" i="1"/>
  <c r="O144" i="1" s="1"/>
  <c r="M144" i="1"/>
  <c r="L144" i="1"/>
  <c r="I144" i="1"/>
  <c r="K144" i="1" s="1"/>
  <c r="H144" i="1"/>
  <c r="J144" i="1" s="1"/>
  <c r="N143" i="1"/>
  <c r="O143" i="1" s="1"/>
  <c r="M143" i="1"/>
  <c r="L143" i="1"/>
  <c r="I143" i="1"/>
  <c r="K143" i="1" s="1"/>
  <c r="H143" i="1"/>
  <c r="J143" i="1" s="1"/>
  <c r="N142" i="1"/>
  <c r="O142" i="1" s="1"/>
  <c r="M142" i="1"/>
  <c r="L142" i="1"/>
  <c r="I142" i="1"/>
  <c r="K142" i="1" s="1"/>
  <c r="H142" i="1"/>
  <c r="J142" i="1" s="1"/>
  <c r="N141" i="1"/>
  <c r="O141" i="1" s="1"/>
  <c r="M141" i="1"/>
  <c r="L141" i="1"/>
  <c r="I141" i="1"/>
  <c r="K141" i="1" s="1"/>
  <c r="H141" i="1"/>
  <c r="J141" i="1" s="1"/>
  <c r="N140" i="1"/>
  <c r="O140" i="1" s="1"/>
  <c r="M140" i="1"/>
  <c r="L140" i="1"/>
  <c r="I140" i="1"/>
  <c r="K140" i="1" s="1"/>
  <c r="H140" i="1"/>
  <c r="J140" i="1" s="1"/>
  <c r="N139" i="1"/>
  <c r="O139" i="1" s="1"/>
  <c r="M139" i="1"/>
  <c r="L139" i="1"/>
  <c r="I139" i="1"/>
  <c r="K139" i="1" s="1"/>
  <c r="H139" i="1"/>
  <c r="J139" i="1" s="1"/>
  <c r="N138" i="1"/>
  <c r="O138" i="1" s="1"/>
  <c r="M138" i="1"/>
  <c r="L138" i="1"/>
  <c r="I138" i="1"/>
  <c r="K138" i="1" s="1"/>
  <c r="H138" i="1"/>
  <c r="J138" i="1" s="1"/>
  <c r="N137" i="1"/>
  <c r="O137" i="1" s="1"/>
  <c r="M137" i="1"/>
  <c r="L137" i="1"/>
  <c r="I137" i="1"/>
  <c r="K137" i="1" s="1"/>
  <c r="H137" i="1"/>
  <c r="J137" i="1" s="1"/>
  <c r="N136" i="1"/>
  <c r="O136" i="1" s="1"/>
  <c r="M136" i="1"/>
  <c r="L136" i="1"/>
  <c r="I136" i="1"/>
  <c r="K136" i="1" s="1"/>
  <c r="H136" i="1"/>
  <c r="J136" i="1" s="1"/>
  <c r="N135" i="1"/>
  <c r="O135" i="1" s="1"/>
  <c r="M135" i="1"/>
  <c r="L135" i="1"/>
  <c r="I135" i="1"/>
  <c r="K135" i="1" s="1"/>
  <c r="H135" i="1"/>
  <c r="J135" i="1" s="1"/>
  <c r="N134" i="1"/>
  <c r="O134" i="1" s="1"/>
  <c r="M134" i="1"/>
  <c r="L134" i="1"/>
  <c r="I134" i="1"/>
  <c r="K134" i="1" s="1"/>
  <c r="H134" i="1"/>
  <c r="J134" i="1" s="1"/>
  <c r="N133" i="1"/>
  <c r="O133" i="1" s="1"/>
  <c r="M133" i="1"/>
  <c r="L133" i="1"/>
  <c r="I133" i="1"/>
  <c r="K133" i="1" s="1"/>
  <c r="H133" i="1"/>
  <c r="J133" i="1" s="1"/>
  <c r="N132" i="1"/>
  <c r="O132" i="1" s="1"/>
  <c r="M132" i="1"/>
  <c r="L132" i="1"/>
  <c r="I132" i="1"/>
  <c r="K132" i="1" s="1"/>
  <c r="H132" i="1"/>
  <c r="J132" i="1" s="1"/>
  <c r="N131" i="1"/>
  <c r="O131" i="1" s="1"/>
  <c r="M131" i="1"/>
  <c r="L131" i="1"/>
  <c r="I131" i="1"/>
  <c r="K131" i="1" s="1"/>
  <c r="H131" i="1"/>
  <c r="J131" i="1" s="1"/>
  <c r="N130" i="1"/>
  <c r="O130" i="1" s="1"/>
  <c r="M130" i="1"/>
  <c r="L130" i="1"/>
  <c r="I130" i="1"/>
  <c r="K130" i="1" s="1"/>
  <c r="H130" i="1"/>
  <c r="J130" i="1" s="1"/>
  <c r="N129" i="1"/>
  <c r="O129" i="1" s="1"/>
  <c r="M129" i="1"/>
  <c r="L129" i="1"/>
  <c r="I129" i="1"/>
  <c r="K129" i="1" s="1"/>
  <c r="H129" i="1"/>
  <c r="J129" i="1" s="1"/>
  <c r="N128" i="1"/>
  <c r="O128" i="1" s="1"/>
  <c r="M128" i="1"/>
  <c r="L128" i="1"/>
  <c r="I128" i="1"/>
  <c r="K128" i="1" s="1"/>
  <c r="H128" i="1"/>
  <c r="J128" i="1" s="1"/>
  <c r="N127" i="1"/>
  <c r="O127" i="1" s="1"/>
  <c r="M127" i="1"/>
  <c r="L127" i="1"/>
  <c r="I127" i="1"/>
  <c r="K127" i="1" s="1"/>
  <c r="H127" i="1"/>
  <c r="J127" i="1" s="1"/>
  <c r="N126" i="1"/>
  <c r="O126" i="1" s="1"/>
  <c r="M126" i="1"/>
  <c r="L126" i="1"/>
  <c r="I126" i="1"/>
  <c r="K126" i="1" s="1"/>
  <c r="H126" i="1"/>
  <c r="J126" i="1" s="1"/>
  <c r="N125" i="1"/>
  <c r="O125" i="1" s="1"/>
  <c r="M125" i="1"/>
  <c r="L125" i="1"/>
  <c r="I125" i="1"/>
  <c r="K125" i="1" s="1"/>
  <c r="H125" i="1"/>
  <c r="J125" i="1" s="1"/>
  <c r="N124" i="1"/>
  <c r="O124" i="1" s="1"/>
  <c r="M124" i="1"/>
  <c r="L124" i="1"/>
  <c r="I124" i="1"/>
  <c r="K124" i="1" s="1"/>
  <c r="H124" i="1"/>
  <c r="J124" i="1" s="1"/>
  <c r="N123" i="1"/>
  <c r="O123" i="1" s="1"/>
  <c r="M123" i="1"/>
  <c r="L123" i="1"/>
  <c r="I123" i="1"/>
  <c r="K123" i="1" s="1"/>
  <c r="H123" i="1"/>
  <c r="J123" i="1" s="1"/>
  <c r="N122" i="1"/>
  <c r="O122" i="1" s="1"/>
  <c r="M122" i="1"/>
  <c r="L122" i="1"/>
  <c r="I122" i="1"/>
  <c r="K122" i="1" s="1"/>
  <c r="H122" i="1"/>
  <c r="J122" i="1" s="1"/>
  <c r="N121" i="1"/>
  <c r="O121" i="1" s="1"/>
  <c r="M121" i="1"/>
  <c r="L121" i="1"/>
  <c r="I121" i="1"/>
  <c r="K121" i="1" s="1"/>
  <c r="H121" i="1"/>
  <c r="J121" i="1" s="1"/>
  <c r="N120" i="1"/>
  <c r="O120" i="1" s="1"/>
  <c r="M120" i="1"/>
  <c r="L120" i="1"/>
  <c r="I120" i="1"/>
  <c r="K120" i="1" s="1"/>
  <c r="H120" i="1"/>
  <c r="J120" i="1" s="1"/>
  <c r="N119" i="1"/>
  <c r="O119" i="1" s="1"/>
  <c r="M119" i="1"/>
  <c r="L119" i="1"/>
  <c r="I119" i="1"/>
  <c r="K119" i="1" s="1"/>
  <c r="H119" i="1"/>
  <c r="J119" i="1" s="1"/>
  <c r="N118" i="1"/>
  <c r="O118" i="1" s="1"/>
  <c r="M118" i="1"/>
  <c r="L118" i="1"/>
  <c r="I118" i="1"/>
  <c r="K118" i="1" s="1"/>
  <c r="H118" i="1"/>
  <c r="J118" i="1" s="1"/>
  <c r="N117" i="1"/>
  <c r="O117" i="1" s="1"/>
  <c r="M117" i="1"/>
  <c r="L117" i="1"/>
  <c r="I117" i="1"/>
  <c r="K117" i="1" s="1"/>
  <c r="H117" i="1"/>
  <c r="J117" i="1" s="1"/>
  <c r="N116" i="1"/>
  <c r="O116" i="1" s="1"/>
  <c r="M116" i="1"/>
  <c r="L116" i="1"/>
  <c r="I116" i="1"/>
  <c r="K116" i="1" s="1"/>
  <c r="H116" i="1"/>
  <c r="J116" i="1" s="1"/>
  <c r="N115" i="1"/>
  <c r="O115" i="1" s="1"/>
  <c r="M115" i="1"/>
  <c r="L115" i="1"/>
  <c r="I115" i="1"/>
  <c r="K115" i="1" s="1"/>
  <c r="H115" i="1"/>
  <c r="J115" i="1" s="1"/>
  <c r="N114" i="1"/>
  <c r="O114" i="1" s="1"/>
  <c r="M114" i="1"/>
  <c r="L114" i="1"/>
  <c r="I114" i="1"/>
  <c r="K114" i="1" s="1"/>
  <c r="H114" i="1"/>
  <c r="J114" i="1" s="1"/>
  <c r="N113" i="1"/>
  <c r="O113" i="1" s="1"/>
  <c r="M113" i="1"/>
  <c r="L113" i="1"/>
  <c r="I113" i="1"/>
  <c r="K113" i="1" s="1"/>
  <c r="H113" i="1"/>
  <c r="J113" i="1" s="1"/>
  <c r="N112" i="1"/>
  <c r="O112" i="1" s="1"/>
  <c r="M112" i="1"/>
  <c r="L112" i="1"/>
  <c r="I112" i="1"/>
  <c r="K112" i="1" s="1"/>
  <c r="H112" i="1"/>
  <c r="J112" i="1" s="1"/>
  <c r="N111" i="1"/>
  <c r="O111" i="1" s="1"/>
  <c r="M111" i="1"/>
  <c r="L111" i="1"/>
  <c r="I111" i="1"/>
  <c r="K111" i="1" s="1"/>
  <c r="H111" i="1"/>
  <c r="J111" i="1" s="1"/>
  <c r="N110" i="1"/>
  <c r="O110" i="1" s="1"/>
  <c r="M110" i="1"/>
  <c r="L110" i="1"/>
  <c r="I110" i="1"/>
  <c r="K110" i="1" s="1"/>
  <c r="H110" i="1"/>
  <c r="J110" i="1" s="1"/>
  <c r="N109" i="1"/>
  <c r="O109" i="1" s="1"/>
  <c r="M109" i="1"/>
  <c r="L109" i="1"/>
  <c r="I109" i="1"/>
  <c r="K109" i="1" s="1"/>
  <c r="H109" i="1"/>
  <c r="J109" i="1" s="1"/>
  <c r="N108" i="1"/>
  <c r="O108" i="1" s="1"/>
  <c r="M108" i="1"/>
  <c r="L108" i="1"/>
  <c r="I108" i="1"/>
  <c r="K108" i="1" s="1"/>
  <c r="H108" i="1"/>
  <c r="J108" i="1" s="1"/>
  <c r="N107" i="1"/>
  <c r="O107" i="1" s="1"/>
  <c r="M107" i="1"/>
  <c r="L107" i="1"/>
  <c r="I107" i="1"/>
  <c r="K107" i="1" s="1"/>
  <c r="H107" i="1"/>
  <c r="J107" i="1" s="1"/>
  <c r="N106" i="1"/>
  <c r="O106" i="1" s="1"/>
  <c r="M106" i="1"/>
  <c r="L106" i="1"/>
  <c r="I106" i="1"/>
  <c r="K106" i="1" s="1"/>
  <c r="H106" i="1"/>
  <c r="J106" i="1" s="1"/>
  <c r="N105" i="1"/>
  <c r="O105" i="1" s="1"/>
  <c r="M105" i="1"/>
  <c r="L105" i="1"/>
  <c r="I105" i="1"/>
  <c r="K105" i="1" s="1"/>
  <c r="H105" i="1"/>
  <c r="J105" i="1" s="1"/>
  <c r="N104" i="1"/>
  <c r="O104" i="1" s="1"/>
  <c r="M104" i="1"/>
  <c r="L104" i="1"/>
  <c r="I104" i="1"/>
  <c r="K104" i="1" s="1"/>
  <c r="H104" i="1"/>
  <c r="J104" i="1" s="1"/>
  <c r="N103" i="1"/>
  <c r="O103" i="1" s="1"/>
  <c r="M103" i="1"/>
  <c r="L103" i="1"/>
  <c r="I103" i="1"/>
  <c r="K103" i="1" s="1"/>
  <c r="H103" i="1"/>
  <c r="J103" i="1" s="1"/>
  <c r="N102" i="1"/>
  <c r="O102" i="1" s="1"/>
  <c r="M102" i="1"/>
  <c r="L102" i="1"/>
  <c r="I102" i="1"/>
  <c r="K102" i="1" s="1"/>
  <c r="H102" i="1"/>
  <c r="J102" i="1" s="1"/>
  <c r="N101" i="1"/>
  <c r="O101" i="1" s="1"/>
  <c r="M101" i="1"/>
  <c r="L101" i="1"/>
  <c r="I101" i="1"/>
  <c r="K101" i="1" s="1"/>
  <c r="H101" i="1"/>
  <c r="J101" i="1" s="1"/>
  <c r="N100" i="1"/>
  <c r="O100" i="1" s="1"/>
  <c r="M100" i="1"/>
  <c r="L100" i="1"/>
  <c r="I100" i="1"/>
  <c r="K100" i="1" s="1"/>
  <c r="H100" i="1"/>
  <c r="J100" i="1" s="1"/>
  <c r="N99" i="1"/>
  <c r="O99" i="1" s="1"/>
  <c r="M99" i="1"/>
  <c r="L99" i="1"/>
  <c r="I99" i="1"/>
  <c r="K99" i="1" s="1"/>
  <c r="H99" i="1"/>
  <c r="J99" i="1" s="1"/>
  <c r="N98" i="1"/>
  <c r="O98" i="1" s="1"/>
  <c r="M98" i="1"/>
  <c r="L98" i="1"/>
  <c r="I98" i="1"/>
  <c r="K98" i="1" s="1"/>
  <c r="H98" i="1"/>
  <c r="J98" i="1" s="1"/>
  <c r="N97" i="1"/>
  <c r="O97" i="1" s="1"/>
  <c r="M97" i="1"/>
  <c r="L97" i="1"/>
  <c r="I97" i="1"/>
  <c r="K97" i="1" s="1"/>
  <c r="H97" i="1"/>
  <c r="J97" i="1" s="1"/>
  <c r="N96" i="1"/>
  <c r="O96" i="1" s="1"/>
  <c r="M96" i="1"/>
  <c r="L96" i="1"/>
  <c r="I96" i="1"/>
  <c r="K96" i="1" s="1"/>
  <c r="H96" i="1"/>
  <c r="J96" i="1" s="1"/>
  <c r="N95" i="1"/>
  <c r="O95" i="1" s="1"/>
  <c r="M95" i="1"/>
  <c r="L95" i="1"/>
  <c r="I95" i="1"/>
  <c r="K95" i="1" s="1"/>
  <c r="H95" i="1"/>
  <c r="J95" i="1" s="1"/>
  <c r="N94" i="1"/>
  <c r="O94" i="1" s="1"/>
  <c r="M94" i="1"/>
  <c r="L94" i="1"/>
  <c r="I94" i="1"/>
  <c r="K94" i="1" s="1"/>
  <c r="H94" i="1"/>
  <c r="J94" i="1" s="1"/>
  <c r="N93" i="1"/>
  <c r="O93" i="1" s="1"/>
  <c r="M93" i="1"/>
  <c r="L93" i="1"/>
  <c r="I93" i="1"/>
  <c r="K93" i="1" s="1"/>
  <c r="H93" i="1"/>
  <c r="J93" i="1" s="1"/>
  <c r="N92" i="1"/>
  <c r="O92" i="1" s="1"/>
  <c r="M92" i="1"/>
  <c r="L92" i="1"/>
  <c r="I92" i="1"/>
  <c r="K92" i="1" s="1"/>
  <c r="H92" i="1"/>
  <c r="J92" i="1" s="1"/>
  <c r="N91" i="1"/>
  <c r="O91" i="1" s="1"/>
  <c r="M91" i="1"/>
  <c r="L91" i="1"/>
  <c r="I91" i="1"/>
  <c r="K91" i="1" s="1"/>
  <c r="H91" i="1"/>
  <c r="J91" i="1" s="1"/>
  <c r="N90" i="1"/>
  <c r="O90" i="1" s="1"/>
  <c r="M90" i="1"/>
  <c r="L90" i="1"/>
  <c r="K90" i="1"/>
  <c r="I90" i="1"/>
  <c r="H90" i="1"/>
  <c r="J90" i="1" s="1"/>
  <c r="N89" i="1"/>
  <c r="O89" i="1" s="1"/>
  <c r="M89" i="1"/>
  <c r="L89" i="1"/>
  <c r="I89" i="1"/>
  <c r="K89" i="1" s="1"/>
  <c r="H89" i="1"/>
  <c r="J89" i="1" s="1"/>
  <c r="N88" i="1"/>
  <c r="O88" i="1" s="1"/>
  <c r="M88" i="1"/>
  <c r="L88" i="1"/>
  <c r="I88" i="1"/>
  <c r="K88" i="1" s="1"/>
  <c r="H88" i="1"/>
  <c r="J88" i="1" s="1"/>
  <c r="N87" i="1"/>
  <c r="O87" i="1" s="1"/>
  <c r="M87" i="1"/>
  <c r="L87" i="1"/>
  <c r="I87" i="1"/>
  <c r="K87" i="1" s="1"/>
  <c r="H87" i="1"/>
  <c r="J87" i="1" s="1"/>
  <c r="N86" i="1"/>
  <c r="O86" i="1" s="1"/>
  <c r="M86" i="1"/>
  <c r="L86" i="1"/>
  <c r="I86" i="1"/>
  <c r="K86" i="1" s="1"/>
  <c r="H86" i="1"/>
  <c r="J86" i="1" s="1"/>
  <c r="N85" i="1"/>
  <c r="O85" i="1" s="1"/>
  <c r="M85" i="1"/>
  <c r="L85" i="1"/>
  <c r="I85" i="1"/>
  <c r="K85" i="1" s="1"/>
  <c r="H85" i="1"/>
  <c r="J85" i="1" s="1"/>
  <c r="N84" i="1"/>
  <c r="O84" i="1" s="1"/>
  <c r="M84" i="1"/>
  <c r="L84" i="1"/>
  <c r="I84" i="1"/>
  <c r="K84" i="1" s="1"/>
  <c r="H84" i="1"/>
  <c r="J84" i="1" s="1"/>
  <c r="N83" i="1"/>
  <c r="O83" i="1" s="1"/>
  <c r="M83" i="1"/>
  <c r="L83" i="1"/>
  <c r="I83" i="1"/>
  <c r="K83" i="1" s="1"/>
  <c r="H83" i="1"/>
  <c r="J83" i="1" s="1"/>
  <c r="N82" i="1"/>
  <c r="O82" i="1" s="1"/>
  <c r="M82" i="1"/>
  <c r="L82" i="1"/>
  <c r="I82" i="1"/>
  <c r="K82" i="1" s="1"/>
  <c r="H82" i="1"/>
  <c r="J82" i="1" s="1"/>
  <c r="N81" i="1"/>
  <c r="O81" i="1" s="1"/>
  <c r="M81" i="1"/>
  <c r="L81" i="1"/>
  <c r="I81" i="1"/>
  <c r="K81" i="1" s="1"/>
  <c r="H81" i="1"/>
  <c r="J81" i="1" s="1"/>
  <c r="N80" i="1"/>
  <c r="O80" i="1" s="1"/>
  <c r="M80" i="1"/>
  <c r="L80" i="1"/>
  <c r="I80" i="1"/>
  <c r="K80" i="1" s="1"/>
  <c r="H80" i="1"/>
  <c r="J80" i="1" s="1"/>
  <c r="N79" i="1"/>
  <c r="O79" i="1" s="1"/>
  <c r="M79" i="1"/>
  <c r="L79" i="1"/>
  <c r="I79" i="1"/>
  <c r="K79" i="1" s="1"/>
  <c r="H79" i="1"/>
  <c r="J79" i="1" s="1"/>
  <c r="N78" i="1"/>
  <c r="O78" i="1" s="1"/>
  <c r="M78" i="1"/>
  <c r="L78" i="1"/>
  <c r="I78" i="1"/>
  <c r="K78" i="1" s="1"/>
  <c r="H78" i="1"/>
  <c r="J78" i="1" s="1"/>
  <c r="N77" i="1"/>
  <c r="O77" i="1" s="1"/>
  <c r="M77" i="1"/>
  <c r="L77" i="1"/>
  <c r="I77" i="1"/>
  <c r="K77" i="1" s="1"/>
  <c r="H77" i="1"/>
  <c r="J77" i="1" s="1"/>
  <c r="N76" i="1"/>
  <c r="O76" i="1" s="1"/>
  <c r="M76" i="1"/>
  <c r="L76" i="1"/>
  <c r="I76" i="1"/>
  <c r="K76" i="1" s="1"/>
  <c r="H76" i="1"/>
  <c r="J76" i="1" s="1"/>
  <c r="N75" i="1"/>
  <c r="O75" i="1" s="1"/>
  <c r="M75" i="1"/>
  <c r="L75" i="1"/>
  <c r="I75" i="1"/>
  <c r="K75" i="1" s="1"/>
  <c r="H75" i="1"/>
  <c r="J75" i="1" s="1"/>
  <c r="N74" i="1"/>
  <c r="O74" i="1" s="1"/>
  <c r="M74" i="1"/>
  <c r="L74" i="1"/>
  <c r="I74" i="1"/>
  <c r="K74" i="1" s="1"/>
  <c r="H74" i="1"/>
  <c r="J74" i="1" s="1"/>
  <c r="N73" i="1"/>
  <c r="O73" i="1" s="1"/>
  <c r="M73" i="1"/>
  <c r="L73" i="1"/>
  <c r="I73" i="1"/>
  <c r="K73" i="1" s="1"/>
  <c r="H73" i="1"/>
  <c r="J73" i="1" s="1"/>
  <c r="N72" i="1"/>
  <c r="O72" i="1" s="1"/>
  <c r="M72" i="1"/>
  <c r="L72" i="1"/>
  <c r="I72" i="1"/>
  <c r="K72" i="1" s="1"/>
  <c r="H72" i="1"/>
  <c r="J72" i="1" s="1"/>
  <c r="N71" i="1"/>
  <c r="O71" i="1" s="1"/>
  <c r="M71" i="1"/>
  <c r="L71" i="1"/>
  <c r="I71" i="1"/>
  <c r="K71" i="1" s="1"/>
  <c r="H71" i="1"/>
  <c r="J71" i="1" s="1"/>
  <c r="N70" i="1"/>
  <c r="O70" i="1" s="1"/>
  <c r="M70" i="1"/>
  <c r="L70" i="1"/>
  <c r="I70" i="1"/>
  <c r="K70" i="1" s="1"/>
  <c r="H70" i="1"/>
  <c r="J70" i="1" s="1"/>
  <c r="N69" i="1"/>
  <c r="O69" i="1" s="1"/>
  <c r="M69" i="1"/>
  <c r="L69" i="1"/>
  <c r="I69" i="1"/>
  <c r="K69" i="1" s="1"/>
  <c r="H69" i="1"/>
  <c r="J69" i="1" s="1"/>
  <c r="N68" i="1"/>
  <c r="O68" i="1" s="1"/>
  <c r="M68" i="1"/>
  <c r="L68" i="1"/>
  <c r="I68" i="1"/>
  <c r="K68" i="1" s="1"/>
  <c r="H68" i="1"/>
  <c r="J68" i="1" s="1"/>
  <c r="N67" i="1"/>
  <c r="O67" i="1" s="1"/>
  <c r="M67" i="1"/>
  <c r="L67" i="1"/>
  <c r="I67" i="1"/>
  <c r="K67" i="1" s="1"/>
  <c r="H67" i="1"/>
  <c r="J67" i="1" s="1"/>
  <c r="N66" i="1"/>
  <c r="O66" i="1" s="1"/>
  <c r="M66" i="1"/>
  <c r="L66" i="1"/>
  <c r="I66" i="1"/>
  <c r="K66" i="1" s="1"/>
  <c r="H66" i="1"/>
  <c r="J66" i="1" s="1"/>
  <c r="N65" i="1"/>
  <c r="O65" i="1" s="1"/>
  <c r="M65" i="1"/>
  <c r="L65" i="1"/>
  <c r="I65" i="1"/>
  <c r="K65" i="1" s="1"/>
  <c r="H65" i="1"/>
  <c r="J65" i="1" s="1"/>
  <c r="N64" i="1"/>
  <c r="O64" i="1" s="1"/>
  <c r="M64" i="1"/>
  <c r="L64" i="1"/>
  <c r="I64" i="1"/>
  <c r="K64" i="1" s="1"/>
  <c r="H64" i="1"/>
  <c r="J64" i="1" s="1"/>
  <c r="N63" i="1"/>
  <c r="O63" i="1" s="1"/>
  <c r="M63" i="1"/>
  <c r="L63" i="1"/>
  <c r="I63" i="1"/>
  <c r="K63" i="1" s="1"/>
  <c r="H63" i="1"/>
  <c r="J63" i="1" s="1"/>
  <c r="N62" i="1"/>
  <c r="O62" i="1" s="1"/>
  <c r="M62" i="1"/>
  <c r="L62" i="1"/>
  <c r="I62" i="1"/>
  <c r="K62" i="1" s="1"/>
  <c r="H62" i="1"/>
  <c r="J62" i="1" s="1"/>
  <c r="N61" i="1"/>
  <c r="O61" i="1" s="1"/>
  <c r="M61" i="1"/>
  <c r="L61" i="1"/>
  <c r="I61" i="1"/>
  <c r="K61" i="1" s="1"/>
  <c r="H61" i="1"/>
  <c r="J61" i="1" s="1"/>
  <c r="N60" i="1"/>
  <c r="O60" i="1" s="1"/>
  <c r="M60" i="1"/>
  <c r="L60" i="1"/>
  <c r="I60" i="1"/>
  <c r="K60" i="1" s="1"/>
  <c r="H60" i="1"/>
  <c r="J60" i="1" s="1"/>
  <c r="N59" i="1"/>
  <c r="O59" i="1" s="1"/>
  <c r="M59" i="1"/>
  <c r="L59" i="1"/>
  <c r="I59" i="1"/>
  <c r="K59" i="1" s="1"/>
  <c r="H59" i="1"/>
  <c r="J59" i="1" s="1"/>
  <c r="N58" i="1"/>
  <c r="O58" i="1" s="1"/>
  <c r="M58" i="1"/>
  <c r="L58" i="1"/>
  <c r="I58" i="1"/>
  <c r="K58" i="1" s="1"/>
  <c r="H58" i="1"/>
  <c r="J58" i="1" s="1"/>
  <c r="N57" i="1"/>
  <c r="O57" i="1" s="1"/>
  <c r="M57" i="1"/>
  <c r="L57" i="1"/>
  <c r="I57" i="1"/>
  <c r="K57" i="1" s="1"/>
  <c r="H57" i="1"/>
  <c r="J57" i="1" s="1"/>
  <c r="N56" i="1"/>
  <c r="O56" i="1" s="1"/>
  <c r="M56" i="1"/>
  <c r="L56" i="1"/>
  <c r="I56" i="1"/>
  <c r="K56" i="1" s="1"/>
  <c r="H56" i="1"/>
  <c r="J56" i="1" s="1"/>
  <c r="N55" i="1"/>
  <c r="O55" i="1" s="1"/>
  <c r="M55" i="1"/>
  <c r="L55" i="1"/>
  <c r="I55" i="1"/>
  <c r="K55" i="1" s="1"/>
  <c r="H55" i="1"/>
  <c r="J55" i="1" s="1"/>
  <c r="N54" i="1"/>
  <c r="O54" i="1" s="1"/>
  <c r="M54" i="1"/>
  <c r="L54" i="1"/>
  <c r="I54" i="1"/>
  <c r="K54" i="1" s="1"/>
  <c r="H54" i="1"/>
  <c r="J54" i="1" s="1"/>
  <c r="N53" i="1"/>
  <c r="O53" i="1" s="1"/>
  <c r="M53" i="1"/>
  <c r="L53" i="1"/>
  <c r="I53" i="1"/>
  <c r="K53" i="1" s="1"/>
  <c r="H53" i="1"/>
  <c r="J53" i="1" s="1"/>
  <c r="N52" i="1"/>
  <c r="O52" i="1" s="1"/>
  <c r="M52" i="1"/>
  <c r="L52" i="1"/>
  <c r="I52" i="1"/>
  <c r="K52" i="1" s="1"/>
  <c r="H52" i="1"/>
  <c r="J52" i="1" s="1"/>
  <c r="N51" i="1"/>
  <c r="O51" i="1" s="1"/>
  <c r="M51" i="1"/>
  <c r="L51" i="1"/>
  <c r="I51" i="1"/>
  <c r="K51" i="1" s="1"/>
  <c r="H51" i="1"/>
  <c r="J51" i="1" s="1"/>
  <c r="N50" i="1"/>
  <c r="O50" i="1" s="1"/>
  <c r="M50" i="1"/>
  <c r="L50" i="1"/>
  <c r="I50" i="1"/>
  <c r="K50" i="1" s="1"/>
  <c r="H50" i="1"/>
  <c r="J50" i="1" s="1"/>
  <c r="N49" i="1"/>
  <c r="O49" i="1" s="1"/>
  <c r="M49" i="1"/>
  <c r="L49" i="1"/>
  <c r="I49" i="1"/>
  <c r="K49" i="1" s="1"/>
  <c r="H49" i="1"/>
  <c r="J49" i="1" s="1"/>
  <c r="N48" i="1"/>
  <c r="O48" i="1" s="1"/>
  <c r="M48" i="1"/>
  <c r="L48" i="1"/>
  <c r="I48" i="1"/>
  <c r="K48" i="1" s="1"/>
  <c r="H48" i="1"/>
  <c r="J48" i="1" s="1"/>
  <c r="N47" i="1"/>
  <c r="O47" i="1" s="1"/>
  <c r="M47" i="1"/>
  <c r="L47" i="1"/>
  <c r="I47" i="1"/>
  <c r="K47" i="1" s="1"/>
  <c r="H47" i="1"/>
  <c r="J47" i="1" s="1"/>
  <c r="N46" i="1"/>
  <c r="O46" i="1" s="1"/>
  <c r="M46" i="1"/>
  <c r="L46" i="1"/>
  <c r="I46" i="1"/>
  <c r="K46" i="1" s="1"/>
  <c r="H46" i="1"/>
  <c r="J46" i="1" s="1"/>
  <c r="N45" i="1"/>
  <c r="O45" i="1" s="1"/>
  <c r="M45" i="1"/>
  <c r="L45" i="1"/>
  <c r="I45" i="1"/>
  <c r="K45" i="1" s="1"/>
  <c r="H45" i="1"/>
  <c r="J45" i="1" s="1"/>
  <c r="N44" i="1"/>
  <c r="O44" i="1" s="1"/>
  <c r="M44" i="1"/>
  <c r="L44" i="1"/>
  <c r="I44" i="1"/>
  <c r="K44" i="1" s="1"/>
  <c r="H44" i="1"/>
  <c r="J44" i="1" s="1"/>
  <c r="N43" i="1"/>
  <c r="O43" i="1" s="1"/>
  <c r="M43" i="1"/>
  <c r="L43" i="1"/>
  <c r="I43" i="1"/>
  <c r="K43" i="1" s="1"/>
  <c r="H43" i="1"/>
  <c r="J43" i="1" s="1"/>
  <c r="N42" i="1"/>
  <c r="O42" i="1" s="1"/>
  <c r="M42" i="1"/>
  <c r="L42" i="1"/>
  <c r="I42" i="1"/>
  <c r="K42" i="1" s="1"/>
  <c r="H42" i="1"/>
  <c r="J42" i="1" s="1"/>
  <c r="N41" i="1"/>
  <c r="O41" i="1" s="1"/>
  <c r="M41" i="1"/>
  <c r="L41" i="1"/>
  <c r="I41" i="1"/>
  <c r="K41" i="1" s="1"/>
  <c r="H41" i="1"/>
  <c r="J41" i="1" s="1"/>
  <c r="N40" i="1"/>
  <c r="O40" i="1" s="1"/>
  <c r="M40" i="1"/>
  <c r="L40" i="1"/>
  <c r="I40" i="1"/>
  <c r="K40" i="1" s="1"/>
  <c r="H40" i="1"/>
  <c r="J40" i="1" s="1"/>
  <c r="N39" i="1"/>
  <c r="O39" i="1" s="1"/>
  <c r="M39" i="1"/>
  <c r="L39" i="1"/>
  <c r="I39" i="1"/>
  <c r="K39" i="1" s="1"/>
  <c r="H39" i="1"/>
  <c r="J39" i="1" s="1"/>
  <c r="N38" i="1"/>
  <c r="O38" i="1" s="1"/>
  <c r="M38" i="1"/>
  <c r="L38" i="1"/>
  <c r="I38" i="1"/>
  <c r="K38" i="1" s="1"/>
  <c r="H38" i="1"/>
  <c r="J38" i="1" s="1"/>
  <c r="N37" i="1"/>
  <c r="O37" i="1" s="1"/>
  <c r="M37" i="1"/>
  <c r="L37" i="1"/>
  <c r="I37" i="1"/>
  <c r="K37" i="1" s="1"/>
  <c r="H37" i="1"/>
  <c r="J37" i="1" s="1"/>
  <c r="N36" i="1"/>
  <c r="O36" i="1" s="1"/>
  <c r="M36" i="1"/>
  <c r="L36" i="1"/>
  <c r="I36" i="1"/>
  <c r="K36" i="1" s="1"/>
  <c r="H36" i="1"/>
  <c r="J36" i="1" s="1"/>
  <c r="N35" i="1"/>
  <c r="O35" i="1" s="1"/>
  <c r="M35" i="1"/>
  <c r="L35" i="1"/>
  <c r="I35" i="1"/>
  <c r="K35" i="1" s="1"/>
  <c r="H35" i="1"/>
  <c r="J35" i="1" s="1"/>
  <c r="N34" i="1"/>
  <c r="O34" i="1" s="1"/>
  <c r="M34" i="1"/>
  <c r="L34" i="1"/>
  <c r="I34" i="1"/>
  <c r="K34" i="1" s="1"/>
  <c r="H34" i="1"/>
  <c r="J34" i="1" s="1"/>
  <c r="N33" i="1"/>
  <c r="O33" i="1" s="1"/>
  <c r="M33" i="1"/>
  <c r="L33" i="1"/>
  <c r="I33" i="1"/>
  <c r="K33" i="1" s="1"/>
  <c r="H33" i="1"/>
  <c r="J33" i="1" s="1"/>
  <c r="N32" i="1"/>
  <c r="O32" i="1" s="1"/>
  <c r="M32" i="1"/>
  <c r="L32" i="1"/>
  <c r="I32" i="1"/>
  <c r="K32" i="1" s="1"/>
  <c r="H32" i="1"/>
  <c r="J32" i="1" s="1"/>
  <c r="N31" i="1"/>
  <c r="O31" i="1" s="1"/>
  <c r="M31" i="1"/>
  <c r="L31" i="1"/>
  <c r="I31" i="1"/>
  <c r="K31" i="1" s="1"/>
  <c r="H31" i="1"/>
  <c r="J31" i="1" s="1"/>
  <c r="N30" i="1"/>
  <c r="O30" i="1" s="1"/>
  <c r="M30" i="1"/>
  <c r="L30" i="1"/>
  <c r="I30" i="1"/>
  <c r="K30" i="1" s="1"/>
  <c r="H30" i="1"/>
  <c r="J30" i="1" s="1"/>
  <c r="N29" i="1"/>
  <c r="O29" i="1" s="1"/>
  <c r="M29" i="1"/>
  <c r="L29" i="1"/>
  <c r="I29" i="1"/>
  <c r="K29" i="1" s="1"/>
  <c r="H29" i="1"/>
  <c r="J29" i="1" s="1"/>
  <c r="N28" i="1"/>
  <c r="O28" i="1" s="1"/>
  <c r="M28" i="1"/>
  <c r="L28" i="1"/>
  <c r="I28" i="1"/>
  <c r="K28" i="1" s="1"/>
  <c r="H28" i="1"/>
  <c r="J28" i="1" s="1"/>
  <c r="N27" i="1"/>
  <c r="O27" i="1" s="1"/>
  <c r="M27" i="1"/>
  <c r="L27" i="1"/>
  <c r="I27" i="1"/>
  <c r="K27" i="1" s="1"/>
  <c r="H27" i="1"/>
  <c r="J27" i="1" s="1"/>
  <c r="N26" i="1"/>
  <c r="O26" i="1" s="1"/>
  <c r="M26" i="1"/>
  <c r="L26" i="1"/>
  <c r="I26" i="1"/>
  <c r="K26" i="1" s="1"/>
  <c r="H26" i="1"/>
  <c r="J26" i="1" s="1"/>
  <c r="N25" i="1"/>
  <c r="O25" i="1" s="1"/>
  <c r="M25" i="1"/>
  <c r="L25" i="1"/>
  <c r="I25" i="1"/>
  <c r="K25" i="1" s="1"/>
  <c r="H25" i="1"/>
  <c r="J25" i="1" s="1"/>
  <c r="N24" i="1"/>
  <c r="O24" i="1" s="1"/>
  <c r="M24" i="1"/>
  <c r="L24" i="1"/>
  <c r="I24" i="1"/>
  <c r="K24" i="1" s="1"/>
  <c r="H24" i="1"/>
  <c r="J24" i="1" s="1"/>
  <c r="N23" i="1"/>
  <c r="O23" i="1" s="1"/>
  <c r="M23" i="1"/>
  <c r="L23" i="1"/>
  <c r="I23" i="1"/>
  <c r="K23" i="1" s="1"/>
  <c r="H23" i="1"/>
  <c r="J23" i="1" s="1"/>
  <c r="N22" i="1"/>
  <c r="O22" i="1" s="1"/>
  <c r="M22" i="1"/>
  <c r="L22" i="1"/>
  <c r="I22" i="1"/>
  <c r="K22" i="1" s="1"/>
  <c r="H22" i="1"/>
  <c r="J22" i="1" s="1"/>
  <c r="N21" i="1"/>
  <c r="O21" i="1" s="1"/>
  <c r="M21" i="1"/>
  <c r="L21" i="1"/>
  <c r="I21" i="1"/>
  <c r="K21" i="1" s="1"/>
  <c r="H21" i="1"/>
  <c r="J21" i="1" s="1"/>
  <c r="N20" i="1"/>
  <c r="O20" i="1" s="1"/>
  <c r="M20" i="1"/>
  <c r="L20" i="1"/>
  <c r="I20" i="1"/>
  <c r="K20" i="1" s="1"/>
  <c r="H20" i="1"/>
  <c r="J20" i="1" s="1"/>
  <c r="N19" i="1"/>
  <c r="O19" i="1" s="1"/>
  <c r="M19" i="1"/>
  <c r="L19" i="1"/>
  <c r="I19" i="1"/>
  <c r="K19" i="1" s="1"/>
  <c r="H19" i="1"/>
  <c r="J19" i="1" s="1"/>
  <c r="N18" i="1"/>
  <c r="O18" i="1" s="1"/>
  <c r="M18" i="1"/>
  <c r="L18" i="1"/>
  <c r="I18" i="1"/>
  <c r="K18" i="1" s="1"/>
  <c r="H18" i="1"/>
  <c r="J18" i="1" s="1"/>
  <c r="N17" i="1"/>
  <c r="O17" i="1" s="1"/>
  <c r="M17" i="1"/>
  <c r="L17" i="1"/>
  <c r="I17" i="1"/>
  <c r="K17" i="1" s="1"/>
  <c r="H17" i="1"/>
  <c r="J17" i="1" s="1"/>
  <c r="N16" i="1"/>
  <c r="O16" i="1" s="1"/>
  <c r="M16" i="1"/>
  <c r="L16" i="1"/>
  <c r="I16" i="1"/>
  <c r="K16" i="1" s="1"/>
  <c r="H16" i="1"/>
  <c r="J16" i="1" s="1"/>
  <c r="N15" i="1"/>
  <c r="O15" i="1" s="1"/>
  <c r="M15" i="1"/>
  <c r="L15" i="1"/>
  <c r="I15" i="1"/>
  <c r="K15" i="1" s="1"/>
  <c r="H15" i="1"/>
  <c r="J15" i="1" s="1"/>
  <c r="N14" i="1"/>
  <c r="O14" i="1" s="1"/>
  <c r="M14" i="1"/>
  <c r="L14" i="1"/>
  <c r="I14" i="1"/>
  <c r="K14" i="1" s="1"/>
  <c r="H14" i="1"/>
  <c r="J14" i="1" s="1"/>
  <c r="N13" i="1"/>
  <c r="O13" i="1" s="1"/>
  <c r="M13" i="1"/>
  <c r="L13" i="1"/>
  <c r="I13" i="1"/>
  <c r="K13" i="1" s="1"/>
  <c r="H13" i="1"/>
  <c r="J13" i="1" s="1"/>
  <c r="N12" i="1"/>
  <c r="O12" i="1" s="1"/>
  <c r="M12" i="1"/>
  <c r="L12" i="1"/>
  <c r="I12" i="1"/>
  <c r="K12" i="1" s="1"/>
  <c r="H12" i="1"/>
  <c r="J12" i="1" s="1"/>
  <c r="N11" i="1"/>
  <c r="O11" i="1" s="1"/>
  <c r="M11" i="1"/>
  <c r="L11" i="1"/>
  <c r="I11" i="1"/>
  <c r="K11" i="1" s="1"/>
  <c r="H11" i="1"/>
  <c r="J11" i="1" s="1"/>
  <c r="N10" i="1"/>
  <c r="O10" i="1" s="1"/>
  <c r="M10" i="1"/>
  <c r="L10" i="1"/>
  <c r="I10" i="1"/>
  <c r="K10" i="1" s="1"/>
  <c r="H10" i="1"/>
  <c r="J10" i="1" s="1"/>
  <c r="N9" i="1"/>
  <c r="O9" i="1" s="1"/>
  <c r="M9" i="1"/>
  <c r="L9" i="1"/>
  <c r="I9" i="1"/>
  <c r="K9" i="1" s="1"/>
  <c r="H9" i="1"/>
  <c r="J9" i="1" s="1"/>
  <c r="N8" i="1"/>
  <c r="O8" i="1" s="1"/>
  <c r="M8" i="1"/>
  <c r="L8" i="1"/>
  <c r="I8" i="1"/>
  <c r="K8" i="1" s="1"/>
  <c r="H8" i="1"/>
  <c r="J8" i="1" s="1"/>
  <c r="N7" i="1"/>
  <c r="O7" i="1" s="1"/>
  <c r="M7" i="1"/>
  <c r="L7" i="1"/>
  <c r="I7" i="1"/>
  <c r="K7" i="1" s="1"/>
  <c r="H7" i="1"/>
  <c r="J7" i="1" s="1"/>
  <c r="N6" i="1"/>
  <c r="O6" i="1" s="1"/>
  <c r="M6" i="1"/>
  <c r="L6" i="1"/>
  <c r="I6" i="1"/>
  <c r="K6" i="1" s="1"/>
  <c r="H6" i="1"/>
  <c r="J6" i="1" s="1"/>
  <c r="N5" i="1"/>
  <c r="O5" i="1" s="1"/>
  <c r="M5" i="1"/>
  <c r="L5" i="1"/>
  <c r="I5" i="1"/>
  <c r="K5" i="1" s="1"/>
  <c r="H5" i="1"/>
  <c r="J5" i="1" s="1"/>
  <c r="N4" i="1"/>
  <c r="O4" i="1" s="1"/>
  <c r="M4" i="1"/>
  <c r="L4" i="1"/>
  <c r="I4" i="1"/>
  <c r="K4" i="1" s="1"/>
  <c r="H4" i="1"/>
  <c r="J4" i="1" s="1"/>
  <c r="N3" i="1"/>
  <c r="O3" i="1" s="1"/>
  <c r="M3" i="1"/>
  <c r="L3" i="1"/>
  <c r="I3" i="1"/>
  <c r="K3" i="1" s="1"/>
  <c r="H3" i="1"/>
  <c r="J3" i="1" s="1"/>
  <c r="N2" i="1"/>
  <c r="O2" i="1" s="1"/>
  <c r="M2" i="1"/>
  <c r="L2" i="1"/>
  <c r="I2" i="1"/>
  <c r="K2" i="1" s="1"/>
  <c r="H2" i="1"/>
  <c r="J2" i="1" s="1"/>
</calcChain>
</file>

<file path=xl/sharedStrings.xml><?xml version="1.0" encoding="utf-8"?>
<sst xmlns="http://schemas.openxmlformats.org/spreadsheetml/2006/main" count="5438" uniqueCount="1225">
  <si>
    <t>id</t>
  </si>
  <si>
    <t>field</t>
  </si>
  <si>
    <t>primaryLeague</t>
  </si>
  <si>
    <t>secondaryLeague</t>
  </si>
  <si>
    <t>game</t>
  </si>
  <si>
    <t>time</t>
  </si>
  <si>
    <t>duration</t>
  </si>
  <si>
    <t>656</t>
  </si>
  <si>
    <t>7</t>
  </si>
  <si>
    <t>2</t>
  </si>
  <si>
    <t>2,3,4,5,6</t>
  </si>
  <si>
    <t>2020-05-04 20:00:00</t>
  </si>
  <si>
    <t>120</t>
  </si>
  <si>
    <t>655</t>
  </si>
  <si>
    <t>3</t>
  </si>
  <si>
    <t>1,3</t>
  </si>
  <si>
    <t>85</t>
  </si>
  <si>
    <t>654</t>
  </si>
  <si>
    <t>4</t>
  </si>
  <si>
    <t>1</t>
  </si>
  <si>
    <t>653</t>
  </si>
  <si>
    <t>8</t>
  </si>
  <si>
    <t>2020-05-04 19:45:00</t>
  </si>
  <si>
    <t>105</t>
  </si>
  <si>
    <t>652</t>
  </si>
  <si>
    <t>6</t>
  </si>
  <si>
    <t>1,4,5,6</t>
  </si>
  <si>
    <t>456</t>
  </si>
  <si>
    <t>651</t>
  </si>
  <si>
    <t>5,6</t>
  </si>
  <si>
    <t>466</t>
  </si>
  <si>
    <t>650</t>
  </si>
  <si>
    <t>5</t>
  </si>
  <si>
    <t>6,7</t>
  </si>
  <si>
    <t>527</t>
  </si>
  <si>
    <t>2020-05-04 19:30:00</t>
  </si>
  <si>
    <t>90</t>
  </si>
  <si>
    <t>649</t>
  </si>
  <si>
    <t>304</t>
  </si>
  <si>
    <t>2020-05-04 18:00:00</t>
  </si>
  <si>
    <t>648</t>
  </si>
  <si>
    <t>291</t>
  </si>
  <si>
    <t>647</t>
  </si>
  <si>
    <t>279</t>
  </si>
  <si>
    <t>646</t>
  </si>
  <si>
    <t>583</t>
  </si>
  <si>
    <t>645</t>
  </si>
  <si>
    <t>400</t>
  </si>
  <si>
    <t>644</t>
  </si>
  <si>
    <t>118</t>
  </si>
  <si>
    <t>643</t>
  </si>
  <si>
    <t>39</t>
  </si>
  <si>
    <t>642</t>
  </si>
  <si>
    <t>557</t>
  </si>
  <si>
    <t>2020-04-27 20:00:00</t>
  </si>
  <si>
    <t>641</t>
  </si>
  <si>
    <t>640</t>
  </si>
  <si>
    <t>639</t>
  </si>
  <si>
    <t>112</t>
  </si>
  <si>
    <t>2020-04-27 19:45:00</t>
  </si>
  <si>
    <t>638</t>
  </si>
  <si>
    <t>314</t>
  </si>
  <si>
    <t>637</t>
  </si>
  <si>
    <t>474</t>
  </si>
  <si>
    <t>636</t>
  </si>
  <si>
    <t>272</t>
  </si>
  <si>
    <t>2020-04-27 18:00:00</t>
  </si>
  <si>
    <t>635</t>
  </si>
  <si>
    <t>52</t>
  </si>
  <si>
    <t>634</t>
  </si>
  <si>
    <t>300</t>
  </si>
  <si>
    <t>633</t>
  </si>
  <si>
    <t>488</t>
  </si>
  <si>
    <t>632</t>
  </si>
  <si>
    <t>539</t>
  </si>
  <si>
    <t>631</t>
  </si>
  <si>
    <t>418</t>
  </si>
  <si>
    <t>630</t>
  </si>
  <si>
    <t>180</t>
  </si>
  <si>
    <t>629</t>
  </si>
  <si>
    <t>628</t>
  </si>
  <si>
    <t>142</t>
  </si>
  <si>
    <t>2020-04-13 20:00:00</t>
  </si>
  <si>
    <t>627</t>
  </si>
  <si>
    <t>203</t>
  </si>
  <si>
    <t>626</t>
  </si>
  <si>
    <t>149</t>
  </si>
  <si>
    <t>625</t>
  </si>
  <si>
    <t>232</t>
  </si>
  <si>
    <t>2020-04-13 19:45:00</t>
  </si>
  <si>
    <t>624</t>
  </si>
  <si>
    <t>248</t>
  </si>
  <si>
    <t>623</t>
  </si>
  <si>
    <t>432</t>
  </si>
  <si>
    <t>622</t>
  </si>
  <si>
    <t>571</t>
  </si>
  <si>
    <t>2020-04-13 19:30:00</t>
  </si>
  <si>
    <t>621</t>
  </si>
  <si>
    <t>280</t>
  </si>
  <si>
    <t>2020-04-13 18:00:00</t>
  </si>
  <si>
    <t>620</t>
  </si>
  <si>
    <t>191</t>
  </si>
  <si>
    <t>619</t>
  </si>
  <si>
    <t>315</t>
  </si>
  <si>
    <t>618</t>
  </si>
  <si>
    <t>548</t>
  </si>
  <si>
    <t>617</t>
  </si>
  <si>
    <t>479</t>
  </si>
  <si>
    <t>616</t>
  </si>
  <si>
    <t>195</t>
  </si>
  <si>
    <t>615</t>
  </si>
  <si>
    <t>24</t>
  </si>
  <si>
    <t>614</t>
  </si>
  <si>
    <t>447</t>
  </si>
  <si>
    <t>2020-03-30 20:00:00</t>
  </si>
  <si>
    <t>613</t>
  </si>
  <si>
    <t>296</t>
  </si>
  <si>
    <t>612</t>
  </si>
  <si>
    <t>98</t>
  </si>
  <si>
    <t>611</t>
  </si>
  <si>
    <t>282</t>
  </si>
  <si>
    <t>2020-03-30 19:45:00</t>
  </si>
  <si>
    <t>610</t>
  </si>
  <si>
    <t>249</t>
  </si>
  <si>
    <t>609</t>
  </si>
  <si>
    <t>484</t>
  </si>
  <si>
    <t>608</t>
  </si>
  <si>
    <t>574</t>
  </si>
  <si>
    <t>2020-03-30 19:30:00</t>
  </si>
  <si>
    <t>607</t>
  </si>
  <si>
    <t>294</t>
  </si>
  <si>
    <t>2020-03-30 18:00:00</t>
  </si>
  <si>
    <t>606</t>
  </si>
  <si>
    <t>175</t>
  </si>
  <si>
    <t>605</t>
  </si>
  <si>
    <t>260</t>
  </si>
  <si>
    <t>604</t>
  </si>
  <si>
    <t>499</t>
  </si>
  <si>
    <t>603</t>
  </si>
  <si>
    <t>362</t>
  </si>
  <si>
    <t>602</t>
  </si>
  <si>
    <t>188</t>
  </si>
  <si>
    <t>601</t>
  </si>
  <si>
    <t>87</t>
  </si>
  <si>
    <t>600</t>
  </si>
  <si>
    <t>126</t>
  </si>
  <si>
    <t>2020-03-23 20:00:00</t>
  </si>
  <si>
    <t>599</t>
  </si>
  <si>
    <t>598</t>
  </si>
  <si>
    <t>173</t>
  </si>
  <si>
    <t>597</t>
  </si>
  <si>
    <t>82</t>
  </si>
  <si>
    <t>596</t>
  </si>
  <si>
    <t>235</t>
  </si>
  <si>
    <t>2020-03-23 19:45:00</t>
  </si>
  <si>
    <t>595</t>
  </si>
  <si>
    <t>383</t>
  </si>
  <si>
    <t>594</t>
  </si>
  <si>
    <t>485</t>
  </si>
  <si>
    <t>593</t>
  </si>
  <si>
    <t>567</t>
  </si>
  <si>
    <t>2020-03-23 19:30:00</t>
  </si>
  <si>
    <t>592</t>
  </si>
  <si>
    <t>109</t>
  </si>
  <si>
    <t>2020-03-23 18:00:00</t>
  </si>
  <si>
    <t>591</t>
  </si>
  <si>
    <t>34</t>
  </si>
  <si>
    <t>590</t>
  </si>
  <si>
    <t>307</t>
  </si>
  <si>
    <t>589</t>
  </si>
  <si>
    <t>446</t>
  </si>
  <si>
    <t>588</t>
  </si>
  <si>
    <t>579</t>
  </si>
  <si>
    <t>587</t>
  </si>
  <si>
    <t>465</t>
  </si>
  <si>
    <t>586</t>
  </si>
  <si>
    <t>184</t>
  </si>
  <si>
    <t>585</t>
  </si>
  <si>
    <t>21</t>
  </si>
  <si>
    <t>584</t>
  </si>
  <si>
    <t>198</t>
  </si>
  <si>
    <t>2020-03-16 20:00:00</t>
  </si>
  <si>
    <t>66</t>
  </si>
  <si>
    <t>582</t>
  </si>
  <si>
    <t>137</t>
  </si>
  <si>
    <t>581</t>
  </si>
  <si>
    <t>96</t>
  </si>
  <si>
    <t>580</t>
  </si>
  <si>
    <t>303</t>
  </si>
  <si>
    <t>2020-03-16 19:45:00</t>
  </si>
  <si>
    <t>360</t>
  </si>
  <si>
    <t>578</t>
  </si>
  <si>
    <t>382</t>
  </si>
  <si>
    <t>577</t>
  </si>
  <si>
    <t>556</t>
  </si>
  <si>
    <t>2020-03-16 19:30:00</t>
  </si>
  <si>
    <t>576</t>
  </si>
  <si>
    <t>162</t>
  </si>
  <si>
    <t>2020-03-16 18:00:00</t>
  </si>
  <si>
    <t>575</t>
  </si>
  <si>
    <t>57</t>
  </si>
  <si>
    <t>270</t>
  </si>
  <si>
    <t>573</t>
  </si>
  <si>
    <t>480</t>
  </si>
  <si>
    <t>572</t>
  </si>
  <si>
    <t>449</t>
  </si>
  <si>
    <t>570</t>
  </si>
  <si>
    <t>152</t>
  </si>
  <si>
    <t>569</t>
  </si>
  <si>
    <t>18</t>
  </si>
  <si>
    <t>568</t>
  </si>
  <si>
    <t>187</t>
  </si>
  <si>
    <t>2020-04-28 20:00:00</t>
  </si>
  <si>
    <t>141</t>
  </si>
  <si>
    <t>566</t>
  </si>
  <si>
    <t>41</t>
  </si>
  <si>
    <t>565</t>
  </si>
  <si>
    <t>271</t>
  </si>
  <si>
    <t>2020-04-28 19:45:00</t>
  </si>
  <si>
    <t>564</t>
  </si>
  <si>
    <t>293</t>
  </si>
  <si>
    <t>563</t>
  </si>
  <si>
    <t>402</t>
  </si>
  <si>
    <t>562</t>
  </si>
  <si>
    <t>517</t>
  </si>
  <si>
    <t>2020-04-28 19:30:00</t>
  </si>
  <si>
    <t>561</t>
  </si>
  <si>
    <t>305</t>
  </si>
  <si>
    <t>2020-04-28 18:00:00</t>
  </si>
  <si>
    <t>560</t>
  </si>
  <si>
    <t>169</t>
  </si>
  <si>
    <t>559</t>
  </si>
  <si>
    <t>244</t>
  </si>
  <si>
    <t>558</t>
  </si>
  <si>
    <t>512</t>
  </si>
  <si>
    <t>434</t>
  </si>
  <si>
    <t>150</t>
  </si>
  <si>
    <t>555</t>
  </si>
  <si>
    <t>95</t>
  </si>
  <si>
    <t>554</t>
  </si>
  <si>
    <t>86</t>
  </si>
  <si>
    <t>2020-04-21 20:00:00</t>
  </si>
  <si>
    <t>553</t>
  </si>
  <si>
    <t>177</t>
  </si>
  <si>
    <t>552</t>
  </si>
  <si>
    <t>50</t>
  </si>
  <si>
    <t>551</t>
  </si>
  <si>
    <t>262</t>
  </si>
  <si>
    <t>2020-04-21 19:45:00</t>
  </si>
  <si>
    <t>550</t>
  </si>
  <si>
    <t>284</t>
  </si>
  <si>
    <t>549</t>
  </si>
  <si>
    <t>486</t>
  </si>
  <si>
    <t>292</t>
  </si>
  <si>
    <t>2020-04-21 18:00:00</t>
  </si>
  <si>
    <t>547</t>
  </si>
  <si>
    <t>546</t>
  </si>
  <si>
    <t>230</t>
  </si>
  <si>
    <t>545</t>
  </si>
  <si>
    <t>544</t>
  </si>
  <si>
    <t>515</t>
  </si>
  <si>
    <t>543</t>
  </si>
  <si>
    <t>483</t>
  </si>
  <si>
    <t>542</t>
  </si>
  <si>
    <t>110</t>
  </si>
  <si>
    <t>541</t>
  </si>
  <si>
    <t>25</t>
  </si>
  <si>
    <t>540</t>
  </si>
  <si>
    <t>42</t>
  </si>
  <si>
    <t>2020-04-14 20:00:00</t>
  </si>
  <si>
    <t>163</t>
  </si>
  <si>
    <t>538</t>
  </si>
  <si>
    <t>88</t>
  </si>
  <si>
    <t>537</t>
  </si>
  <si>
    <t>302</t>
  </si>
  <si>
    <t>2020-04-14 19:45:00</t>
  </si>
  <si>
    <t>536</t>
  </si>
  <si>
    <t>278</t>
  </si>
  <si>
    <t>535</t>
  </si>
  <si>
    <t>419</t>
  </si>
  <si>
    <t>534</t>
  </si>
  <si>
    <t>236</t>
  </si>
  <si>
    <t>2020-04-14 18:00:00</t>
  </si>
  <si>
    <t>533</t>
  </si>
  <si>
    <t>129</t>
  </si>
  <si>
    <t>532</t>
  </si>
  <si>
    <t>312</t>
  </si>
  <si>
    <t>531</t>
  </si>
  <si>
    <t>530</t>
  </si>
  <si>
    <t>502</t>
  </si>
  <si>
    <t>529</t>
  </si>
  <si>
    <t>375</t>
  </si>
  <si>
    <t>528</t>
  </si>
  <si>
    <t>172</t>
  </si>
  <si>
    <t>526</t>
  </si>
  <si>
    <t>153</t>
  </si>
  <si>
    <t>2020-03-31 20:00:00</t>
  </si>
  <si>
    <t>525</t>
  </si>
  <si>
    <t>65</t>
  </si>
  <si>
    <t>524</t>
  </si>
  <si>
    <t>116</t>
  </si>
  <si>
    <t>523</t>
  </si>
  <si>
    <t>55</t>
  </si>
  <si>
    <t>522</t>
  </si>
  <si>
    <t>273</t>
  </si>
  <si>
    <t>2020-03-31 19:45:00</t>
  </si>
  <si>
    <t>521</t>
  </si>
  <si>
    <t>475</t>
  </si>
  <si>
    <t>520</t>
  </si>
  <si>
    <t>108</t>
  </si>
  <si>
    <t>2020-03-31 18:00:00</t>
  </si>
  <si>
    <t>519</t>
  </si>
  <si>
    <t>84</t>
  </si>
  <si>
    <t>518</t>
  </si>
  <si>
    <t>231</t>
  </si>
  <si>
    <t>516</t>
  </si>
  <si>
    <t>482</t>
  </si>
  <si>
    <t>514</t>
  </si>
  <si>
    <t>182</t>
  </si>
  <si>
    <t>513</t>
  </si>
  <si>
    <t>19</t>
  </si>
  <si>
    <t>157</t>
  </si>
  <si>
    <t>2020-03-24 20:00:00</t>
  </si>
  <si>
    <t>511</t>
  </si>
  <si>
    <t>202</t>
  </si>
  <si>
    <t>510</t>
  </si>
  <si>
    <t>54</t>
  </si>
  <si>
    <t>509</t>
  </si>
  <si>
    <t>317</t>
  </si>
  <si>
    <t>2020-03-24 19:45:00</t>
  </si>
  <si>
    <t>508</t>
  </si>
  <si>
    <t>259</t>
  </si>
  <si>
    <t>507</t>
  </si>
  <si>
    <t>405</t>
  </si>
  <si>
    <t>506</t>
  </si>
  <si>
    <t>422</t>
  </si>
  <si>
    <t>505</t>
  </si>
  <si>
    <t>2020-03-24 19:30:00</t>
  </si>
  <si>
    <t>504</t>
  </si>
  <si>
    <t>287</t>
  </si>
  <si>
    <t>2020-03-24 18:00:00</t>
  </si>
  <si>
    <t>503</t>
  </si>
  <si>
    <t>171</t>
  </si>
  <si>
    <t>223</t>
  </si>
  <si>
    <t>501</t>
  </si>
  <si>
    <t>390</t>
  </si>
  <si>
    <t>500</t>
  </si>
  <si>
    <t>440</t>
  </si>
  <si>
    <t>498</t>
  </si>
  <si>
    <t>124</t>
  </si>
  <si>
    <t>497</t>
  </si>
  <si>
    <t>43</t>
  </si>
  <si>
    <t>496</t>
  </si>
  <si>
    <t>115</t>
  </si>
  <si>
    <t>2020-03-17 20:00:00</t>
  </si>
  <si>
    <t>495</t>
  </si>
  <si>
    <t>183</t>
  </si>
  <si>
    <t>494</t>
  </si>
  <si>
    <t>9</t>
  </si>
  <si>
    <t>493</t>
  </si>
  <si>
    <t>285</t>
  </si>
  <si>
    <t>2020-03-17 19:45:00</t>
  </si>
  <si>
    <t>492</t>
  </si>
  <si>
    <t>247</t>
  </si>
  <si>
    <t>491</t>
  </si>
  <si>
    <t>381</t>
  </si>
  <si>
    <t>490</t>
  </si>
  <si>
    <t>355</t>
  </si>
  <si>
    <t>489</t>
  </si>
  <si>
    <t>2020-03-17 19:30:00</t>
  </si>
  <si>
    <t>299</t>
  </si>
  <si>
    <t>2020-03-17 18:00:00</t>
  </si>
  <si>
    <t>487</t>
  </si>
  <si>
    <t>146</t>
  </si>
  <si>
    <t>316</t>
  </si>
  <si>
    <t>343</t>
  </si>
  <si>
    <t>378</t>
  </si>
  <si>
    <t>200</t>
  </si>
  <si>
    <t>481</t>
  </si>
  <si>
    <t>78</t>
  </si>
  <si>
    <t>165</t>
  </si>
  <si>
    <t>2020-05-06 20:00:00</t>
  </si>
  <si>
    <t>72</t>
  </si>
  <si>
    <t>478</t>
  </si>
  <si>
    <t>239</t>
  </si>
  <si>
    <t>2020-05-06 19:45:00</t>
  </si>
  <si>
    <t>477</t>
  </si>
  <si>
    <t>469</t>
  </si>
  <si>
    <t>476</t>
  </si>
  <si>
    <t>333</t>
  </si>
  <si>
    <t>2020-05-06 18:00:00</t>
  </si>
  <si>
    <t>266</t>
  </si>
  <si>
    <t>298</t>
  </si>
  <si>
    <t>473</t>
  </si>
  <si>
    <t>385</t>
  </si>
  <si>
    <t>472</t>
  </si>
  <si>
    <t>138</t>
  </si>
  <si>
    <t>471</t>
  </si>
  <si>
    <t>15</t>
  </si>
  <si>
    <t>470</t>
  </si>
  <si>
    <t>197</t>
  </si>
  <si>
    <t>2020-04-29 20:00:00</t>
  </si>
  <si>
    <t>59</t>
  </si>
  <si>
    <t>468</t>
  </si>
  <si>
    <t>253</t>
  </si>
  <si>
    <t>2020-04-29 19:45:00</t>
  </si>
  <si>
    <t>467</t>
  </si>
  <si>
    <t>224</t>
  </si>
  <si>
    <t>311</t>
  </si>
  <si>
    <t>2020-04-29 18:00:00</t>
  </si>
  <si>
    <t>243</t>
  </si>
  <si>
    <t>464</t>
  </si>
  <si>
    <t>435</t>
  </si>
  <si>
    <t>463</t>
  </si>
  <si>
    <t>462</t>
  </si>
  <si>
    <t>460</t>
  </si>
  <si>
    <t>461</t>
  </si>
  <si>
    <t>164</t>
  </si>
  <si>
    <t>97</t>
  </si>
  <si>
    <t>459</t>
  </si>
  <si>
    <t>37</t>
  </si>
  <si>
    <t>2020-04-15 20:00:00</t>
  </si>
  <si>
    <t>458</t>
  </si>
  <si>
    <t>151</t>
  </si>
  <si>
    <t>457</t>
  </si>
  <si>
    <t>335</t>
  </si>
  <si>
    <t>2020-04-15 19:45:00</t>
  </si>
  <si>
    <t>455</t>
  </si>
  <si>
    <t>221</t>
  </si>
  <si>
    <t>454</t>
  </si>
  <si>
    <t>372</t>
  </si>
  <si>
    <t>453</t>
  </si>
  <si>
    <t>265</t>
  </si>
  <si>
    <t>2020-04-15 18:00:00</t>
  </si>
  <si>
    <t>452</t>
  </si>
  <si>
    <t>166</t>
  </si>
  <si>
    <t>451</t>
  </si>
  <si>
    <t>320</t>
  </si>
  <si>
    <t>450</t>
  </si>
  <si>
    <t>448</t>
  </si>
  <si>
    <t>444</t>
  </si>
  <si>
    <t>111</t>
  </si>
  <si>
    <t>445</t>
  </si>
  <si>
    <t>193</t>
  </si>
  <si>
    <t>2020-04-08 20:00:00</t>
  </si>
  <si>
    <t>61</t>
  </si>
  <si>
    <t>443</t>
  </si>
  <si>
    <t>128</t>
  </si>
  <si>
    <t>442</t>
  </si>
  <si>
    <t>99</t>
  </si>
  <si>
    <t>441</t>
  </si>
  <si>
    <t>255</t>
  </si>
  <si>
    <t>2020-04-08 19:45:00</t>
  </si>
  <si>
    <t>348</t>
  </si>
  <si>
    <t>439</t>
  </si>
  <si>
    <t>192</t>
  </si>
  <si>
    <t>2020-04-08 18:00:00</t>
  </si>
  <si>
    <t>438</t>
  </si>
  <si>
    <t>17</t>
  </si>
  <si>
    <t>437</t>
  </si>
  <si>
    <t>275</t>
  </si>
  <si>
    <t>436</t>
  </si>
  <si>
    <t>379</t>
  </si>
  <si>
    <t>433</t>
  </si>
  <si>
    <t>140</t>
  </si>
  <si>
    <t>67</t>
  </si>
  <si>
    <t>431</t>
  </si>
  <si>
    <t>80</t>
  </si>
  <si>
    <t>2020-04-01 20:00:00</t>
  </si>
  <si>
    <t>430</t>
  </si>
  <si>
    <t>160</t>
  </si>
  <si>
    <t>429</t>
  </si>
  <si>
    <t>74</t>
  </si>
  <si>
    <t>428</t>
  </si>
  <si>
    <t>326</t>
  </si>
  <si>
    <t>2020-04-01 19:45:00</t>
  </si>
  <si>
    <t>427</t>
  </si>
  <si>
    <t>337</t>
  </si>
  <si>
    <t>426</t>
  </si>
  <si>
    <t>354</t>
  </si>
  <si>
    <t>425</t>
  </si>
  <si>
    <t>283</t>
  </si>
  <si>
    <t>2020-04-01 18:00:00</t>
  </si>
  <si>
    <t>424</t>
  </si>
  <si>
    <t>181</t>
  </si>
  <si>
    <t>423</t>
  </si>
  <si>
    <t>289</t>
  </si>
  <si>
    <t>421</t>
  </si>
  <si>
    <t>420</t>
  </si>
  <si>
    <t>401</t>
  </si>
  <si>
    <t>148</t>
  </si>
  <si>
    <t>38</t>
  </si>
  <si>
    <t>417</t>
  </si>
  <si>
    <t>93</t>
  </si>
  <si>
    <t>2020-03-25 20:00:00</t>
  </si>
  <si>
    <t>416</t>
  </si>
  <si>
    <t>107</t>
  </si>
  <si>
    <t>415</t>
  </si>
  <si>
    <t>23</t>
  </si>
  <si>
    <t>414</t>
  </si>
  <si>
    <t>261</t>
  </si>
  <si>
    <t>2020-03-25 19:45:00</t>
  </si>
  <si>
    <t>413</t>
  </si>
  <si>
    <t>286</t>
  </si>
  <si>
    <t>412</t>
  </si>
  <si>
    <t>411</t>
  </si>
  <si>
    <t>334</t>
  </si>
  <si>
    <t>2020-03-25 18:00:00</t>
  </si>
  <si>
    <t>410</t>
  </si>
  <si>
    <t>174</t>
  </si>
  <si>
    <t>409</t>
  </si>
  <si>
    <t>313</t>
  </si>
  <si>
    <t>408</t>
  </si>
  <si>
    <t>407</t>
  </si>
  <si>
    <t>406</t>
  </si>
  <si>
    <t>361</t>
  </si>
  <si>
    <t>125</t>
  </si>
  <si>
    <t>404</t>
  </si>
  <si>
    <t>53</t>
  </si>
  <si>
    <t>403</t>
  </si>
  <si>
    <t>194</t>
  </si>
  <si>
    <t>2020-03-18 20:00:00</t>
  </si>
  <si>
    <t>139</t>
  </si>
  <si>
    <t>11</t>
  </si>
  <si>
    <t>328</t>
  </si>
  <si>
    <t>2020-03-18 19:45:00</t>
  </si>
  <si>
    <t>399</t>
  </si>
  <si>
    <t>256</t>
  </si>
  <si>
    <t>398</t>
  </si>
  <si>
    <t>397</t>
  </si>
  <si>
    <t>396</t>
  </si>
  <si>
    <t>2020-03-18 19:30:00</t>
  </si>
  <si>
    <t>395</t>
  </si>
  <si>
    <t>242</t>
  </si>
  <si>
    <t>2020-03-18 18:00:00</t>
  </si>
  <si>
    <t>394</t>
  </si>
  <si>
    <t>190</t>
  </si>
  <si>
    <t>393</t>
  </si>
  <si>
    <t>263</t>
  </si>
  <si>
    <t>392</t>
  </si>
  <si>
    <t>391</t>
  </si>
  <si>
    <t>380</t>
  </si>
  <si>
    <t>389</t>
  </si>
  <si>
    <t>205</t>
  </si>
  <si>
    <t>388</t>
  </si>
  <si>
    <t>46</t>
  </si>
  <si>
    <t>387</t>
  </si>
  <si>
    <t>132</t>
  </si>
  <si>
    <t>2020-04-23 20:00:00</t>
  </si>
  <si>
    <t>386</t>
  </si>
  <si>
    <t>69</t>
  </si>
  <si>
    <t>143</t>
  </si>
  <si>
    <t>2020-04-23 19:45:00</t>
  </si>
  <si>
    <t>384</t>
  </si>
  <si>
    <t>227</t>
  </si>
  <si>
    <t>268</t>
  </si>
  <si>
    <t>2020-04-23 18:00:00</t>
  </si>
  <si>
    <t>281</t>
  </si>
  <si>
    <t>377</t>
  </si>
  <si>
    <t>376</t>
  </si>
  <si>
    <t>13</t>
  </si>
  <si>
    <t>114</t>
  </si>
  <si>
    <t>2020-04-09 20:00:00</t>
  </si>
  <si>
    <t>374</t>
  </si>
  <si>
    <t>353</t>
  </si>
  <si>
    <t>373</t>
  </si>
  <si>
    <t>364</t>
  </si>
  <si>
    <t>196</t>
  </si>
  <si>
    <t>371</t>
  </si>
  <si>
    <t>58</t>
  </si>
  <si>
    <t>370</t>
  </si>
  <si>
    <t>246</t>
  </si>
  <si>
    <t>2020-04-09 19:45:00</t>
  </si>
  <si>
    <t>369</t>
  </si>
  <si>
    <t>226</t>
  </si>
  <si>
    <t>368</t>
  </si>
  <si>
    <t>2020-04-09 19:30:00</t>
  </si>
  <si>
    <t>367</t>
  </si>
  <si>
    <t>2020-04-09 19:00:00</t>
  </si>
  <si>
    <t>60</t>
  </si>
  <si>
    <t>366</t>
  </si>
  <si>
    <t>365</t>
  </si>
  <si>
    <t>254</t>
  </si>
  <si>
    <t>2020-04-09 18:00:00</t>
  </si>
  <si>
    <t>179</t>
  </si>
  <si>
    <t>363</t>
  </si>
  <si>
    <t>325</t>
  </si>
  <si>
    <t>359</t>
  </si>
  <si>
    <t>212</t>
  </si>
  <si>
    <t>358</t>
  </si>
  <si>
    <t>20</t>
  </si>
  <si>
    <t>357</t>
  </si>
  <si>
    <t>154</t>
  </si>
  <si>
    <t>2020-03-19 20:00:00</t>
  </si>
  <si>
    <t>356</t>
  </si>
  <si>
    <t>12</t>
  </si>
  <si>
    <t>136</t>
  </si>
  <si>
    <t>68</t>
  </si>
  <si>
    <t>332</t>
  </si>
  <si>
    <t>2020-03-19 19:45:00</t>
  </si>
  <si>
    <t>352</t>
  </si>
  <si>
    <t>351</t>
  </si>
  <si>
    <t>2020-03-19 19:30:00</t>
  </si>
  <si>
    <t>350</t>
  </si>
  <si>
    <t>349</t>
  </si>
  <si>
    <t>101</t>
  </si>
  <si>
    <t>2020-03-19 18:00:00</t>
  </si>
  <si>
    <t>83</t>
  </si>
  <si>
    <t>347</t>
  </si>
  <si>
    <t>336</t>
  </si>
  <si>
    <t>346</t>
  </si>
  <si>
    <t>345</t>
  </si>
  <si>
    <t>344</t>
  </si>
  <si>
    <t>185</t>
  </si>
  <si>
    <t>342</t>
  </si>
  <si>
    <t>35</t>
  </si>
  <si>
    <t>341</t>
  </si>
  <si>
    <t>2020-05-01 20:00:00</t>
  </si>
  <si>
    <t>340</t>
  </si>
  <si>
    <t>339</t>
  </si>
  <si>
    <t>155</t>
  </si>
  <si>
    <t>338</t>
  </si>
  <si>
    <t>32</t>
  </si>
  <si>
    <t>2020-05-01 19:45:00</t>
  </si>
  <si>
    <t>2020-05-01 19:30:00</t>
  </si>
  <si>
    <t>127</t>
  </si>
  <si>
    <t>2020-05-01 19:00:00</t>
  </si>
  <si>
    <t>331</t>
  </si>
  <si>
    <t>2020-05-01 18:00:00</t>
  </si>
  <si>
    <t>330</t>
  </si>
  <si>
    <t>329</t>
  </si>
  <si>
    <t>327</t>
  </si>
  <si>
    <t>189</t>
  </si>
  <si>
    <t>324</t>
  </si>
  <si>
    <t>91</t>
  </si>
  <si>
    <t>323</t>
  </si>
  <si>
    <t>209</t>
  </si>
  <si>
    <t>2020-04-24 20:00:00</t>
  </si>
  <si>
    <t>322</t>
  </si>
  <si>
    <t>45</t>
  </si>
  <si>
    <t>321</t>
  </si>
  <si>
    <t>102</t>
  </si>
  <si>
    <t>56</t>
  </si>
  <si>
    <t>319</t>
  </si>
  <si>
    <t>2020-04-24 19:45:00</t>
  </si>
  <si>
    <t>318</t>
  </si>
  <si>
    <t>2020-04-24 19:30:00</t>
  </si>
  <si>
    <t>144</t>
  </si>
  <si>
    <t>2020-04-24 18:00:00</t>
  </si>
  <si>
    <t>10</t>
  </si>
  <si>
    <t>310</t>
  </si>
  <si>
    <t>309</t>
  </si>
  <si>
    <t>214</t>
  </si>
  <si>
    <t>308</t>
  </si>
  <si>
    <t>28</t>
  </si>
  <si>
    <t>306</t>
  </si>
  <si>
    <t>178</t>
  </si>
  <si>
    <t>30</t>
  </si>
  <si>
    <t>301</t>
  </si>
  <si>
    <t>297</t>
  </si>
  <si>
    <t>295</t>
  </si>
  <si>
    <t>158</t>
  </si>
  <si>
    <t>290</t>
  </si>
  <si>
    <t>76</t>
  </si>
  <si>
    <t>2020-04-03 20:00:00</t>
  </si>
  <si>
    <t>288</t>
  </si>
  <si>
    <t>113</t>
  </si>
  <si>
    <t>14</t>
  </si>
  <si>
    <t>2020-04-03 19:45:00</t>
  </si>
  <si>
    <t>2020-04-03 19:30:00</t>
  </si>
  <si>
    <t>170</t>
  </si>
  <si>
    <t>2020-04-03 19:00:00</t>
  </si>
  <si>
    <t>2020-04-03 18:00:00</t>
  </si>
  <si>
    <t>277</t>
  </si>
  <si>
    <t>276</t>
  </si>
  <si>
    <t>274</t>
  </si>
  <si>
    <t>122</t>
  </si>
  <si>
    <t>40</t>
  </si>
  <si>
    <t>217</t>
  </si>
  <si>
    <t>2020-03-27 20:00:00</t>
  </si>
  <si>
    <t>49</t>
  </si>
  <si>
    <t>269</t>
  </si>
  <si>
    <t>145</t>
  </si>
  <si>
    <t>100</t>
  </si>
  <si>
    <t>267</t>
  </si>
  <si>
    <t>2020-03-27 19:45:00</t>
  </si>
  <si>
    <t>2020-03-27 19:30:00</t>
  </si>
  <si>
    <t>264</t>
  </si>
  <si>
    <t>134</t>
  </si>
  <si>
    <t>2020-03-27 18:00:00</t>
  </si>
  <si>
    <t>64</t>
  </si>
  <si>
    <t>258</t>
  </si>
  <si>
    <t>257</t>
  </si>
  <si>
    <t>213</t>
  </si>
  <si>
    <t>29</t>
  </si>
  <si>
    <t>2020-05-09 17:15:00</t>
  </si>
  <si>
    <t>2020-05-09 17:00:00</t>
  </si>
  <si>
    <t>252</t>
  </si>
  <si>
    <t>251</t>
  </si>
  <si>
    <t>250</t>
  </si>
  <si>
    <t>201</t>
  </si>
  <si>
    <t>2020-05-09 16:00:00</t>
  </si>
  <si>
    <t>2020-05-09 15:30:00</t>
  </si>
  <si>
    <t>2020-05-09 15:15:00</t>
  </si>
  <si>
    <t>245</t>
  </si>
  <si>
    <t>131</t>
  </si>
  <si>
    <t>2020-05-09 15:00:00</t>
  </si>
  <si>
    <t>199</t>
  </si>
  <si>
    <t>36</t>
  </si>
  <si>
    <t>241</t>
  </si>
  <si>
    <t>2020-05-09 14:30:00</t>
  </si>
  <si>
    <t>240</t>
  </si>
  <si>
    <t>2020-05-09 14:15:00</t>
  </si>
  <si>
    <t>2020-05-09 14:00:00</t>
  </si>
  <si>
    <t>238</t>
  </si>
  <si>
    <t>2020-05-09 13:30:00</t>
  </si>
  <si>
    <t>237</t>
  </si>
  <si>
    <t>208</t>
  </si>
  <si>
    <t>2020-05-09 13:00:00</t>
  </si>
  <si>
    <t>234</t>
  </si>
  <si>
    <t>216</t>
  </si>
  <si>
    <t>233</t>
  </si>
  <si>
    <t>2020-05-09 12:30:00</t>
  </si>
  <si>
    <t>2020-05-09 11:45:00</t>
  </si>
  <si>
    <t>229</t>
  </si>
  <si>
    <t>228</t>
  </si>
  <si>
    <t>2020-05-09 11:30:00</t>
  </si>
  <si>
    <t>167</t>
  </si>
  <si>
    <t>2020-05-09 11:00:00</t>
  </si>
  <si>
    <t>225</t>
  </si>
  <si>
    <t>117</t>
  </si>
  <si>
    <t>92</t>
  </si>
  <si>
    <t>2020-05-09 10:45:00</t>
  </si>
  <si>
    <t>222</t>
  </si>
  <si>
    <t>70</t>
  </si>
  <si>
    <t>2020-05-09 10:00:00</t>
  </si>
  <si>
    <t>220</t>
  </si>
  <si>
    <t>219</t>
  </si>
  <si>
    <t>218</t>
  </si>
  <si>
    <t>2020-05-09 09:00:00</t>
  </si>
  <si>
    <t>47</t>
  </si>
  <si>
    <t>215</t>
  </si>
  <si>
    <t>106</t>
  </si>
  <si>
    <t>211</t>
  </si>
  <si>
    <t>16</t>
  </si>
  <si>
    <t>210</t>
  </si>
  <si>
    <t>2020-05-02 17:15:00</t>
  </si>
  <si>
    <t>2020-05-02 17:00:00</t>
  </si>
  <si>
    <t>207</t>
  </si>
  <si>
    <t>206</t>
  </si>
  <si>
    <t>161</t>
  </si>
  <si>
    <t>204</t>
  </si>
  <si>
    <t>2020-05-02 16:00:00</t>
  </si>
  <si>
    <t>2020-05-02 15:30:00</t>
  </si>
  <si>
    <t>2020-05-02 15:15:00</t>
  </si>
  <si>
    <t>2020-05-02 15:00:00</t>
  </si>
  <si>
    <t>27</t>
  </si>
  <si>
    <t>2020-05-02 14:30:00</t>
  </si>
  <si>
    <t>2020-05-02 14:15:00</t>
  </si>
  <si>
    <t>2020-05-02 14:00:00</t>
  </si>
  <si>
    <t>2020-05-02 13:30:00</t>
  </si>
  <si>
    <t>133</t>
  </si>
  <si>
    <t>2020-05-02 13:00:00</t>
  </si>
  <si>
    <t>81</t>
  </si>
  <si>
    <t>2020-05-02 12:30:00</t>
  </si>
  <si>
    <t>186</t>
  </si>
  <si>
    <t>2020-05-02 11:45:00</t>
  </si>
  <si>
    <t>2020-05-02 11:30:00</t>
  </si>
  <si>
    <t>147</t>
  </si>
  <si>
    <t>2020-05-02 11:00:00</t>
  </si>
  <si>
    <t>121</t>
  </si>
  <si>
    <t>2020-05-02 10:45:00</t>
  </si>
  <si>
    <t>2020-05-02 10:00:00</t>
  </si>
  <si>
    <t>176</t>
  </si>
  <si>
    <t>2020-05-02 09:00:00</t>
  </si>
  <si>
    <t>63</t>
  </si>
  <si>
    <t>168</t>
  </si>
  <si>
    <t>73</t>
  </si>
  <si>
    <t>2020-04-25 14:15:00</t>
  </si>
  <si>
    <t>51</t>
  </si>
  <si>
    <t>2020-04-25 14:00:00</t>
  </si>
  <si>
    <t>2020-04-25 13:30:00</t>
  </si>
  <si>
    <t>159</t>
  </si>
  <si>
    <t>2020-04-25 12:30:00</t>
  </si>
  <si>
    <t>156</t>
  </si>
  <si>
    <t>2020-04-25 11:45:00</t>
  </si>
  <si>
    <t>2020-04-25 11:30:00</t>
  </si>
  <si>
    <t>2020-04-25 11:00:00</t>
  </si>
  <si>
    <t>2020-04-25 10:45:00</t>
  </si>
  <si>
    <t>2020-04-25 10:00:00</t>
  </si>
  <si>
    <t>2020-04-25 09:00:00</t>
  </si>
  <si>
    <t>135</t>
  </si>
  <si>
    <t>94</t>
  </si>
  <si>
    <t>130</t>
  </si>
  <si>
    <t>33</t>
  </si>
  <si>
    <t>123</t>
  </si>
  <si>
    <t>119</t>
  </si>
  <si>
    <t>103</t>
  </si>
  <si>
    <t>77</t>
  </si>
  <si>
    <t>71</t>
  </si>
  <si>
    <t>104</t>
  </si>
  <si>
    <t>22</t>
  </si>
  <si>
    <t>48</t>
  </si>
  <si>
    <t>2020-04-04 17:00:00</t>
  </si>
  <si>
    <t>31</t>
  </si>
  <si>
    <t>2020-04-04 16:30:00</t>
  </si>
  <si>
    <t>2020-04-04 16:00:00</t>
  </si>
  <si>
    <t>89</t>
  </si>
  <si>
    <t>2020-04-04 15:30:00</t>
  </si>
  <si>
    <t>2020-04-04 15:00:00</t>
  </si>
  <si>
    <t>2020-04-04 14:45:00</t>
  </si>
  <si>
    <t>2020-04-04 14:30:00</t>
  </si>
  <si>
    <t>2020-04-04 14:15:00</t>
  </si>
  <si>
    <t>79</t>
  </si>
  <si>
    <t>2020-04-04 13:30:00</t>
  </si>
  <si>
    <t>2020-04-04 13:00:00</t>
  </si>
  <si>
    <t>75</t>
  </si>
  <si>
    <t>2020-04-04 12:30:00</t>
  </si>
  <si>
    <t>2020-04-04 12:00:00</t>
  </si>
  <si>
    <t>2020-04-04 11:30:00</t>
  </si>
  <si>
    <t>2020-04-04 11:00:00</t>
  </si>
  <si>
    <t>26</t>
  </si>
  <si>
    <t>2020-04-04 10:45:00</t>
  </si>
  <si>
    <t>62</t>
  </si>
  <si>
    <t>2020-04-04 10:30:00</t>
  </si>
  <si>
    <t>2020-04-04 10:00:00</t>
  </si>
  <si>
    <t>2020-04-04 09:00:00</t>
  </si>
  <si>
    <t>44</t>
  </si>
  <si>
    <t>2020-03-28 14:15:00</t>
  </si>
  <si>
    <t>2020-03-28 13:30:00</t>
  </si>
  <si>
    <t>2020-03-28 12:30:00</t>
  </si>
  <si>
    <t>2020-03-28 12:00:00</t>
  </si>
  <si>
    <t>2020-03-28 11:45:00</t>
  </si>
  <si>
    <t>2020-03-28 11:30:00</t>
  </si>
  <si>
    <t>2020-03-28 11:00:00</t>
  </si>
  <si>
    <t>2020-03-28 10:45:00</t>
  </si>
  <si>
    <t>2020-03-28 10:30:00</t>
  </si>
  <si>
    <t>2020-03-28 10:00:00</t>
  </si>
  <si>
    <t>2020-03-28 09:00:00</t>
  </si>
  <si>
    <t>2020-03-21 16:30:00</t>
  </si>
  <si>
    <t>2020-03-21 15:30:00</t>
  </si>
  <si>
    <t>2020-03-21 15:00:00</t>
  </si>
  <si>
    <t>2020-03-21 13:45:00</t>
  </si>
  <si>
    <t>2020-03-21 13:30:00</t>
  </si>
  <si>
    <t>2020-03-21 12:00:00</t>
  </si>
  <si>
    <t>2020-03-21 11:00:00</t>
  </si>
  <si>
    <t>team1id</t>
  </si>
  <si>
    <t>team2id</t>
  </si>
  <si>
    <t>team1Name</t>
  </si>
  <si>
    <t>team2Name</t>
  </si>
  <si>
    <t>MatchDate</t>
  </si>
  <si>
    <t>StartTime</t>
  </si>
  <si>
    <t>EndTime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</si>
  <si>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</si>
  <si>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</si>
  <si>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</si>
  <si>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</si>
  <si>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</si>
  <si>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</si>
  <si>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</si>
  <si>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</si>
  <si>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</si>
  <si>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670</t>
  </si>
  <si>
    <t>669</t>
  </si>
  <si>
    <t>668</t>
  </si>
  <si>
    <t>667</t>
  </si>
  <si>
    <t>666</t>
  </si>
  <si>
    <t>665</t>
  </si>
  <si>
    <t>2,3</t>
  </si>
  <si>
    <t>664</t>
  </si>
  <si>
    <t>663</t>
  </si>
  <si>
    <t>662</t>
  </si>
  <si>
    <t>661</t>
  </si>
  <si>
    <t>660</t>
  </si>
  <si>
    <t>659</t>
  </si>
  <si>
    <t>658</t>
  </si>
  <si>
    <t>657</t>
  </si>
  <si>
    <t>2020-04-27 19:30:00</t>
  </si>
  <si>
    <t>2020-05-05 19:45:00</t>
  </si>
  <si>
    <t>2020-05-05 18:00:00</t>
  </si>
  <si>
    <t>2020-05-05 20:00:00</t>
  </si>
  <si>
    <t>2020-05-05 19:30:00</t>
  </si>
  <si>
    <t>2020-04-21 19:30:00</t>
  </si>
  <si>
    <t>2020-04-14 19:30:00</t>
  </si>
  <si>
    <t>2020-03-31 19:30:00</t>
  </si>
  <si>
    <t>2020-05-06 19:30:00</t>
  </si>
  <si>
    <t>2020-04-29 19:30:00</t>
  </si>
  <si>
    <t>2020-04-15 19:30:00</t>
  </si>
  <si>
    <t>2020-04-08 19:30:00</t>
  </si>
  <si>
    <t>2020-04-01 19:30:00</t>
  </si>
  <si>
    <t>2020-04-23 19:30:00</t>
  </si>
  <si>
    <t>2020-04-16 19:45:00</t>
  </si>
  <si>
    <t>2020-04-16 18:00:00</t>
  </si>
  <si>
    <t>2020-04-16 20:00:00</t>
  </si>
  <si>
    <t>2020-04-16 19:30:00</t>
  </si>
  <si>
    <t>2020-04-24 19:00:00</t>
  </si>
  <si>
    <t>2020-04-25 16:00:00</t>
  </si>
  <si>
    <t>2020-04-25 17:00:00</t>
  </si>
  <si>
    <t>2020-04-25 15:00:00</t>
  </si>
  <si>
    <t>2020-04-25 13:00:00</t>
  </si>
  <si>
    <t>2020-04-25 17:15:00</t>
  </si>
  <si>
    <t>2020-04-25 15:30:00</t>
  </si>
  <si>
    <t>2020-04-25 15:15:00</t>
  </si>
  <si>
    <t>2020-04-25 14:30:00</t>
  </si>
  <si>
    <t>2020-03-28 14:30:00</t>
  </si>
  <si>
    <t>2020-03-28 13:00:00</t>
  </si>
  <si>
    <t>Scheduled</t>
  </si>
  <si>
    <t>Unscheduled</t>
  </si>
  <si>
    <t>Divisional</t>
  </si>
  <si>
    <t>TotalDivisional</t>
  </si>
  <si>
    <t>LateGames</t>
  </si>
  <si>
    <t>first</t>
  </si>
  <si>
    <t>last</t>
  </si>
  <si>
    <t>minTimeBetweenGames</t>
  </si>
  <si>
    <t>maxTimeBetweenGames</t>
  </si>
  <si>
    <t>avgTimeBetweenGames</t>
  </si>
  <si>
    <t>Indians-E-Major</t>
  </si>
  <si>
    <t>1 days 00:00:00</t>
  </si>
  <si>
    <t>7 days 00:00:00</t>
  </si>
  <si>
    <t>3 days 13:40:00</t>
  </si>
  <si>
    <t>Royals-E-Major</t>
  </si>
  <si>
    <t>0 days 21:00:00</t>
  </si>
  <si>
    <t>10 days 17:00:00</t>
  </si>
  <si>
    <t>3 days 13:48:00</t>
  </si>
  <si>
    <t>Tigers-E-Major</t>
  </si>
  <si>
    <t>0 days 13:00:00</t>
  </si>
  <si>
    <t>7 days 06:00:00</t>
  </si>
  <si>
    <t>3 days 12:28:00</t>
  </si>
  <si>
    <t>Yankees-E-Major</t>
  </si>
  <si>
    <t>9 days 05:00:00</t>
  </si>
  <si>
    <t>3 days 14:12:00</t>
  </si>
  <si>
    <t>Astros-E-Major</t>
  </si>
  <si>
    <t>1 days 02:00:00</t>
  </si>
  <si>
    <t>11 days 22:00:00</t>
  </si>
  <si>
    <t>Cubs-E-Major</t>
  </si>
  <si>
    <t>7 days 22:00:00</t>
  </si>
  <si>
    <t>3 days 09:00:00</t>
  </si>
  <si>
    <t>Dodgers-E-Major</t>
  </si>
  <si>
    <t>9 days 13:00:00</t>
  </si>
  <si>
    <t>Mets-E-Major</t>
  </si>
  <si>
    <t>0 days 22:00:00</t>
  </si>
  <si>
    <t>7 days 08:00:00</t>
  </si>
  <si>
    <t>Cardinals-W-Major</t>
  </si>
  <si>
    <t>0 days 15:00:00</t>
  </si>
  <si>
    <t>8 days 00:00:00</t>
  </si>
  <si>
    <t>2 days 18:07:30</t>
  </si>
  <si>
    <t>Giants-W-Major</t>
  </si>
  <si>
    <t>0 days 17:00:00</t>
  </si>
  <si>
    <t>7 days 02:00:00</t>
  </si>
  <si>
    <t>3 days 05:33:45</t>
  </si>
  <si>
    <t>Nationals-W-Major</t>
  </si>
  <si>
    <t>8 days 13:00:00</t>
  </si>
  <si>
    <t>3 days 07:03:45</t>
  </si>
  <si>
    <t>Rangers-W-Major</t>
  </si>
  <si>
    <t>9 days 09:00:00</t>
  </si>
  <si>
    <t>3 days 08:26:15</t>
  </si>
  <si>
    <t>Red Sox-W-Major</t>
  </si>
  <si>
    <t>6 days 20:00:00</t>
  </si>
  <si>
    <t>3 days 08:33:45</t>
  </si>
  <si>
    <t>Astros-E-Minor</t>
  </si>
  <si>
    <t>0 days 19:00:00</t>
  </si>
  <si>
    <t>9 days 21:00:00</t>
  </si>
  <si>
    <t>3 days 12:44:00</t>
  </si>
  <si>
    <t>Cardinals-E-Minor</t>
  </si>
  <si>
    <t>10 days 15:00:00</t>
  </si>
  <si>
    <t>3 days 12:20:00</t>
  </si>
  <si>
    <t>Cubs-E-Minor</t>
  </si>
  <si>
    <t>0 days 23:00:00</t>
  </si>
  <si>
    <t>14 days 00:00:00</t>
  </si>
  <si>
    <t>3 days 13:56:00</t>
  </si>
  <si>
    <t>Dodgers-E-Minor</t>
  </si>
  <si>
    <t>Giants-E-Minor</t>
  </si>
  <si>
    <t>8 days 19:00:00</t>
  </si>
  <si>
    <t>Indians-E-Minor</t>
  </si>
  <si>
    <t>Mets-E-Minor</t>
  </si>
  <si>
    <t>3 days 14:04:00</t>
  </si>
  <si>
    <t>Phillies-E-Minor</t>
  </si>
  <si>
    <t>10 days 02:00:00</t>
  </si>
  <si>
    <t>Royals-E-Minor</t>
  </si>
  <si>
    <t>9 days 00:00:00</t>
  </si>
  <si>
    <t>Tigers-E-Minor</t>
  </si>
  <si>
    <t>13 days 22:00:00</t>
  </si>
  <si>
    <t>Braves-W-Minor</t>
  </si>
  <si>
    <t>0 days 19:30:00</t>
  </si>
  <si>
    <t>13 days 00:00:00</t>
  </si>
  <si>
    <t>3 days 02:36:00</t>
  </si>
  <si>
    <t>D'Backs-W-Minor</t>
  </si>
  <si>
    <t>3 days 09:16:00</t>
  </si>
  <si>
    <t>Marlins-W-Minor</t>
  </si>
  <si>
    <t>3 days 12:12:00</t>
  </si>
  <si>
    <t>Nationals-W-Minor</t>
  </si>
  <si>
    <t>Rangers-W-Minor</t>
  </si>
  <si>
    <t>Yankees-W-Minor</t>
  </si>
  <si>
    <t>8 days 17:00:00</t>
  </si>
  <si>
    <t>Astros-E-PeeWee</t>
  </si>
  <si>
    <t>0 days 18:30:00</t>
  </si>
  <si>
    <t>10 days 23:00:00</t>
  </si>
  <si>
    <t>3 days 14:20:00</t>
  </si>
  <si>
    <t>Braves-E-PeeWee</t>
  </si>
  <si>
    <t>10 days 03:45:00</t>
  </si>
  <si>
    <t>3 days 12:33:00</t>
  </si>
  <si>
    <t>Cardinals-E-PeeWee</t>
  </si>
  <si>
    <t>0 days 19:45:00</t>
  </si>
  <si>
    <t>10 days 05:00:00</t>
  </si>
  <si>
    <t>3 days 14:02:00</t>
  </si>
  <si>
    <t>D'Backs-E-PeeWee</t>
  </si>
  <si>
    <t>11 days 09:00:00</t>
  </si>
  <si>
    <t>3 days 10:57:00</t>
  </si>
  <si>
    <t>Dodgers-E-PeeWee</t>
  </si>
  <si>
    <t>11 days 01:30:00</t>
  </si>
  <si>
    <t>Giants-E-PeeWee</t>
  </si>
  <si>
    <t>15 days 01:45:00</t>
  </si>
  <si>
    <t>Indians-E-PeeWee</t>
  </si>
  <si>
    <t>9 days 17:15:00</t>
  </si>
  <si>
    <t>Mets-E-PeeWee</t>
  </si>
  <si>
    <t>0 days 20:15:00</t>
  </si>
  <si>
    <t>7 days 01:45:00</t>
  </si>
  <si>
    <t>3 days 11:02:00</t>
  </si>
  <si>
    <t>Yankees-E-PeeWee</t>
  </si>
  <si>
    <t>1 days 01:45:00</t>
  </si>
  <si>
    <t>6 days 22:15:00</t>
  </si>
  <si>
    <t>3 days 12:37:00</t>
  </si>
  <si>
    <t>Cubs-W-PeeWee</t>
  </si>
  <si>
    <t>Marlins-W-PeeWee</t>
  </si>
  <si>
    <t>9 days 23:15:00</t>
  </si>
  <si>
    <t>3 days 12:38:00</t>
  </si>
  <si>
    <t>Nationals-W-PeeWee</t>
  </si>
  <si>
    <t>0 days 21:15:00</t>
  </si>
  <si>
    <t>Rangers-W-PeeWee</t>
  </si>
  <si>
    <t>0 days 22:15:00</t>
  </si>
  <si>
    <t>12 days 00:00:00</t>
  </si>
  <si>
    <t>3 days 08:53:00</t>
  </si>
  <si>
    <t>Red Sox-W-PeeWee</t>
  </si>
  <si>
    <t>15 days 13:15:00</t>
  </si>
  <si>
    <t>3 days 12:31:00</t>
  </si>
  <si>
    <t>Royals-W-PeeWee</t>
  </si>
  <si>
    <t>0 days 23:15:00</t>
  </si>
  <si>
    <t>9 days 20:15:00</t>
  </si>
  <si>
    <t>3 days 12:26:00</t>
  </si>
  <si>
    <t>Tigers-W-PeeWee</t>
  </si>
  <si>
    <t>1 days 13:15:00</t>
  </si>
  <si>
    <t>3 days 09:21:00</t>
  </si>
  <si>
    <t>Braves-E-CoachPitch</t>
  </si>
  <si>
    <t>9 days 19:30:00</t>
  </si>
  <si>
    <t>3 days 18:39:38.571429</t>
  </si>
  <si>
    <t>Brewers-E-CoachPitch</t>
  </si>
  <si>
    <t>0 days 19:15:00</t>
  </si>
  <si>
    <t>3 days 12:01:04.285714</t>
  </si>
  <si>
    <t>Cardinals-E-CoachPitch</t>
  </si>
  <si>
    <t>8 days 23:00:00</t>
  </si>
  <si>
    <t>3 days 16:56:47.142857</t>
  </si>
  <si>
    <t>Cubs-E-CoachPitch</t>
  </si>
  <si>
    <t>0 days 14:15:00</t>
  </si>
  <si>
    <t>10 days 19:30:00</t>
  </si>
  <si>
    <t>3 days 20:00:00</t>
  </si>
  <si>
    <t>Dodgers-E-CoachPitch</t>
  </si>
  <si>
    <t>8 days 17:45:00</t>
  </si>
  <si>
    <t>3 days 18:32:08.571429</t>
  </si>
  <si>
    <t>Giants-E-CoachPitch</t>
  </si>
  <si>
    <t>9 days 17:45:00</t>
  </si>
  <si>
    <t>3 days 20:15:00</t>
  </si>
  <si>
    <t>Marlins-E-CoachPitch</t>
  </si>
  <si>
    <t>1 days 16:15:00</t>
  </si>
  <si>
    <t>Orioles-E-CoachPitch</t>
  </si>
  <si>
    <t>10 days 21:15:00</t>
  </si>
  <si>
    <t>3 days 20:22:30</t>
  </si>
  <si>
    <t>Phillies-E-CoachPitch</t>
  </si>
  <si>
    <t>3 days 11:51:25.714286</t>
  </si>
  <si>
    <t>Reds-E-CoachPitch</t>
  </si>
  <si>
    <t>11 days 23:00:00</t>
  </si>
  <si>
    <t>3 days 16:49:17.142857</t>
  </si>
  <si>
    <t>Rockies-E-CoachPitch</t>
  </si>
  <si>
    <t>0 days 16:00:00</t>
  </si>
  <si>
    <t>20 days 05:45:00</t>
  </si>
  <si>
    <t>Tigers-E-CoachPitch</t>
  </si>
  <si>
    <t>15 days 19:15:00</t>
  </si>
  <si>
    <t>A's-W-CoachPitch</t>
  </si>
  <si>
    <t>9 days 05:30:00</t>
  </si>
  <si>
    <t>3 days 08:00:00</t>
  </si>
  <si>
    <t>Astros-W-CoachPitch</t>
  </si>
  <si>
    <t>15 days 00:00:00</t>
  </si>
  <si>
    <t>3 days 16:26:47.142857</t>
  </si>
  <si>
    <t>D'Backs-W-CoachPitch</t>
  </si>
  <si>
    <t>11 days 10:45:00</t>
  </si>
  <si>
    <t>3 days 20:07:30</t>
  </si>
  <si>
    <t>Indians-W-CoachPitch</t>
  </si>
  <si>
    <t>9 days 10:45:00</t>
  </si>
  <si>
    <t>3 days 13:42:51.428571</t>
  </si>
  <si>
    <t>Mets-W-CoachPitch</t>
  </si>
  <si>
    <t>10 days 09:00:00</t>
  </si>
  <si>
    <t>Nationals-W-CoachPitch</t>
  </si>
  <si>
    <t>14 days 01:45:00</t>
  </si>
  <si>
    <t>Rangers-W-CoachPitch</t>
  </si>
  <si>
    <t>13 days 22:15:00</t>
  </si>
  <si>
    <t>3 days 11:36:25.714286</t>
  </si>
  <si>
    <t>Red Sox-W-CoachPitch</t>
  </si>
  <si>
    <t>8 days 16:00:00</t>
  </si>
  <si>
    <t>3 days 20:30:00</t>
  </si>
  <si>
    <t>Yankees-W-CoachPitch</t>
  </si>
  <si>
    <t>0 days 15:45:00</t>
  </si>
  <si>
    <t>19 days 07:15:00</t>
  </si>
  <si>
    <t>3 days 18:17:08.571429</t>
  </si>
  <si>
    <t>A's-E-TBall</t>
  </si>
  <si>
    <t>0 days 16:30:00</t>
  </si>
  <si>
    <t>10 days 00:00:00</t>
  </si>
  <si>
    <t>Astros-E-TBall</t>
  </si>
  <si>
    <t>7 days 03:30:00</t>
  </si>
  <si>
    <t>3 days 13:58:00</t>
  </si>
  <si>
    <t>Cubs-E-TBall</t>
  </si>
  <si>
    <t>9 days 02:00:00</t>
  </si>
  <si>
    <t>2 days 23:28:00</t>
  </si>
  <si>
    <t>D'Backs-E-TBall</t>
  </si>
  <si>
    <t>11 days 07:30:00</t>
  </si>
  <si>
    <t>3 days 06:16:00</t>
  </si>
  <si>
    <t>Dodgers-E-TBall</t>
  </si>
  <si>
    <t>7 days 00:30:00</t>
  </si>
  <si>
    <t>3 days 10:38:00</t>
  </si>
  <si>
    <t>Giants-E-TBall</t>
  </si>
  <si>
    <t>9 days 03:30:00</t>
  </si>
  <si>
    <t>Nationals-E-TBall</t>
  </si>
  <si>
    <t>9 days 07:30:00</t>
  </si>
  <si>
    <t>3 days 06:28:00</t>
  </si>
  <si>
    <t>Phillies-E-TBall</t>
  </si>
  <si>
    <t>0 days 13:30:00</t>
  </si>
  <si>
    <t>10 days 20:30:00</t>
  </si>
  <si>
    <t>3 days 14:10:00</t>
  </si>
  <si>
    <t>Rockies-E-TBall</t>
  </si>
  <si>
    <t>10 days 06:00:00</t>
  </si>
  <si>
    <t>3 days 13:50:00</t>
  </si>
  <si>
    <t>Royals-E-TBall</t>
  </si>
  <si>
    <t>Blue Jays-W-TBall</t>
  </si>
  <si>
    <t>3 days 06:20:00</t>
  </si>
  <si>
    <t>Cardinals-W-TBall</t>
  </si>
  <si>
    <t>7 days 01:30:00</t>
  </si>
  <si>
    <t>Marlins-W-TBall</t>
  </si>
  <si>
    <t>12 days 09:30:00</t>
  </si>
  <si>
    <t>3 days 10:40:00</t>
  </si>
  <si>
    <t>Orioles-W-TBall</t>
  </si>
  <si>
    <t>11 days 09:30:00</t>
  </si>
  <si>
    <t>3 days 09:14:00</t>
  </si>
  <si>
    <t>Rangers-W-TBall</t>
  </si>
  <si>
    <t>1 days 22:00:00</t>
  </si>
  <si>
    <t>7 days 03:00:00</t>
  </si>
  <si>
    <t>3 days 12:40:00</t>
  </si>
  <si>
    <t>Tigers-W-TBall</t>
  </si>
  <si>
    <t>9 days 19:00:00</t>
  </si>
  <si>
    <t>3 days 11:04:00</t>
  </si>
  <si>
    <t>Cubs-E-ITB</t>
  </si>
  <si>
    <t>NaT</t>
  </si>
  <si>
    <t>Astros-E-ITB</t>
  </si>
  <si>
    <t>Blue Jays-E-ITB</t>
  </si>
  <si>
    <t>Marlins-E-ITB</t>
  </si>
  <si>
    <t>Mets-E-ITB</t>
  </si>
  <si>
    <t>Rangers-E-ITB</t>
  </si>
  <si>
    <t>Tigers-E-ITB</t>
  </si>
  <si>
    <t>Yankees-E-ITB</t>
  </si>
  <si>
    <t>Royals-E-ITB</t>
  </si>
  <si>
    <t>Day</t>
  </si>
  <si>
    <t>Tball</t>
  </si>
  <si>
    <t>CoachPitch</t>
  </si>
  <si>
    <t>Minor</t>
  </si>
  <si>
    <t>Major</t>
  </si>
  <si>
    <t>Field5</t>
  </si>
  <si>
    <t>Field6</t>
  </si>
  <si>
    <t>Filed7</t>
  </si>
  <si>
    <t>Field8</t>
  </si>
  <si>
    <t>Utilization</t>
  </si>
  <si>
    <t>Monday</t>
  </si>
  <si>
    <t>TB TB</t>
  </si>
  <si>
    <t>CP CP</t>
  </si>
  <si>
    <t>Min Min</t>
  </si>
  <si>
    <t>Maj Maj</t>
  </si>
  <si>
    <t>PW PW</t>
  </si>
  <si>
    <t>16 of 16 = 100.0</t>
  </si>
  <si>
    <t>Tuesday</t>
  </si>
  <si>
    <t>Wednesday</t>
  </si>
  <si>
    <t>Thursday</t>
  </si>
  <si>
    <t>TB CP</t>
  </si>
  <si>
    <t>Saturday</t>
  </si>
  <si>
    <t>-- TB TB TB TB</t>
  </si>
  <si>
    <t>-- CP CP CP</t>
  </si>
  <si>
    <t>NaN</t>
  </si>
  <si>
    <t>-- TB TB CP</t>
  </si>
  <si>
    <t>-- TB -- CP</t>
  </si>
  <si>
    <t>15 of 21 = 71.43</t>
  </si>
  <si>
    <t>TB --</t>
  </si>
  <si>
    <t>15 of 16 = 93.75</t>
  </si>
  <si>
    <t>TB</t>
  </si>
  <si>
    <t>Min Maj</t>
  </si>
  <si>
    <t>14 of 14 = 100.0</t>
  </si>
  <si>
    <t>Friday</t>
  </si>
  <si>
    <t>-- TB TB TB</t>
  </si>
  <si>
    <t>CP CP CP CP</t>
  </si>
  <si>
    <t>PW PW PW --</t>
  </si>
  <si>
    <t>PW PW PW PW</t>
  </si>
  <si>
    <t>-- -- TB TB</t>
  </si>
  <si>
    <t>TB TB TB</t>
  </si>
  <si>
    <t>25 of 31 = 80.65</t>
  </si>
  <si>
    <t>Maj --</t>
  </si>
  <si>
    <t>-- --</t>
  </si>
  <si>
    <t>10 of 14 = 71.43</t>
  </si>
  <si>
    <t>-- -- CP</t>
  </si>
  <si>
    <t>14 of 18 = 77.78</t>
  </si>
  <si>
    <t>-- TB TB TB TB TB</t>
  </si>
  <si>
    <t>CP CP CP CP CP</t>
  </si>
  <si>
    <t>Min Min Min Min Min</t>
  </si>
  <si>
    <t>Maj Maj Maj Maj Maj</t>
  </si>
  <si>
    <t>PW PW PW PW PW</t>
  </si>
  <si>
    <t>Maj Min PW PW PW</t>
  </si>
  <si>
    <t>TB TB TB Min Min</t>
  </si>
  <si>
    <t>40 of 41 = 97.56</t>
  </si>
  <si>
    <t>PW Min</t>
  </si>
  <si>
    <t>-- CP CP CP CP CP</t>
  </si>
  <si>
    <t>-- -- TB TB TB PW PW</t>
  </si>
  <si>
    <t>Maj Min Min Min PW</t>
  </si>
  <si>
    <t>PW PW PW PW --</t>
  </si>
  <si>
    <t>39 of 45 = 86.67</t>
  </si>
  <si>
    <t>Min --</t>
  </si>
  <si>
    <t>PW --</t>
  </si>
  <si>
    <t>7 of 16 = 43.75</t>
  </si>
  <si>
    <t>-- TB</t>
  </si>
  <si>
    <t>12 of 17 = 70.59</t>
  </si>
  <si>
    <t>CP --</t>
  </si>
  <si>
    <t>6 of 16 = 37.5</t>
  </si>
  <si>
    <t>40 of 45 = 88.89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</si>
</sst>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22" fontId="6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Field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cratch"/>
      <sheetName val="field"/>
    </sheetNames>
    <sheetDataSet>
      <sheetData sheetId="0"/>
      <sheetData sheetId="1"/>
      <sheetData sheetId="2"/>
      <sheetData sheetId="3">
        <row r="1">
          <cell r="B1" t="str">
            <v>id</v>
          </cell>
          <cell r="C1" t="str">
            <v>name</v>
          </cell>
          <cell r="D1" t="str">
            <v>description</v>
          </cell>
        </row>
        <row r="2">
          <cell r="B2">
            <v>1</v>
          </cell>
          <cell r="C2" t="str">
            <v>Indians</v>
          </cell>
          <cell r="D2" t="str">
            <v>Indians-E-Major</v>
          </cell>
        </row>
        <row r="3">
          <cell r="B3">
            <v>2</v>
          </cell>
          <cell r="C3" t="str">
            <v>Royals</v>
          </cell>
          <cell r="D3" t="str">
            <v>Royals-E-Major</v>
          </cell>
        </row>
        <row r="4">
          <cell r="B4">
            <v>3</v>
          </cell>
          <cell r="C4" t="str">
            <v>Tigers</v>
          </cell>
          <cell r="D4" t="str">
            <v>Tigers-E-Major</v>
          </cell>
        </row>
        <row r="5">
          <cell r="B5">
            <v>4</v>
          </cell>
          <cell r="C5" t="str">
            <v>Yankees</v>
          </cell>
          <cell r="D5" t="str">
            <v>Yankees-E-Major</v>
          </cell>
        </row>
        <row r="6">
          <cell r="B6">
            <v>5</v>
          </cell>
          <cell r="C6" t="str">
            <v>Astros</v>
          </cell>
          <cell r="D6" t="str">
            <v>Astros-E-Major</v>
          </cell>
        </row>
        <row r="7">
          <cell r="B7">
            <v>6</v>
          </cell>
          <cell r="C7" t="str">
            <v>Cubs</v>
          </cell>
          <cell r="D7" t="str">
            <v>Cubs-E-Major</v>
          </cell>
        </row>
        <row r="8">
          <cell r="B8">
            <v>7</v>
          </cell>
          <cell r="C8" t="str">
            <v>Dodgers</v>
          </cell>
          <cell r="D8" t="str">
            <v>Dodgers-E-Major</v>
          </cell>
        </row>
        <row r="9">
          <cell r="B9">
            <v>8</v>
          </cell>
          <cell r="C9" t="str">
            <v>Mets</v>
          </cell>
          <cell r="D9" t="str">
            <v>Mets-E-Major</v>
          </cell>
        </row>
        <row r="10">
          <cell r="B10">
            <v>9</v>
          </cell>
          <cell r="C10" t="str">
            <v>Cardinals</v>
          </cell>
          <cell r="D10" t="str">
            <v>Cardinals-W-Major</v>
          </cell>
        </row>
        <row r="11">
          <cell r="B11">
            <v>10</v>
          </cell>
          <cell r="C11" t="str">
            <v>Giants</v>
          </cell>
          <cell r="D11" t="str">
            <v>Giants-W-Major</v>
          </cell>
        </row>
        <row r="12">
          <cell r="B12">
            <v>11</v>
          </cell>
          <cell r="C12" t="str">
            <v>Nationals</v>
          </cell>
          <cell r="D12" t="str">
            <v>Nationals-W-Major</v>
          </cell>
        </row>
        <row r="13">
          <cell r="B13">
            <v>12</v>
          </cell>
          <cell r="C13" t="str">
            <v>Rangers</v>
          </cell>
          <cell r="D13" t="str">
            <v>Rangers-W-Major</v>
          </cell>
        </row>
        <row r="14">
          <cell r="B14">
            <v>13</v>
          </cell>
          <cell r="C14" t="str">
            <v>Red Sox</v>
          </cell>
          <cell r="D14" t="str">
            <v>Red Sox-W-Major</v>
          </cell>
        </row>
        <row r="15">
          <cell r="B15">
            <v>14</v>
          </cell>
          <cell r="C15" t="str">
            <v>Astros</v>
          </cell>
          <cell r="D15" t="str">
            <v>Astros-E-Minor</v>
          </cell>
        </row>
        <row r="16">
          <cell r="B16">
            <v>15</v>
          </cell>
          <cell r="C16" t="str">
            <v>Cardinals</v>
          </cell>
          <cell r="D16" t="str">
            <v>Cardinals-E-Minor</v>
          </cell>
        </row>
        <row r="17">
          <cell r="B17">
            <v>16</v>
          </cell>
          <cell r="C17" t="str">
            <v>Cubs</v>
          </cell>
          <cell r="D17" t="str">
            <v>Cubs-E-Minor</v>
          </cell>
        </row>
        <row r="18">
          <cell r="B18">
            <v>17</v>
          </cell>
          <cell r="C18" t="str">
            <v>Dodgers</v>
          </cell>
          <cell r="D18" t="str">
            <v>Dodgers-E-Minor</v>
          </cell>
        </row>
        <row r="19">
          <cell r="B19">
            <v>18</v>
          </cell>
          <cell r="C19" t="str">
            <v>Giants</v>
          </cell>
          <cell r="D19" t="str">
            <v>Giants-E-Minor</v>
          </cell>
        </row>
        <row r="20">
          <cell r="B20">
            <v>19</v>
          </cell>
          <cell r="C20" t="str">
            <v>Indians</v>
          </cell>
          <cell r="D20" t="str">
            <v>Indians-E-Minor</v>
          </cell>
        </row>
        <row r="21">
          <cell r="B21">
            <v>20</v>
          </cell>
          <cell r="C21" t="str">
            <v>Mets</v>
          </cell>
          <cell r="D21" t="str">
            <v>Mets-E-Minor</v>
          </cell>
        </row>
        <row r="22">
          <cell r="B22">
            <v>21</v>
          </cell>
          <cell r="C22" t="str">
            <v>Phillies</v>
          </cell>
          <cell r="D22" t="str">
            <v>Phillies-E-Minor</v>
          </cell>
        </row>
        <row r="23">
          <cell r="B23">
            <v>22</v>
          </cell>
          <cell r="C23" t="str">
            <v>Royals</v>
          </cell>
          <cell r="D23" t="str">
            <v>Royals-E-Minor</v>
          </cell>
        </row>
        <row r="24">
          <cell r="B24">
            <v>23</v>
          </cell>
          <cell r="C24" t="str">
            <v>Tigers</v>
          </cell>
          <cell r="D24" t="str">
            <v>Tigers-E-Minor</v>
          </cell>
        </row>
        <row r="25">
          <cell r="B25">
            <v>24</v>
          </cell>
          <cell r="C25" t="str">
            <v>Braves</v>
          </cell>
          <cell r="D25" t="str">
            <v>Braves-W-Minor</v>
          </cell>
        </row>
        <row r="26">
          <cell r="B26">
            <v>25</v>
          </cell>
          <cell r="C26" t="str">
            <v>D'Backs</v>
          </cell>
          <cell r="D26" t="str">
            <v>D'Backs-W-Minor</v>
          </cell>
        </row>
        <row r="27">
          <cell r="B27">
            <v>26</v>
          </cell>
          <cell r="C27" t="str">
            <v>Marlins</v>
          </cell>
          <cell r="D27" t="str">
            <v>Marlins-W-Minor</v>
          </cell>
        </row>
        <row r="28">
          <cell r="B28">
            <v>27</v>
          </cell>
          <cell r="C28" t="str">
            <v>Nationals</v>
          </cell>
          <cell r="D28" t="str">
            <v>Nationals-W-Minor</v>
          </cell>
        </row>
        <row r="29">
          <cell r="B29">
            <v>28</v>
          </cell>
          <cell r="C29" t="str">
            <v>Rangers</v>
          </cell>
          <cell r="D29" t="str">
            <v>Rangers-W-Minor</v>
          </cell>
        </row>
        <row r="30">
          <cell r="B30">
            <v>29</v>
          </cell>
          <cell r="C30" t="str">
            <v>Yankees</v>
          </cell>
          <cell r="D30" t="str">
            <v>Yankees-W-Minor</v>
          </cell>
        </row>
        <row r="31">
          <cell r="B31">
            <v>30</v>
          </cell>
          <cell r="C31" t="str">
            <v>Astros</v>
          </cell>
          <cell r="D31" t="str">
            <v>Astros-E-PeeWee</v>
          </cell>
        </row>
        <row r="32">
          <cell r="B32">
            <v>31</v>
          </cell>
          <cell r="C32" t="str">
            <v>Braves</v>
          </cell>
          <cell r="D32" t="str">
            <v>Braves-E-PeeWee</v>
          </cell>
        </row>
        <row r="33">
          <cell r="B33">
            <v>32</v>
          </cell>
          <cell r="C33" t="str">
            <v>Cardinals</v>
          </cell>
          <cell r="D33" t="str">
            <v>Cardinals-E-PeeWee</v>
          </cell>
        </row>
        <row r="34">
          <cell r="B34">
            <v>33</v>
          </cell>
          <cell r="C34" t="str">
            <v>D'Backs</v>
          </cell>
          <cell r="D34" t="str">
            <v>D'Backs-E-PeeWee</v>
          </cell>
        </row>
        <row r="35">
          <cell r="B35">
            <v>34</v>
          </cell>
          <cell r="C35" t="str">
            <v>Dodgers</v>
          </cell>
          <cell r="D35" t="str">
            <v>Dodgers-E-PeeWee</v>
          </cell>
        </row>
        <row r="36">
          <cell r="B36">
            <v>35</v>
          </cell>
          <cell r="C36" t="str">
            <v>Giants</v>
          </cell>
          <cell r="D36" t="str">
            <v>Giants-E-PeeWee</v>
          </cell>
        </row>
        <row r="37">
          <cell r="B37">
            <v>36</v>
          </cell>
          <cell r="C37" t="str">
            <v>Indians</v>
          </cell>
          <cell r="D37" t="str">
            <v>Indians-E-PeeWee</v>
          </cell>
        </row>
        <row r="38">
          <cell r="B38">
            <v>37</v>
          </cell>
          <cell r="C38" t="str">
            <v>Mets</v>
          </cell>
          <cell r="D38" t="str">
            <v>Mets-E-PeeWee</v>
          </cell>
        </row>
        <row r="39">
          <cell r="B39">
            <v>38</v>
          </cell>
          <cell r="C39" t="str">
            <v>Yankees</v>
          </cell>
          <cell r="D39" t="str">
            <v>Yankees-E-PeeWee</v>
          </cell>
        </row>
        <row r="40">
          <cell r="B40">
            <v>39</v>
          </cell>
          <cell r="C40" t="str">
            <v>Cubs</v>
          </cell>
          <cell r="D40" t="str">
            <v>Cubs-W-PeeWee</v>
          </cell>
        </row>
        <row r="41">
          <cell r="B41">
            <v>40</v>
          </cell>
          <cell r="C41" t="str">
            <v>Marlins</v>
          </cell>
          <cell r="D41" t="str">
            <v>Marlins-W-PeeWee</v>
          </cell>
        </row>
        <row r="42">
          <cell r="B42">
            <v>41</v>
          </cell>
          <cell r="C42" t="str">
            <v>Nationals</v>
          </cell>
          <cell r="D42" t="str">
            <v>Nationals-W-PeeWee</v>
          </cell>
        </row>
        <row r="43">
          <cell r="B43">
            <v>42</v>
          </cell>
          <cell r="C43" t="str">
            <v>Rangers</v>
          </cell>
          <cell r="D43" t="str">
            <v>Rangers-W-PeeWee</v>
          </cell>
        </row>
        <row r="44">
          <cell r="B44">
            <v>43</v>
          </cell>
          <cell r="C44" t="str">
            <v>Red Sox</v>
          </cell>
          <cell r="D44" t="str">
            <v>Red Sox-W-PeeWee</v>
          </cell>
        </row>
        <row r="45">
          <cell r="B45">
            <v>44</v>
          </cell>
          <cell r="C45" t="str">
            <v>Royals</v>
          </cell>
          <cell r="D45" t="str">
            <v>Royals-W-PeeWee</v>
          </cell>
        </row>
        <row r="46">
          <cell r="B46">
            <v>45</v>
          </cell>
          <cell r="C46" t="str">
            <v>Tigers</v>
          </cell>
          <cell r="D46" t="str">
            <v>Tigers-W-PeeWee</v>
          </cell>
        </row>
        <row r="47">
          <cell r="B47">
            <v>46</v>
          </cell>
          <cell r="C47" t="str">
            <v>Braves</v>
          </cell>
          <cell r="D47" t="str">
            <v>Braves-E-CoachPitch</v>
          </cell>
        </row>
        <row r="48">
          <cell r="B48">
            <v>47</v>
          </cell>
          <cell r="C48" t="str">
            <v>Brewers</v>
          </cell>
          <cell r="D48" t="str">
            <v>Brewers-E-CoachPitch</v>
          </cell>
        </row>
        <row r="49">
          <cell r="B49">
            <v>48</v>
          </cell>
          <cell r="C49" t="str">
            <v>Cardinals</v>
          </cell>
          <cell r="D49" t="str">
            <v>Cardinals-E-CoachPitch</v>
          </cell>
        </row>
        <row r="50">
          <cell r="B50">
            <v>49</v>
          </cell>
          <cell r="C50" t="str">
            <v>Cubs</v>
          </cell>
          <cell r="D50" t="str">
            <v>Cubs-E-CoachPitch</v>
          </cell>
        </row>
        <row r="51">
          <cell r="B51">
            <v>50</v>
          </cell>
          <cell r="C51" t="str">
            <v>Dodgers</v>
          </cell>
          <cell r="D51" t="str">
            <v>Dodgers-E-CoachPitch</v>
          </cell>
        </row>
        <row r="52">
          <cell r="B52">
            <v>51</v>
          </cell>
          <cell r="C52" t="str">
            <v>Giants</v>
          </cell>
          <cell r="D52" t="str">
            <v>Giants-E-CoachPitch</v>
          </cell>
        </row>
        <row r="53">
          <cell r="B53">
            <v>52</v>
          </cell>
          <cell r="C53" t="str">
            <v>Marlins</v>
          </cell>
          <cell r="D53" t="str">
            <v>Marlins-E-CoachPitch</v>
          </cell>
        </row>
        <row r="54">
          <cell r="B54">
            <v>53</v>
          </cell>
          <cell r="C54" t="str">
            <v>Orioles</v>
          </cell>
          <cell r="D54" t="str">
            <v>Orioles-E-CoachPitch</v>
          </cell>
        </row>
        <row r="55">
          <cell r="B55">
            <v>54</v>
          </cell>
          <cell r="C55" t="str">
            <v>Phillies</v>
          </cell>
          <cell r="D55" t="str">
            <v>Phillies-E-CoachPitch</v>
          </cell>
        </row>
        <row r="56">
          <cell r="B56">
            <v>55</v>
          </cell>
          <cell r="C56" t="str">
            <v>Reds</v>
          </cell>
          <cell r="D56" t="str">
            <v>Reds-E-CoachPitch</v>
          </cell>
        </row>
        <row r="57">
          <cell r="B57">
            <v>56</v>
          </cell>
          <cell r="C57" t="str">
            <v>Rockies</v>
          </cell>
          <cell r="D57" t="str">
            <v>Rockies-E-CoachPitch</v>
          </cell>
        </row>
        <row r="58">
          <cell r="B58">
            <v>57</v>
          </cell>
          <cell r="C58" t="str">
            <v>Tigers</v>
          </cell>
          <cell r="D58" t="str">
            <v>Tigers-E-CoachPitch</v>
          </cell>
        </row>
        <row r="59">
          <cell r="B59">
            <v>58</v>
          </cell>
          <cell r="C59" t="str">
            <v>A's</v>
          </cell>
          <cell r="D59" t="str">
            <v>A's-W-CoachPitch</v>
          </cell>
        </row>
        <row r="60">
          <cell r="B60">
            <v>59</v>
          </cell>
          <cell r="C60" t="str">
            <v>Astros</v>
          </cell>
          <cell r="D60" t="str">
            <v>Astros-W-CoachPitch</v>
          </cell>
        </row>
        <row r="61">
          <cell r="B61">
            <v>60</v>
          </cell>
          <cell r="C61" t="str">
            <v>D'Backs</v>
          </cell>
          <cell r="D61" t="str">
            <v>D'Backs-W-CoachPitch</v>
          </cell>
        </row>
        <row r="62">
          <cell r="B62">
            <v>61</v>
          </cell>
          <cell r="C62" t="str">
            <v>Indians</v>
          </cell>
          <cell r="D62" t="str">
            <v>Indians-W-CoachPitch</v>
          </cell>
        </row>
        <row r="63">
          <cell r="B63">
            <v>62</v>
          </cell>
          <cell r="C63" t="str">
            <v>Mets</v>
          </cell>
          <cell r="D63" t="str">
            <v>Mets-W-CoachPitch</v>
          </cell>
        </row>
        <row r="64">
          <cell r="B64">
            <v>63</v>
          </cell>
          <cell r="C64" t="str">
            <v>Nationals</v>
          </cell>
          <cell r="D64" t="str">
            <v>Nationals-W-CoachPitch</v>
          </cell>
        </row>
        <row r="65">
          <cell r="B65">
            <v>64</v>
          </cell>
          <cell r="C65" t="str">
            <v>Rangers</v>
          </cell>
          <cell r="D65" t="str">
            <v>Rangers-W-CoachPitch</v>
          </cell>
        </row>
        <row r="66">
          <cell r="B66">
            <v>65</v>
          </cell>
          <cell r="C66" t="str">
            <v>Red Sox</v>
          </cell>
          <cell r="D66" t="str">
            <v>Red Sox-W-CoachPitch</v>
          </cell>
        </row>
        <row r="67">
          <cell r="B67">
            <v>66</v>
          </cell>
          <cell r="C67" t="str">
            <v>Yankees</v>
          </cell>
          <cell r="D67" t="str">
            <v>Yankees-W-CoachPitch</v>
          </cell>
        </row>
        <row r="68">
          <cell r="B68">
            <v>67</v>
          </cell>
          <cell r="C68" t="str">
            <v>A's</v>
          </cell>
          <cell r="D68" t="str">
            <v>A's-E-TBall</v>
          </cell>
        </row>
        <row r="69">
          <cell r="B69">
            <v>68</v>
          </cell>
          <cell r="C69" t="str">
            <v>Astros</v>
          </cell>
          <cell r="D69" t="str">
            <v>Astros-E-TBall</v>
          </cell>
        </row>
        <row r="70">
          <cell r="B70">
            <v>69</v>
          </cell>
          <cell r="C70" t="str">
            <v>Cubs</v>
          </cell>
          <cell r="D70" t="str">
            <v>Cubs-E-TBall</v>
          </cell>
        </row>
        <row r="71">
          <cell r="B71">
            <v>70</v>
          </cell>
          <cell r="C71" t="str">
            <v>D'Backs</v>
          </cell>
          <cell r="D71" t="str">
            <v>D'Backs-E-TBall</v>
          </cell>
        </row>
        <row r="72">
          <cell r="B72">
            <v>71</v>
          </cell>
          <cell r="C72" t="str">
            <v>Dodgers</v>
          </cell>
          <cell r="D72" t="str">
            <v>Dodgers-E-TBall</v>
          </cell>
        </row>
        <row r="73">
          <cell r="B73">
            <v>72</v>
          </cell>
          <cell r="C73" t="str">
            <v>Giants</v>
          </cell>
          <cell r="D73" t="str">
            <v>Giants-E-TBall</v>
          </cell>
        </row>
        <row r="74">
          <cell r="B74">
            <v>73</v>
          </cell>
          <cell r="C74" t="str">
            <v>Nationals</v>
          </cell>
          <cell r="D74" t="str">
            <v>Nationals-E-TBall</v>
          </cell>
        </row>
        <row r="75">
          <cell r="B75">
            <v>74</v>
          </cell>
          <cell r="C75" t="str">
            <v>Phillies</v>
          </cell>
          <cell r="D75" t="str">
            <v>Phillies-E-TBall</v>
          </cell>
        </row>
        <row r="76">
          <cell r="B76">
            <v>75</v>
          </cell>
          <cell r="C76" t="str">
            <v>Rockies</v>
          </cell>
          <cell r="D76" t="str">
            <v>Rockies-E-TBall</v>
          </cell>
        </row>
        <row r="77">
          <cell r="B77">
            <v>76</v>
          </cell>
          <cell r="C77" t="str">
            <v>Royals</v>
          </cell>
          <cell r="D77" t="str">
            <v>Royals-E-TBall</v>
          </cell>
        </row>
        <row r="78">
          <cell r="B78">
            <v>77</v>
          </cell>
          <cell r="C78" t="str">
            <v>Blue Jays</v>
          </cell>
          <cell r="D78" t="str">
            <v>Blue Jays-W-TBall</v>
          </cell>
        </row>
        <row r="79">
          <cell r="B79">
            <v>78</v>
          </cell>
          <cell r="C79" t="str">
            <v>Cardinals</v>
          </cell>
          <cell r="D79" t="str">
            <v>Cardinals-W-TBall</v>
          </cell>
        </row>
        <row r="80">
          <cell r="B80">
            <v>79</v>
          </cell>
          <cell r="C80" t="str">
            <v>Marlins</v>
          </cell>
          <cell r="D80" t="str">
            <v>Marlins-W-TBall</v>
          </cell>
        </row>
        <row r="81">
          <cell r="B81">
            <v>80</v>
          </cell>
          <cell r="C81" t="str">
            <v>Orioles</v>
          </cell>
          <cell r="D81" t="str">
            <v>Orioles-W-TBall</v>
          </cell>
        </row>
        <row r="82">
          <cell r="B82">
            <v>81</v>
          </cell>
          <cell r="C82" t="str">
            <v>Rangers</v>
          </cell>
          <cell r="D82" t="str">
            <v>Rangers-W-TBall</v>
          </cell>
        </row>
        <row r="83">
          <cell r="B83">
            <v>82</v>
          </cell>
          <cell r="C83" t="str">
            <v>Tigers</v>
          </cell>
          <cell r="D83" t="str">
            <v>Tigers-W-TBall</v>
          </cell>
        </row>
        <row r="84">
          <cell r="B84">
            <v>83</v>
          </cell>
          <cell r="C84" t="str">
            <v>Cubs</v>
          </cell>
          <cell r="D84" t="str">
            <v>Cubs-E-ITB</v>
          </cell>
        </row>
        <row r="85">
          <cell r="B85">
            <v>84</v>
          </cell>
          <cell r="C85" t="str">
            <v>Astros</v>
          </cell>
          <cell r="D85" t="str">
            <v>Astros-E-ITB</v>
          </cell>
        </row>
        <row r="86">
          <cell r="B86">
            <v>85</v>
          </cell>
          <cell r="C86" t="str">
            <v>Blue Jays</v>
          </cell>
          <cell r="D86" t="str">
            <v>Blue Jays-E-ITB</v>
          </cell>
        </row>
        <row r="87">
          <cell r="B87">
            <v>86</v>
          </cell>
          <cell r="C87" t="str">
            <v>Marlins</v>
          </cell>
          <cell r="D87" t="str">
            <v>Marlins-E-ITB</v>
          </cell>
        </row>
        <row r="88">
          <cell r="B88">
            <v>87</v>
          </cell>
          <cell r="C88" t="str">
            <v>Mets</v>
          </cell>
          <cell r="D88" t="str">
            <v>Mets-E-ITB</v>
          </cell>
        </row>
        <row r="89">
          <cell r="B89">
            <v>88</v>
          </cell>
          <cell r="C89" t="str">
            <v>Rangers</v>
          </cell>
          <cell r="D89" t="str">
            <v>Rangers-E-ITB</v>
          </cell>
        </row>
        <row r="90">
          <cell r="B90">
            <v>89</v>
          </cell>
          <cell r="C90" t="str">
            <v>Tigers</v>
          </cell>
          <cell r="D90" t="str">
            <v>Tigers-E-ITB</v>
          </cell>
        </row>
        <row r="91">
          <cell r="B91">
            <v>90</v>
          </cell>
          <cell r="C91" t="str">
            <v>Yankees</v>
          </cell>
          <cell r="D91" t="str">
            <v>Yankees-E-ITB</v>
          </cell>
        </row>
        <row r="92">
          <cell r="B92">
            <v>91</v>
          </cell>
          <cell r="C92" t="str">
            <v>Royals</v>
          </cell>
          <cell r="D92" t="str">
            <v>Royals-E-ITB</v>
          </cell>
        </row>
      </sheetData>
      <sheetData sheetId="4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b Dataset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description</v>
          </cell>
          <cell r="D1" t="str">
            <v>league</v>
          </cell>
        </row>
        <row r="2">
          <cell r="A2" t="str">
            <v>8</v>
          </cell>
          <cell r="B2" t="str">
            <v>Field8</v>
          </cell>
          <cell r="D2" t="str">
            <v>2,3,4,5</v>
          </cell>
        </row>
        <row r="3">
          <cell r="A3" t="str">
            <v>7</v>
          </cell>
          <cell r="B3" t="str">
            <v>Filed7</v>
          </cell>
          <cell r="D3" t="str">
            <v>2,3,4,5</v>
          </cell>
        </row>
        <row r="4">
          <cell r="A4" t="str">
            <v>6</v>
          </cell>
          <cell r="B4" t="str">
            <v>Field6</v>
          </cell>
          <cell r="D4" t="str">
            <v>3,5,4,2</v>
          </cell>
        </row>
        <row r="5">
          <cell r="A5" t="str">
            <v>5</v>
          </cell>
          <cell r="B5" t="str">
            <v>Field5</v>
          </cell>
          <cell r="D5" t="str">
            <v>4,5</v>
          </cell>
        </row>
        <row r="6">
          <cell r="A6" t="str">
            <v>4</v>
          </cell>
          <cell r="B6" t="str">
            <v>Major</v>
          </cell>
          <cell r="D6">
            <v>1</v>
          </cell>
        </row>
        <row r="7">
          <cell r="A7" t="str">
            <v>3</v>
          </cell>
          <cell r="B7" t="str">
            <v>Minor</v>
          </cell>
          <cell r="D7" t="str">
            <v>2,1,3</v>
          </cell>
        </row>
        <row r="8">
          <cell r="A8" t="str">
            <v>2</v>
          </cell>
          <cell r="B8" t="str">
            <v>CoachPitch</v>
          </cell>
          <cell r="D8" t="str">
            <v>4,5</v>
          </cell>
        </row>
        <row r="9">
          <cell r="A9" t="str">
            <v>1</v>
          </cell>
          <cell r="B9" t="str">
            <v>Tball</v>
          </cell>
          <cell r="D9" t="str">
            <v>5,7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5D66-142E-464C-89E8-FCCA4773F131}">
  <dimension ref="A1:K92"/>
  <sheetViews>
    <sheetView workbookViewId="0">
      <selection activeCell="F11" sqref="F11"/>
    </sheetView>
  </sheetViews>
  <sheetFormatPr defaultRowHeight="14.4" x14ac:dyDescent="0.3"/>
  <cols>
    <col min="1" max="1" width="22.88671875" bestFit="1" customWidth="1"/>
    <col min="2" max="2" width="10.21875" bestFit="1" customWidth="1"/>
    <col min="3" max="3" width="12.33203125" bestFit="1" customWidth="1"/>
    <col min="4" max="4" width="9.6640625" bestFit="1" customWidth="1"/>
    <col min="5" max="5" width="14.33203125" bestFit="1" customWidth="1"/>
    <col min="6" max="6" width="10.6640625" bestFit="1" customWidth="1"/>
    <col min="7" max="7" width="14.6640625" bestFit="1" customWidth="1"/>
    <col min="8" max="8" width="13.6640625" bestFit="1" customWidth="1"/>
    <col min="9" max="9" width="22.77734375" bestFit="1" customWidth="1"/>
    <col min="10" max="10" width="23.109375" bestFit="1" customWidth="1"/>
    <col min="11" max="11" width="22.5546875" bestFit="1" customWidth="1"/>
    <col min="12" max="12" width="84.6640625" customWidth="1"/>
  </cols>
  <sheetData>
    <row r="1" spans="1:11" ht="15" x14ac:dyDescent="0.3">
      <c r="A1" s="9"/>
      <c r="B1" s="9" t="s">
        <v>906</v>
      </c>
      <c r="C1" s="9" t="s">
        <v>907</v>
      </c>
      <c r="D1" s="9" t="s">
        <v>908</v>
      </c>
      <c r="E1" s="9" t="s">
        <v>909</v>
      </c>
      <c r="F1" s="9" t="s">
        <v>910</v>
      </c>
      <c r="G1" s="9" t="s">
        <v>911</v>
      </c>
      <c r="H1" s="9" t="s">
        <v>912</v>
      </c>
      <c r="I1" s="9" t="s">
        <v>913</v>
      </c>
      <c r="J1" s="9" t="s">
        <v>914</v>
      </c>
      <c r="K1" s="9" t="s">
        <v>915</v>
      </c>
    </row>
    <row r="2" spans="1:11" ht="15" x14ac:dyDescent="0.3">
      <c r="A2" s="9" t="s">
        <v>916</v>
      </c>
      <c r="B2" s="10">
        <v>15</v>
      </c>
      <c r="C2" s="10">
        <v>0</v>
      </c>
      <c r="D2" s="10">
        <v>10</v>
      </c>
      <c r="E2" s="10">
        <v>10</v>
      </c>
      <c r="F2" s="10">
        <v>8</v>
      </c>
      <c r="G2" s="11">
        <v>43906.833333333336</v>
      </c>
      <c r="H2" s="11">
        <v>43960.375</v>
      </c>
      <c r="I2" s="10" t="s">
        <v>917</v>
      </c>
      <c r="J2" s="10" t="s">
        <v>918</v>
      </c>
      <c r="K2" s="10" t="s">
        <v>919</v>
      </c>
    </row>
    <row r="3" spans="1:11" ht="15" x14ac:dyDescent="0.3">
      <c r="A3" s="9" t="s">
        <v>920</v>
      </c>
      <c r="B3" s="10">
        <v>15</v>
      </c>
      <c r="C3" s="10">
        <v>0</v>
      </c>
      <c r="D3" s="10">
        <v>10</v>
      </c>
      <c r="E3" s="10">
        <v>10</v>
      </c>
      <c r="F3" s="10">
        <v>4</v>
      </c>
      <c r="G3" s="11">
        <v>43906.75</v>
      </c>
      <c r="H3" s="11">
        <v>43960.375</v>
      </c>
      <c r="I3" s="10" t="s">
        <v>921</v>
      </c>
      <c r="J3" s="10" t="s">
        <v>922</v>
      </c>
      <c r="K3" s="10" t="s">
        <v>923</v>
      </c>
    </row>
    <row r="4" spans="1:11" ht="15" x14ac:dyDescent="0.3">
      <c r="A4" s="9" t="s">
        <v>924</v>
      </c>
      <c r="B4" s="10">
        <v>15</v>
      </c>
      <c r="C4" s="10">
        <v>0</v>
      </c>
      <c r="D4" s="10">
        <v>10</v>
      </c>
      <c r="E4" s="10">
        <v>10</v>
      </c>
      <c r="F4" s="10">
        <v>6</v>
      </c>
      <c r="G4" s="11">
        <v>43907.833333333336</v>
      </c>
      <c r="H4" s="11">
        <v>43960.625</v>
      </c>
      <c r="I4" s="10" t="s">
        <v>925</v>
      </c>
      <c r="J4" s="10" t="s">
        <v>926</v>
      </c>
      <c r="K4" s="10" t="s">
        <v>927</v>
      </c>
    </row>
    <row r="5" spans="1:11" ht="15" x14ac:dyDescent="0.3">
      <c r="A5" s="9" t="s">
        <v>928</v>
      </c>
      <c r="B5" s="10">
        <v>15</v>
      </c>
      <c r="C5" s="10">
        <v>0</v>
      </c>
      <c r="D5" s="10">
        <v>10</v>
      </c>
      <c r="E5" s="10">
        <v>10</v>
      </c>
      <c r="F5" s="10">
        <v>5</v>
      </c>
      <c r="G5" s="11">
        <v>43906.75</v>
      </c>
      <c r="H5" s="11">
        <v>43960.625</v>
      </c>
      <c r="I5" s="10" t="s">
        <v>917</v>
      </c>
      <c r="J5" s="10" t="s">
        <v>929</v>
      </c>
      <c r="K5" s="10" t="s">
        <v>930</v>
      </c>
    </row>
    <row r="6" spans="1:11" ht="15" x14ac:dyDescent="0.3">
      <c r="A6" s="9" t="s">
        <v>931</v>
      </c>
      <c r="B6" s="10">
        <v>15</v>
      </c>
      <c r="C6" s="10">
        <v>0</v>
      </c>
      <c r="D6" s="10">
        <v>10</v>
      </c>
      <c r="E6" s="10">
        <v>10</v>
      </c>
      <c r="F6" s="10">
        <v>8</v>
      </c>
      <c r="G6" s="11">
        <v>43906.833333333336</v>
      </c>
      <c r="H6" s="11">
        <v>43960.708333333336</v>
      </c>
      <c r="I6" s="10" t="s">
        <v>932</v>
      </c>
      <c r="J6" s="10" t="s">
        <v>933</v>
      </c>
      <c r="K6" s="10" t="s">
        <v>930</v>
      </c>
    </row>
    <row r="7" spans="1:11" ht="15" x14ac:dyDescent="0.3">
      <c r="A7" s="9" t="s">
        <v>934</v>
      </c>
      <c r="B7" s="10">
        <v>15</v>
      </c>
      <c r="C7" s="10">
        <v>0</v>
      </c>
      <c r="D7" s="10">
        <v>10</v>
      </c>
      <c r="E7" s="10">
        <v>10</v>
      </c>
      <c r="F7" s="10">
        <v>4</v>
      </c>
      <c r="G7" s="11">
        <v>43909.75</v>
      </c>
      <c r="H7" s="11">
        <v>43960.375</v>
      </c>
      <c r="I7" s="10" t="s">
        <v>917</v>
      </c>
      <c r="J7" s="10" t="s">
        <v>935</v>
      </c>
      <c r="K7" s="10" t="s">
        <v>936</v>
      </c>
    </row>
    <row r="8" spans="1:11" ht="15" x14ac:dyDescent="0.3">
      <c r="A8" s="9" t="s">
        <v>937</v>
      </c>
      <c r="B8" s="10">
        <v>15</v>
      </c>
      <c r="C8" s="10">
        <v>0</v>
      </c>
      <c r="D8" s="10">
        <v>10</v>
      </c>
      <c r="E8" s="10">
        <v>10</v>
      </c>
      <c r="F8" s="10">
        <v>9</v>
      </c>
      <c r="G8" s="11">
        <v>43906.75</v>
      </c>
      <c r="H8" s="11">
        <v>43960.375</v>
      </c>
      <c r="I8" s="10" t="s">
        <v>921</v>
      </c>
      <c r="J8" s="10" t="s">
        <v>938</v>
      </c>
      <c r="K8" s="10" t="s">
        <v>923</v>
      </c>
    </row>
    <row r="9" spans="1:11" ht="15" x14ac:dyDescent="0.3">
      <c r="A9" s="9" t="s">
        <v>939</v>
      </c>
      <c r="B9" s="10">
        <v>15</v>
      </c>
      <c r="C9" s="10">
        <v>0</v>
      </c>
      <c r="D9" s="10">
        <v>10</v>
      </c>
      <c r="E9" s="10">
        <v>10</v>
      </c>
      <c r="F9" s="10">
        <v>6</v>
      </c>
      <c r="G9" s="11">
        <v>43906.833333333336</v>
      </c>
      <c r="H9" s="11">
        <v>43960.708333333336</v>
      </c>
      <c r="I9" s="10" t="s">
        <v>940</v>
      </c>
      <c r="J9" s="10" t="s">
        <v>941</v>
      </c>
      <c r="K9" s="10" t="s">
        <v>930</v>
      </c>
    </row>
    <row r="10" spans="1:11" ht="15" x14ac:dyDescent="0.3">
      <c r="A10" s="9" t="s">
        <v>942</v>
      </c>
      <c r="B10" s="10">
        <v>16</v>
      </c>
      <c r="C10" s="10">
        <v>0</v>
      </c>
      <c r="D10" s="10">
        <v>8</v>
      </c>
      <c r="E10" s="10">
        <v>8</v>
      </c>
      <c r="F10" s="10">
        <v>4</v>
      </c>
      <c r="G10" s="11">
        <v>43913.75</v>
      </c>
      <c r="H10" s="11">
        <v>43957.833333333336</v>
      </c>
      <c r="I10" s="10" t="s">
        <v>943</v>
      </c>
      <c r="J10" s="10" t="s">
        <v>944</v>
      </c>
      <c r="K10" s="10" t="s">
        <v>945</v>
      </c>
    </row>
    <row r="11" spans="1:11" ht="15" x14ac:dyDescent="0.3">
      <c r="A11" s="9" t="s">
        <v>946</v>
      </c>
      <c r="B11" s="10">
        <v>16</v>
      </c>
      <c r="C11" s="10">
        <v>0</v>
      </c>
      <c r="D11" s="10">
        <v>8</v>
      </c>
      <c r="E11" s="10">
        <v>8</v>
      </c>
      <c r="F11" s="10">
        <v>6</v>
      </c>
      <c r="G11" s="11">
        <v>43908.833333333336</v>
      </c>
      <c r="H11" s="11">
        <v>43960.541666666664</v>
      </c>
      <c r="I11" s="10" t="s">
        <v>947</v>
      </c>
      <c r="J11" s="10" t="s">
        <v>948</v>
      </c>
      <c r="K11" s="10" t="s">
        <v>949</v>
      </c>
    </row>
    <row r="12" spans="1:11" ht="15" x14ac:dyDescent="0.3">
      <c r="A12" s="9" t="s">
        <v>950</v>
      </c>
      <c r="B12" s="10">
        <v>16</v>
      </c>
      <c r="C12" s="10">
        <v>0</v>
      </c>
      <c r="D12" s="10">
        <v>8</v>
      </c>
      <c r="E12" s="10">
        <v>8</v>
      </c>
      <c r="F12" s="10">
        <v>9</v>
      </c>
      <c r="G12" s="11">
        <v>43907.833333333336</v>
      </c>
      <c r="H12" s="11">
        <v>43960.541666666664</v>
      </c>
      <c r="I12" s="10" t="s">
        <v>925</v>
      </c>
      <c r="J12" s="10" t="s">
        <v>951</v>
      </c>
      <c r="K12" s="10" t="s">
        <v>952</v>
      </c>
    </row>
    <row r="13" spans="1:11" ht="15" x14ac:dyDescent="0.3">
      <c r="A13" s="9" t="s">
        <v>953</v>
      </c>
      <c r="B13" s="10">
        <v>16</v>
      </c>
      <c r="C13" s="10">
        <v>0</v>
      </c>
      <c r="D13" s="10">
        <v>8</v>
      </c>
      <c r="E13" s="10">
        <v>8</v>
      </c>
      <c r="F13" s="10">
        <v>6</v>
      </c>
      <c r="G13" s="11">
        <v>43906.833333333336</v>
      </c>
      <c r="H13" s="11">
        <v>43960.458333333336</v>
      </c>
      <c r="I13" s="10" t="s">
        <v>925</v>
      </c>
      <c r="J13" s="10" t="s">
        <v>954</v>
      </c>
      <c r="K13" s="10" t="s">
        <v>955</v>
      </c>
    </row>
    <row r="14" spans="1:11" ht="15" x14ac:dyDescent="0.3">
      <c r="A14" s="9" t="s">
        <v>956</v>
      </c>
      <c r="B14" s="10">
        <v>16</v>
      </c>
      <c r="C14" s="10">
        <v>0</v>
      </c>
      <c r="D14" s="10">
        <v>8</v>
      </c>
      <c r="E14" s="10">
        <v>8</v>
      </c>
      <c r="F14" s="10">
        <v>3</v>
      </c>
      <c r="G14" s="11">
        <v>43906.75</v>
      </c>
      <c r="H14" s="11">
        <v>43960.458333333336</v>
      </c>
      <c r="I14" s="10" t="s">
        <v>917</v>
      </c>
      <c r="J14" s="10" t="s">
        <v>957</v>
      </c>
      <c r="K14" s="10" t="s">
        <v>958</v>
      </c>
    </row>
    <row r="15" spans="1:11" ht="15" x14ac:dyDescent="0.3">
      <c r="A15" s="9" t="s">
        <v>959</v>
      </c>
      <c r="B15" s="10">
        <v>15</v>
      </c>
      <c r="C15" s="10">
        <v>0</v>
      </c>
      <c r="D15" s="10">
        <v>9</v>
      </c>
      <c r="E15" s="10">
        <v>9</v>
      </c>
      <c r="F15" s="10">
        <v>7</v>
      </c>
      <c r="G15" s="11">
        <v>43907.75</v>
      </c>
      <c r="H15" s="11">
        <v>43960.708333333336</v>
      </c>
      <c r="I15" s="10" t="s">
        <v>960</v>
      </c>
      <c r="J15" s="10" t="s">
        <v>961</v>
      </c>
      <c r="K15" s="10" t="s">
        <v>962</v>
      </c>
    </row>
    <row r="16" spans="1:11" ht="15" x14ac:dyDescent="0.3">
      <c r="A16" s="9" t="s">
        <v>963</v>
      </c>
      <c r="B16" s="10">
        <v>15</v>
      </c>
      <c r="C16" s="10">
        <v>0</v>
      </c>
      <c r="D16" s="10">
        <v>9</v>
      </c>
      <c r="E16" s="10">
        <v>9</v>
      </c>
      <c r="F16" s="10">
        <v>4</v>
      </c>
      <c r="G16" s="11">
        <v>43907.75</v>
      </c>
      <c r="H16" s="11">
        <v>43960.458333333336</v>
      </c>
      <c r="I16" s="10" t="s">
        <v>917</v>
      </c>
      <c r="J16" s="10" t="s">
        <v>964</v>
      </c>
      <c r="K16" s="10" t="s">
        <v>965</v>
      </c>
    </row>
    <row r="17" spans="1:11" ht="15" x14ac:dyDescent="0.3">
      <c r="A17" s="9" t="s">
        <v>966</v>
      </c>
      <c r="B17" s="10">
        <v>15</v>
      </c>
      <c r="C17" s="10">
        <v>0</v>
      </c>
      <c r="D17" s="10">
        <v>9</v>
      </c>
      <c r="E17" s="10">
        <v>9</v>
      </c>
      <c r="F17" s="10">
        <v>5</v>
      </c>
      <c r="G17" s="11">
        <v>43906.833333333336</v>
      </c>
      <c r="H17" s="11">
        <v>43960.541666666664</v>
      </c>
      <c r="I17" s="10" t="s">
        <v>967</v>
      </c>
      <c r="J17" s="10" t="s">
        <v>968</v>
      </c>
      <c r="K17" s="10" t="s">
        <v>969</v>
      </c>
    </row>
    <row r="18" spans="1:11" ht="15" x14ac:dyDescent="0.3">
      <c r="A18" s="9" t="s">
        <v>970</v>
      </c>
      <c r="B18" s="10">
        <v>15</v>
      </c>
      <c r="C18" s="10">
        <v>0</v>
      </c>
      <c r="D18" s="10">
        <v>9</v>
      </c>
      <c r="E18" s="10">
        <v>9</v>
      </c>
      <c r="F18" s="10">
        <v>3</v>
      </c>
      <c r="G18" s="11">
        <v>43906.75</v>
      </c>
      <c r="H18" s="11">
        <v>43960.625</v>
      </c>
      <c r="I18" s="10" t="s">
        <v>943</v>
      </c>
      <c r="J18" s="10" t="s">
        <v>948</v>
      </c>
      <c r="K18" s="10" t="s">
        <v>930</v>
      </c>
    </row>
    <row r="19" spans="1:11" ht="15" x14ac:dyDescent="0.3">
      <c r="A19" s="9" t="s">
        <v>971</v>
      </c>
      <c r="B19" s="10">
        <v>15</v>
      </c>
      <c r="C19" s="10">
        <v>0</v>
      </c>
      <c r="D19" s="10">
        <v>9</v>
      </c>
      <c r="E19" s="10">
        <v>9</v>
      </c>
      <c r="F19" s="10">
        <v>6</v>
      </c>
      <c r="G19" s="11">
        <v>43906.75</v>
      </c>
      <c r="H19" s="11">
        <v>43960.625</v>
      </c>
      <c r="I19" s="10" t="s">
        <v>917</v>
      </c>
      <c r="J19" s="10" t="s">
        <v>972</v>
      </c>
      <c r="K19" s="10" t="s">
        <v>930</v>
      </c>
    </row>
    <row r="20" spans="1:11" ht="15" x14ac:dyDescent="0.3">
      <c r="A20" s="9" t="s">
        <v>973</v>
      </c>
      <c r="B20" s="10">
        <v>15</v>
      </c>
      <c r="C20" s="10">
        <v>0</v>
      </c>
      <c r="D20" s="10">
        <v>9</v>
      </c>
      <c r="E20" s="10">
        <v>9</v>
      </c>
      <c r="F20" s="10">
        <v>2</v>
      </c>
      <c r="G20" s="11">
        <v>43907.833333333336</v>
      </c>
      <c r="H20" s="11">
        <v>43960.541666666664</v>
      </c>
      <c r="I20" s="10" t="s">
        <v>917</v>
      </c>
      <c r="J20" s="10" t="s">
        <v>922</v>
      </c>
      <c r="K20" s="10" t="s">
        <v>965</v>
      </c>
    </row>
    <row r="21" spans="1:11" ht="15" x14ac:dyDescent="0.3">
      <c r="A21" s="9" t="s">
        <v>974</v>
      </c>
      <c r="B21" s="10">
        <v>15</v>
      </c>
      <c r="C21" s="10">
        <v>0</v>
      </c>
      <c r="D21" s="10">
        <v>9</v>
      </c>
      <c r="E21" s="10">
        <v>9</v>
      </c>
      <c r="F21" s="10">
        <v>8</v>
      </c>
      <c r="G21" s="11">
        <v>43906.833333333336</v>
      </c>
      <c r="H21" s="11">
        <v>43960.625</v>
      </c>
      <c r="I21" s="10" t="s">
        <v>947</v>
      </c>
      <c r="J21" s="10" t="s">
        <v>944</v>
      </c>
      <c r="K21" s="10" t="s">
        <v>975</v>
      </c>
    </row>
    <row r="22" spans="1:11" ht="15" x14ac:dyDescent="0.3">
      <c r="A22" s="9" t="s">
        <v>976</v>
      </c>
      <c r="B22" s="10">
        <v>15</v>
      </c>
      <c r="C22" s="10">
        <v>0</v>
      </c>
      <c r="D22" s="10">
        <v>9</v>
      </c>
      <c r="E22" s="10">
        <v>9</v>
      </c>
      <c r="F22" s="10">
        <v>7</v>
      </c>
      <c r="G22" s="11">
        <v>43907.833333333336</v>
      </c>
      <c r="H22" s="11">
        <v>43960.625</v>
      </c>
      <c r="I22" s="10" t="s">
        <v>921</v>
      </c>
      <c r="J22" s="10" t="s">
        <v>977</v>
      </c>
      <c r="K22" s="10" t="s">
        <v>927</v>
      </c>
    </row>
    <row r="23" spans="1:11" ht="15" x14ac:dyDescent="0.3">
      <c r="A23" s="9" t="s">
        <v>978</v>
      </c>
      <c r="B23" s="10">
        <v>15</v>
      </c>
      <c r="C23" s="10">
        <v>0</v>
      </c>
      <c r="D23" s="10">
        <v>9</v>
      </c>
      <c r="E23" s="10">
        <v>9</v>
      </c>
      <c r="F23" s="10">
        <v>6</v>
      </c>
      <c r="G23" s="11">
        <v>43906.833333333336</v>
      </c>
      <c r="H23" s="11">
        <v>43960.708333333336</v>
      </c>
      <c r="I23" s="10" t="s">
        <v>925</v>
      </c>
      <c r="J23" s="10" t="s">
        <v>979</v>
      </c>
      <c r="K23" s="10" t="s">
        <v>930</v>
      </c>
    </row>
    <row r="24" spans="1:11" ht="15" x14ac:dyDescent="0.3">
      <c r="A24" s="9" t="s">
        <v>980</v>
      </c>
      <c r="B24" s="10">
        <v>15</v>
      </c>
      <c r="C24" s="10">
        <v>0</v>
      </c>
      <c r="D24" s="10">
        <v>9</v>
      </c>
      <c r="E24" s="10">
        <v>9</v>
      </c>
      <c r="F24" s="10">
        <v>8</v>
      </c>
      <c r="G24" s="11">
        <v>43906.833333333336</v>
      </c>
      <c r="H24" s="11">
        <v>43960.458333333336</v>
      </c>
      <c r="I24" s="10" t="s">
        <v>947</v>
      </c>
      <c r="J24" s="10" t="s">
        <v>981</v>
      </c>
      <c r="K24" s="10" t="s">
        <v>923</v>
      </c>
    </row>
    <row r="25" spans="1:11" ht="15" x14ac:dyDescent="0.3">
      <c r="A25" s="9" t="s">
        <v>982</v>
      </c>
      <c r="B25" s="10">
        <v>15</v>
      </c>
      <c r="C25" s="10">
        <v>0</v>
      </c>
      <c r="D25" s="10">
        <v>5</v>
      </c>
      <c r="E25" s="10">
        <v>5</v>
      </c>
      <c r="F25" s="10">
        <v>5</v>
      </c>
      <c r="G25" s="11">
        <v>43913.75</v>
      </c>
      <c r="H25" s="11">
        <v>43960.375</v>
      </c>
      <c r="I25" s="10" t="s">
        <v>983</v>
      </c>
      <c r="J25" s="10" t="s">
        <v>984</v>
      </c>
      <c r="K25" s="10" t="s">
        <v>985</v>
      </c>
    </row>
    <row r="26" spans="1:11" ht="15" x14ac:dyDescent="0.3">
      <c r="A26" s="9" t="s">
        <v>986</v>
      </c>
      <c r="B26" s="10">
        <v>15</v>
      </c>
      <c r="C26" s="10">
        <v>0</v>
      </c>
      <c r="D26" s="10">
        <v>5</v>
      </c>
      <c r="E26" s="10">
        <v>5</v>
      </c>
      <c r="F26" s="10">
        <v>3</v>
      </c>
      <c r="G26" s="11">
        <v>43909.75</v>
      </c>
      <c r="H26" s="11">
        <v>43960.541666666664</v>
      </c>
      <c r="I26" s="10" t="s">
        <v>943</v>
      </c>
      <c r="J26" s="10" t="s">
        <v>918</v>
      </c>
      <c r="K26" s="10" t="s">
        <v>987</v>
      </c>
    </row>
    <row r="27" spans="1:11" ht="15" x14ac:dyDescent="0.3">
      <c r="A27" s="9" t="s">
        <v>988</v>
      </c>
      <c r="B27" s="10">
        <v>15</v>
      </c>
      <c r="C27" s="10">
        <v>0</v>
      </c>
      <c r="D27" s="10">
        <v>5</v>
      </c>
      <c r="E27" s="10">
        <v>5</v>
      </c>
      <c r="F27" s="10">
        <v>4</v>
      </c>
      <c r="G27" s="11">
        <v>43907.75</v>
      </c>
      <c r="H27" s="11">
        <v>43960.375</v>
      </c>
      <c r="I27" s="10" t="s">
        <v>983</v>
      </c>
      <c r="J27" s="10" t="s">
        <v>961</v>
      </c>
      <c r="K27" s="10" t="s">
        <v>989</v>
      </c>
    </row>
    <row r="28" spans="1:11" ht="15" x14ac:dyDescent="0.3">
      <c r="A28" s="9" t="s">
        <v>990</v>
      </c>
      <c r="B28" s="10">
        <v>15</v>
      </c>
      <c r="C28" s="10">
        <v>0</v>
      </c>
      <c r="D28" s="10">
        <v>5</v>
      </c>
      <c r="E28" s="10">
        <v>5</v>
      </c>
      <c r="F28" s="10">
        <v>9</v>
      </c>
      <c r="G28" s="11">
        <v>43906.75</v>
      </c>
      <c r="H28" s="11">
        <v>43960.541666666664</v>
      </c>
      <c r="I28" s="10" t="s">
        <v>943</v>
      </c>
      <c r="J28" s="10" t="s">
        <v>981</v>
      </c>
      <c r="K28" s="10" t="s">
        <v>975</v>
      </c>
    </row>
    <row r="29" spans="1:11" ht="15" x14ac:dyDescent="0.3">
      <c r="A29" s="9" t="s">
        <v>991</v>
      </c>
      <c r="B29" s="10">
        <v>15</v>
      </c>
      <c r="C29" s="10">
        <v>0</v>
      </c>
      <c r="D29" s="10">
        <v>5</v>
      </c>
      <c r="E29" s="10">
        <v>5</v>
      </c>
      <c r="F29" s="10">
        <v>5</v>
      </c>
      <c r="G29" s="11">
        <v>43907.833333333336</v>
      </c>
      <c r="H29" s="11">
        <v>43960.458333333336</v>
      </c>
      <c r="I29" s="10" t="s">
        <v>940</v>
      </c>
      <c r="J29" s="10" t="s">
        <v>954</v>
      </c>
      <c r="K29" s="10" t="s">
        <v>989</v>
      </c>
    </row>
    <row r="30" spans="1:11" ht="15" x14ac:dyDescent="0.3">
      <c r="A30" s="9" t="s">
        <v>992</v>
      </c>
      <c r="B30" s="10">
        <v>15</v>
      </c>
      <c r="C30" s="10">
        <v>0</v>
      </c>
      <c r="D30" s="10">
        <v>5</v>
      </c>
      <c r="E30" s="10">
        <v>5</v>
      </c>
      <c r="F30" s="10">
        <v>0</v>
      </c>
      <c r="G30" s="11">
        <v>43906.75</v>
      </c>
      <c r="H30" s="11">
        <v>43960.458333333336</v>
      </c>
      <c r="I30" s="10" t="s">
        <v>917</v>
      </c>
      <c r="J30" s="10" t="s">
        <v>993</v>
      </c>
      <c r="K30" s="10" t="s">
        <v>969</v>
      </c>
    </row>
    <row r="31" spans="1:11" ht="15" x14ac:dyDescent="0.3">
      <c r="A31" s="9" t="s">
        <v>994</v>
      </c>
      <c r="B31" s="10">
        <v>15</v>
      </c>
      <c r="C31" s="10">
        <v>0</v>
      </c>
      <c r="D31" s="10">
        <v>8</v>
      </c>
      <c r="E31" s="10">
        <v>8</v>
      </c>
      <c r="F31" s="10">
        <v>2</v>
      </c>
      <c r="G31" s="11">
        <v>43906.75</v>
      </c>
      <c r="H31" s="11">
        <v>43960.708333333336</v>
      </c>
      <c r="I31" s="10" t="s">
        <v>995</v>
      </c>
      <c r="J31" s="10" t="s">
        <v>996</v>
      </c>
      <c r="K31" s="10" t="s">
        <v>997</v>
      </c>
    </row>
    <row r="32" spans="1:11" ht="15" x14ac:dyDescent="0.3">
      <c r="A32" s="9" t="s">
        <v>998</v>
      </c>
      <c r="B32" s="10">
        <v>15</v>
      </c>
      <c r="C32" s="10">
        <v>0</v>
      </c>
      <c r="D32" s="10">
        <v>8</v>
      </c>
      <c r="E32" s="10">
        <v>8</v>
      </c>
      <c r="F32" s="10">
        <v>7</v>
      </c>
      <c r="G32" s="11">
        <v>43907.822916666664</v>
      </c>
      <c r="H32" s="11">
        <v>43960.666666666664</v>
      </c>
      <c r="I32" s="10" t="s">
        <v>917</v>
      </c>
      <c r="J32" s="10" t="s">
        <v>999</v>
      </c>
      <c r="K32" s="10" t="s">
        <v>1000</v>
      </c>
    </row>
    <row r="33" spans="1:11" ht="15" x14ac:dyDescent="0.3">
      <c r="A33" s="9" t="s">
        <v>1001</v>
      </c>
      <c r="B33" s="10">
        <v>15</v>
      </c>
      <c r="C33" s="10">
        <v>0</v>
      </c>
      <c r="D33" s="10">
        <v>8</v>
      </c>
      <c r="E33" s="10">
        <v>8</v>
      </c>
      <c r="F33" s="10">
        <v>8</v>
      </c>
      <c r="G33" s="11">
        <v>43906.75</v>
      </c>
      <c r="H33" s="11">
        <v>43960.520833333336</v>
      </c>
      <c r="I33" s="10" t="s">
        <v>1002</v>
      </c>
      <c r="J33" s="10" t="s">
        <v>1003</v>
      </c>
      <c r="K33" s="10" t="s">
        <v>1004</v>
      </c>
    </row>
    <row r="34" spans="1:11" ht="15" x14ac:dyDescent="0.3">
      <c r="A34" s="9" t="s">
        <v>1005</v>
      </c>
      <c r="B34" s="10">
        <v>15</v>
      </c>
      <c r="C34" s="10">
        <v>0</v>
      </c>
      <c r="D34" s="10">
        <v>8</v>
      </c>
      <c r="E34" s="10">
        <v>8</v>
      </c>
      <c r="F34" s="10">
        <v>7</v>
      </c>
      <c r="G34" s="11">
        <v>43908.75</v>
      </c>
      <c r="H34" s="11">
        <v>43960.59375</v>
      </c>
      <c r="I34" s="10" t="s">
        <v>917</v>
      </c>
      <c r="J34" s="10" t="s">
        <v>1006</v>
      </c>
      <c r="K34" s="10" t="s">
        <v>1007</v>
      </c>
    </row>
    <row r="35" spans="1:11" ht="15" x14ac:dyDescent="0.3">
      <c r="A35" s="9" t="s">
        <v>1008</v>
      </c>
      <c r="B35" s="10">
        <v>15</v>
      </c>
      <c r="C35" s="10">
        <v>0</v>
      </c>
      <c r="D35" s="10">
        <v>8</v>
      </c>
      <c r="E35" s="10">
        <v>8</v>
      </c>
      <c r="F35" s="10">
        <v>3</v>
      </c>
      <c r="G35" s="11">
        <v>43906.822916666664</v>
      </c>
      <c r="H35" s="11">
        <v>43960.447916666664</v>
      </c>
      <c r="I35" s="10" t="s">
        <v>917</v>
      </c>
      <c r="J35" s="10" t="s">
        <v>1009</v>
      </c>
      <c r="K35" s="10" t="s">
        <v>923</v>
      </c>
    </row>
    <row r="36" spans="1:11" ht="15" x14ac:dyDescent="0.3">
      <c r="A36" s="9" t="s">
        <v>1010</v>
      </c>
      <c r="B36" s="10">
        <v>15</v>
      </c>
      <c r="C36" s="10">
        <v>0</v>
      </c>
      <c r="D36" s="10">
        <v>8</v>
      </c>
      <c r="E36" s="10">
        <v>8</v>
      </c>
      <c r="F36" s="10">
        <v>6</v>
      </c>
      <c r="G36" s="11">
        <v>43906.822916666664</v>
      </c>
      <c r="H36" s="11">
        <v>43960.59375</v>
      </c>
      <c r="I36" s="10" t="s">
        <v>943</v>
      </c>
      <c r="J36" s="10" t="s">
        <v>1011</v>
      </c>
      <c r="K36" s="10" t="s">
        <v>1004</v>
      </c>
    </row>
    <row r="37" spans="1:11" ht="15" x14ac:dyDescent="0.3">
      <c r="A37" s="9" t="s">
        <v>1012</v>
      </c>
      <c r="B37" s="10">
        <v>15</v>
      </c>
      <c r="C37" s="10">
        <v>0</v>
      </c>
      <c r="D37" s="10">
        <v>8</v>
      </c>
      <c r="E37" s="10">
        <v>8</v>
      </c>
      <c r="F37" s="10">
        <v>6</v>
      </c>
      <c r="G37" s="11">
        <v>43907.822916666664</v>
      </c>
      <c r="H37" s="11">
        <v>43960.447916666664</v>
      </c>
      <c r="I37" s="10" t="s">
        <v>917</v>
      </c>
      <c r="J37" s="10" t="s">
        <v>1013</v>
      </c>
      <c r="K37" s="10" t="s">
        <v>989</v>
      </c>
    </row>
    <row r="38" spans="1:11" ht="15" x14ac:dyDescent="0.3">
      <c r="A38" s="9" t="s">
        <v>1014</v>
      </c>
      <c r="B38" s="10">
        <v>15</v>
      </c>
      <c r="C38" s="10">
        <v>0</v>
      </c>
      <c r="D38" s="10">
        <v>8</v>
      </c>
      <c r="E38" s="10">
        <v>8</v>
      </c>
      <c r="F38" s="10">
        <v>3</v>
      </c>
      <c r="G38" s="11">
        <v>43908.822916666664</v>
      </c>
      <c r="H38" s="11">
        <v>43960.71875</v>
      </c>
      <c r="I38" s="10" t="s">
        <v>1015</v>
      </c>
      <c r="J38" s="10" t="s">
        <v>1016</v>
      </c>
      <c r="K38" s="10" t="s">
        <v>1017</v>
      </c>
    </row>
    <row r="39" spans="1:11" ht="15" x14ac:dyDescent="0.3">
      <c r="A39" s="9" t="s">
        <v>1018</v>
      </c>
      <c r="B39" s="10">
        <v>15</v>
      </c>
      <c r="C39" s="10">
        <v>0</v>
      </c>
      <c r="D39" s="10">
        <v>8</v>
      </c>
      <c r="E39" s="10">
        <v>8</v>
      </c>
      <c r="F39" s="10">
        <v>5</v>
      </c>
      <c r="G39" s="11">
        <v>43907.822916666664</v>
      </c>
      <c r="H39" s="11">
        <v>43960.708333333336</v>
      </c>
      <c r="I39" s="10" t="s">
        <v>1019</v>
      </c>
      <c r="J39" s="10" t="s">
        <v>1020</v>
      </c>
      <c r="K39" s="10" t="s">
        <v>1021</v>
      </c>
    </row>
    <row r="40" spans="1:11" ht="15" x14ac:dyDescent="0.3">
      <c r="A40" s="9" t="s">
        <v>1022</v>
      </c>
      <c r="B40" s="10">
        <v>15</v>
      </c>
      <c r="C40" s="10">
        <v>0</v>
      </c>
      <c r="D40" s="10">
        <v>6</v>
      </c>
      <c r="E40" s="10">
        <v>6</v>
      </c>
      <c r="F40" s="10">
        <v>3</v>
      </c>
      <c r="G40" s="11">
        <v>43908.822916666664</v>
      </c>
      <c r="H40" s="11">
        <v>43960.71875</v>
      </c>
      <c r="I40" s="10" t="s">
        <v>1019</v>
      </c>
      <c r="J40" s="10" t="s">
        <v>944</v>
      </c>
      <c r="K40" s="10" t="s">
        <v>1017</v>
      </c>
    </row>
    <row r="41" spans="1:11" ht="15" x14ac:dyDescent="0.3">
      <c r="A41" s="9" t="s">
        <v>1023</v>
      </c>
      <c r="B41" s="10">
        <v>15</v>
      </c>
      <c r="C41" s="10">
        <v>0</v>
      </c>
      <c r="D41" s="10">
        <v>6</v>
      </c>
      <c r="E41" s="10">
        <v>6</v>
      </c>
      <c r="F41" s="10">
        <v>3</v>
      </c>
      <c r="G41" s="11">
        <v>43907.75</v>
      </c>
      <c r="H41" s="11">
        <v>43960.645833333336</v>
      </c>
      <c r="I41" s="10" t="s">
        <v>917</v>
      </c>
      <c r="J41" s="10" t="s">
        <v>1024</v>
      </c>
      <c r="K41" s="10" t="s">
        <v>1025</v>
      </c>
    </row>
    <row r="42" spans="1:11" ht="15" x14ac:dyDescent="0.3">
      <c r="A42" s="9" t="s">
        <v>1026</v>
      </c>
      <c r="B42" s="10">
        <v>15</v>
      </c>
      <c r="C42" s="10">
        <v>0</v>
      </c>
      <c r="D42" s="10">
        <v>6</v>
      </c>
      <c r="E42" s="10">
        <v>6</v>
      </c>
      <c r="F42" s="10">
        <v>3</v>
      </c>
      <c r="G42" s="11">
        <v>43909.75</v>
      </c>
      <c r="H42" s="11">
        <v>43960.375</v>
      </c>
      <c r="I42" s="10" t="s">
        <v>1027</v>
      </c>
      <c r="J42" s="10" t="s">
        <v>918</v>
      </c>
      <c r="K42" s="10" t="s">
        <v>936</v>
      </c>
    </row>
    <row r="43" spans="1:11" ht="15" x14ac:dyDescent="0.3">
      <c r="A43" s="9" t="s">
        <v>1028</v>
      </c>
      <c r="B43" s="10">
        <v>15</v>
      </c>
      <c r="C43" s="10">
        <v>0</v>
      </c>
      <c r="D43" s="10">
        <v>6</v>
      </c>
      <c r="E43" s="10">
        <v>6</v>
      </c>
      <c r="F43" s="10">
        <v>5</v>
      </c>
      <c r="G43" s="11">
        <v>43909.822916666664</v>
      </c>
      <c r="H43" s="11">
        <v>43960.375</v>
      </c>
      <c r="I43" s="10" t="s">
        <v>1029</v>
      </c>
      <c r="J43" s="10" t="s">
        <v>1030</v>
      </c>
      <c r="K43" s="10" t="s">
        <v>1031</v>
      </c>
    </row>
    <row r="44" spans="1:11" ht="15" x14ac:dyDescent="0.3">
      <c r="A44" s="9" t="s">
        <v>1032</v>
      </c>
      <c r="B44" s="10">
        <v>15</v>
      </c>
      <c r="C44" s="10">
        <v>0</v>
      </c>
      <c r="D44" s="10">
        <v>6</v>
      </c>
      <c r="E44" s="10">
        <v>6</v>
      </c>
      <c r="F44" s="10">
        <v>8</v>
      </c>
      <c r="G44" s="11">
        <v>43907.822916666664</v>
      </c>
      <c r="H44" s="11">
        <v>43960.645833333336</v>
      </c>
      <c r="I44" s="10" t="s">
        <v>1029</v>
      </c>
      <c r="J44" s="10" t="s">
        <v>1033</v>
      </c>
      <c r="K44" s="10" t="s">
        <v>1034</v>
      </c>
    </row>
    <row r="45" spans="1:11" ht="15" x14ac:dyDescent="0.3">
      <c r="A45" s="9" t="s">
        <v>1035</v>
      </c>
      <c r="B45" s="10">
        <v>15</v>
      </c>
      <c r="C45" s="10">
        <v>0</v>
      </c>
      <c r="D45" s="10">
        <v>6</v>
      </c>
      <c r="E45" s="10">
        <v>6</v>
      </c>
      <c r="F45" s="10">
        <v>5</v>
      </c>
      <c r="G45" s="11">
        <v>43907.75</v>
      </c>
      <c r="H45" s="11">
        <v>43960.520833333336</v>
      </c>
      <c r="I45" s="10" t="s">
        <v>1036</v>
      </c>
      <c r="J45" s="10" t="s">
        <v>1037</v>
      </c>
      <c r="K45" s="10" t="s">
        <v>1038</v>
      </c>
    </row>
    <row r="46" spans="1:11" ht="15" x14ac:dyDescent="0.3">
      <c r="A46" s="9" t="s">
        <v>1039</v>
      </c>
      <c r="B46" s="10">
        <v>15</v>
      </c>
      <c r="C46" s="10">
        <v>0</v>
      </c>
      <c r="D46" s="10">
        <v>6</v>
      </c>
      <c r="E46" s="10">
        <v>6</v>
      </c>
      <c r="F46" s="10">
        <v>6</v>
      </c>
      <c r="G46" s="11">
        <v>43909.822916666664</v>
      </c>
      <c r="H46" s="11">
        <v>43960.666666666664</v>
      </c>
      <c r="I46" s="10" t="s">
        <v>1040</v>
      </c>
      <c r="J46" s="10" t="s">
        <v>1016</v>
      </c>
      <c r="K46" s="10" t="s">
        <v>1041</v>
      </c>
    </row>
    <row r="47" spans="1:11" ht="15" x14ac:dyDescent="0.3">
      <c r="A47" s="9" t="s">
        <v>1042</v>
      </c>
      <c r="B47" s="10">
        <v>14</v>
      </c>
      <c r="C47" s="10">
        <v>0</v>
      </c>
      <c r="D47" s="10">
        <v>11</v>
      </c>
      <c r="E47" s="10">
        <v>11</v>
      </c>
      <c r="F47" s="10">
        <v>2</v>
      </c>
      <c r="G47" s="11">
        <v>43907.75</v>
      </c>
      <c r="H47" s="11">
        <v>43960.635416666664</v>
      </c>
      <c r="I47" s="10" t="s">
        <v>1027</v>
      </c>
      <c r="J47" s="10" t="s">
        <v>1043</v>
      </c>
      <c r="K47" s="10" t="s">
        <v>1044</v>
      </c>
    </row>
    <row r="48" spans="1:11" ht="15" x14ac:dyDescent="0.3">
      <c r="A48" s="9" t="s">
        <v>1045</v>
      </c>
      <c r="B48" s="10">
        <v>14</v>
      </c>
      <c r="C48" s="10">
        <v>0</v>
      </c>
      <c r="D48" s="10">
        <v>11</v>
      </c>
      <c r="E48" s="10">
        <v>11</v>
      </c>
      <c r="F48" s="10">
        <v>5</v>
      </c>
      <c r="G48" s="11">
        <v>43911.625</v>
      </c>
      <c r="H48" s="11">
        <v>43960.635416666664</v>
      </c>
      <c r="I48" s="10" t="s">
        <v>1046</v>
      </c>
      <c r="J48" s="10" t="s">
        <v>944</v>
      </c>
      <c r="K48" s="10" t="s">
        <v>1047</v>
      </c>
    </row>
    <row r="49" spans="1:11" ht="15" x14ac:dyDescent="0.3">
      <c r="A49" s="9" t="s">
        <v>1048</v>
      </c>
      <c r="B49" s="10">
        <v>14</v>
      </c>
      <c r="C49" s="10">
        <v>0</v>
      </c>
      <c r="D49" s="10">
        <v>11</v>
      </c>
      <c r="E49" s="10">
        <v>11</v>
      </c>
      <c r="F49" s="10">
        <v>1</v>
      </c>
      <c r="G49" s="11">
        <v>43908.75</v>
      </c>
      <c r="H49" s="11">
        <v>43960.635416666664</v>
      </c>
      <c r="I49" s="10" t="s">
        <v>943</v>
      </c>
      <c r="J49" s="10" t="s">
        <v>1049</v>
      </c>
      <c r="K49" s="10" t="s">
        <v>1050</v>
      </c>
    </row>
    <row r="50" spans="1:11" ht="15" x14ac:dyDescent="0.3">
      <c r="A50" s="9" t="s">
        <v>1051</v>
      </c>
      <c r="B50" s="10">
        <v>14</v>
      </c>
      <c r="C50" s="10">
        <v>0</v>
      </c>
      <c r="D50" s="10">
        <v>11</v>
      </c>
      <c r="E50" s="10">
        <v>11</v>
      </c>
      <c r="F50" s="10">
        <v>6</v>
      </c>
      <c r="G50" s="11">
        <v>43906.822916666664</v>
      </c>
      <c r="H50" s="11">
        <v>43960.489583333336</v>
      </c>
      <c r="I50" s="10" t="s">
        <v>1052</v>
      </c>
      <c r="J50" s="10" t="s">
        <v>1053</v>
      </c>
      <c r="K50" s="10" t="s">
        <v>1054</v>
      </c>
    </row>
    <row r="51" spans="1:11" ht="15" x14ac:dyDescent="0.3">
      <c r="A51" s="9" t="s">
        <v>1055</v>
      </c>
      <c r="B51" s="10">
        <v>14</v>
      </c>
      <c r="C51" s="10">
        <v>0</v>
      </c>
      <c r="D51" s="10">
        <v>11</v>
      </c>
      <c r="E51" s="10">
        <v>11</v>
      </c>
      <c r="F51" s="10">
        <v>4</v>
      </c>
      <c r="G51" s="11">
        <v>43907.75</v>
      </c>
      <c r="H51" s="11">
        <v>43960.5625</v>
      </c>
      <c r="I51" s="10" t="s">
        <v>940</v>
      </c>
      <c r="J51" s="10" t="s">
        <v>1056</v>
      </c>
      <c r="K51" s="10" t="s">
        <v>1057</v>
      </c>
    </row>
    <row r="52" spans="1:11" ht="15" x14ac:dyDescent="0.3">
      <c r="A52" s="9" t="s">
        <v>1058</v>
      </c>
      <c r="B52" s="10">
        <v>14</v>
      </c>
      <c r="C52" s="10">
        <v>0</v>
      </c>
      <c r="D52" s="10">
        <v>11</v>
      </c>
      <c r="E52" s="10">
        <v>11</v>
      </c>
      <c r="F52" s="10">
        <v>8</v>
      </c>
      <c r="G52" s="11">
        <v>43906.822916666664</v>
      </c>
      <c r="H52" s="11">
        <v>43960.635416666664</v>
      </c>
      <c r="I52" s="10" t="s">
        <v>1015</v>
      </c>
      <c r="J52" s="10" t="s">
        <v>1059</v>
      </c>
      <c r="K52" s="10" t="s">
        <v>1060</v>
      </c>
    </row>
    <row r="53" spans="1:11" ht="15" x14ac:dyDescent="0.3">
      <c r="A53" s="9" t="s">
        <v>1061</v>
      </c>
      <c r="B53" s="10">
        <v>14</v>
      </c>
      <c r="C53" s="10">
        <v>0</v>
      </c>
      <c r="D53" s="10">
        <v>11</v>
      </c>
      <c r="E53" s="10">
        <v>11</v>
      </c>
      <c r="F53" s="10">
        <v>5</v>
      </c>
      <c r="G53" s="11">
        <v>43907.75</v>
      </c>
      <c r="H53" s="11">
        <v>43960.5625</v>
      </c>
      <c r="I53" s="10" t="s">
        <v>1062</v>
      </c>
      <c r="J53" s="10" t="s">
        <v>944</v>
      </c>
      <c r="K53" s="10" t="s">
        <v>1057</v>
      </c>
    </row>
    <row r="54" spans="1:11" ht="15" x14ac:dyDescent="0.3">
      <c r="A54" s="9" t="s">
        <v>1063</v>
      </c>
      <c r="B54" s="10">
        <v>14</v>
      </c>
      <c r="C54" s="10">
        <v>0</v>
      </c>
      <c r="D54" s="10">
        <v>11</v>
      </c>
      <c r="E54" s="10">
        <v>11</v>
      </c>
      <c r="F54" s="10">
        <v>7</v>
      </c>
      <c r="G54" s="11">
        <v>43906.822916666664</v>
      </c>
      <c r="H54" s="11">
        <v>43960.708333333336</v>
      </c>
      <c r="I54" s="10" t="s">
        <v>1015</v>
      </c>
      <c r="J54" s="10" t="s">
        <v>1064</v>
      </c>
      <c r="K54" s="10" t="s">
        <v>1065</v>
      </c>
    </row>
    <row r="55" spans="1:11" ht="15" x14ac:dyDescent="0.3">
      <c r="A55" s="9" t="s">
        <v>1066</v>
      </c>
      <c r="B55" s="10">
        <v>14</v>
      </c>
      <c r="C55" s="10">
        <v>0</v>
      </c>
      <c r="D55" s="10">
        <v>11</v>
      </c>
      <c r="E55" s="10">
        <v>11</v>
      </c>
      <c r="F55" s="10">
        <v>2</v>
      </c>
      <c r="G55" s="11">
        <v>43911.572916666664</v>
      </c>
      <c r="H55" s="11">
        <v>43960.489583333336</v>
      </c>
      <c r="I55" s="10" t="s">
        <v>943</v>
      </c>
      <c r="J55" s="10" t="s">
        <v>918</v>
      </c>
      <c r="K55" s="10" t="s">
        <v>1067</v>
      </c>
    </row>
    <row r="56" spans="1:11" ht="15" x14ac:dyDescent="0.3">
      <c r="A56" s="9" t="s">
        <v>1068</v>
      </c>
      <c r="B56" s="10">
        <v>14</v>
      </c>
      <c r="C56" s="10">
        <v>0</v>
      </c>
      <c r="D56" s="10">
        <v>11</v>
      </c>
      <c r="E56" s="10">
        <v>11</v>
      </c>
      <c r="F56" s="10">
        <v>1</v>
      </c>
      <c r="G56" s="11">
        <v>43908.75</v>
      </c>
      <c r="H56" s="11">
        <v>43960.5625</v>
      </c>
      <c r="I56" s="10" t="s">
        <v>917</v>
      </c>
      <c r="J56" s="10" t="s">
        <v>1069</v>
      </c>
      <c r="K56" s="10" t="s">
        <v>1070</v>
      </c>
    </row>
    <row r="57" spans="1:11" ht="15" x14ac:dyDescent="0.3">
      <c r="A57" s="9" t="s">
        <v>1071</v>
      </c>
      <c r="B57" s="10">
        <v>14</v>
      </c>
      <c r="C57" s="10">
        <v>0</v>
      </c>
      <c r="D57" s="10">
        <v>11</v>
      </c>
      <c r="E57" s="10">
        <v>11</v>
      </c>
      <c r="F57" s="10">
        <v>5</v>
      </c>
      <c r="G57" s="11">
        <v>43906.75</v>
      </c>
      <c r="H57" s="11">
        <v>43960.5625</v>
      </c>
      <c r="I57" s="10" t="s">
        <v>1072</v>
      </c>
      <c r="J57" s="10" t="s">
        <v>1073</v>
      </c>
      <c r="K57" s="10" t="s">
        <v>1060</v>
      </c>
    </row>
    <row r="58" spans="1:11" ht="15" x14ac:dyDescent="0.3">
      <c r="A58" s="9" t="s">
        <v>1074</v>
      </c>
      <c r="B58" s="10">
        <v>14</v>
      </c>
      <c r="C58" s="10">
        <v>0</v>
      </c>
      <c r="D58" s="10">
        <v>11</v>
      </c>
      <c r="E58" s="10">
        <v>11</v>
      </c>
      <c r="F58" s="10">
        <v>6</v>
      </c>
      <c r="G58" s="11">
        <v>43908.822916666664</v>
      </c>
      <c r="H58" s="11">
        <v>43960.708333333336</v>
      </c>
      <c r="I58" s="10" t="s">
        <v>943</v>
      </c>
      <c r="J58" s="10" t="s">
        <v>1075</v>
      </c>
      <c r="K58" s="10" t="s">
        <v>1050</v>
      </c>
    </row>
    <row r="59" spans="1:11" ht="15" x14ac:dyDescent="0.3">
      <c r="A59" s="9" t="s">
        <v>1076</v>
      </c>
      <c r="B59" s="10">
        <v>14</v>
      </c>
      <c r="C59" s="10">
        <v>0</v>
      </c>
      <c r="D59" s="10">
        <v>10</v>
      </c>
      <c r="E59" s="10">
        <v>10</v>
      </c>
      <c r="F59" s="10">
        <v>5</v>
      </c>
      <c r="G59" s="11">
        <v>43913.75</v>
      </c>
      <c r="H59" s="11">
        <v>43960.416666666664</v>
      </c>
      <c r="I59" s="10" t="s">
        <v>1072</v>
      </c>
      <c r="J59" s="10" t="s">
        <v>1077</v>
      </c>
      <c r="K59" s="10" t="s">
        <v>1078</v>
      </c>
    </row>
    <row r="60" spans="1:11" ht="15" x14ac:dyDescent="0.3">
      <c r="A60" s="9" t="s">
        <v>1079</v>
      </c>
      <c r="B60" s="10">
        <v>14</v>
      </c>
      <c r="C60" s="10">
        <v>0</v>
      </c>
      <c r="D60" s="10">
        <v>10</v>
      </c>
      <c r="E60" s="10">
        <v>10</v>
      </c>
      <c r="F60" s="10">
        <v>5</v>
      </c>
      <c r="G60" s="11">
        <v>43908.822916666664</v>
      </c>
      <c r="H60" s="11">
        <v>43960.416666666664</v>
      </c>
      <c r="I60" s="10" t="s">
        <v>925</v>
      </c>
      <c r="J60" s="10" t="s">
        <v>1080</v>
      </c>
      <c r="K60" s="10" t="s">
        <v>1081</v>
      </c>
    </row>
    <row r="61" spans="1:11" ht="15" x14ac:dyDescent="0.3">
      <c r="A61" s="9" t="s">
        <v>1082</v>
      </c>
      <c r="B61" s="10">
        <v>14</v>
      </c>
      <c r="C61" s="10">
        <v>0</v>
      </c>
      <c r="D61" s="10">
        <v>10</v>
      </c>
      <c r="E61" s="10">
        <v>10</v>
      </c>
      <c r="F61" s="10">
        <v>4</v>
      </c>
      <c r="G61" s="11">
        <v>43906.75</v>
      </c>
      <c r="H61" s="11">
        <v>43960.489583333336</v>
      </c>
      <c r="I61" s="10" t="s">
        <v>925</v>
      </c>
      <c r="J61" s="10" t="s">
        <v>1083</v>
      </c>
      <c r="K61" s="10" t="s">
        <v>1084</v>
      </c>
    </row>
    <row r="62" spans="1:11" ht="15" x14ac:dyDescent="0.3">
      <c r="A62" s="9" t="s">
        <v>1085</v>
      </c>
      <c r="B62" s="10">
        <v>14</v>
      </c>
      <c r="C62" s="10">
        <v>0</v>
      </c>
      <c r="D62" s="10">
        <v>10</v>
      </c>
      <c r="E62" s="10">
        <v>10</v>
      </c>
      <c r="F62" s="10">
        <v>2</v>
      </c>
      <c r="G62" s="11">
        <v>43907.75</v>
      </c>
      <c r="H62" s="11">
        <v>43957.75</v>
      </c>
      <c r="I62" s="10" t="s">
        <v>943</v>
      </c>
      <c r="J62" s="10" t="s">
        <v>1086</v>
      </c>
      <c r="K62" s="10" t="s">
        <v>1087</v>
      </c>
    </row>
    <row r="63" spans="1:11" ht="15" x14ac:dyDescent="0.3">
      <c r="A63" s="9" t="s">
        <v>1088</v>
      </c>
      <c r="B63" s="10">
        <v>14</v>
      </c>
      <c r="C63" s="10">
        <v>0</v>
      </c>
      <c r="D63" s="10">
        <v>10</v>
      </c>
      <c r="E63" s="10">
        <v>10</v>
      </c>
      <c r="F63" s="10">
        <v>4</v>
      </c>
      <c r="G63" s="11">
        <v>43906.822916666664</v>
      </c>
      <c r="H63" s="11">
        <v>43960.708333333336</v>
      </c>
      <c r="I63" s="10" t="s">
        <v>925</v>
      </c>
      <c r="J63" s="10" t="s">
        <v>1089</v>
      </c>
      <c r="K63" s="10" t="s">
        <v>1065</v>
      </c>
    </row>
    <row r="64" spans="1:11" ht="15" x14ac:dyDescent="0.3">
      <c r="A64" s="9" t="s">
        <v>1090</v>
      </c>
      <c r="B64" s="10">
        <v>14</v>
      </c>
      <c r="C64" s="10">
        <v>0</v>
      </c>
      <c r="D64" s="10">
        <v>10</v>
      </c>
      <c r="E64" s="10">
        <v>10</v>
      </c>
      <c r="F64" s="10">
        <v>6</v>
      </c>
      <c r="G64" s="11">
        <v>43906.75</v>
      </c>
      <c r="H64" s="11">
        <v>43960.416666666664</v>
      </c>
      <c r="I64" s="10" t="s">
        <v>1052</v>
      </c>
      <c r="J64" s="10" t="s">
        <v>1091</v>
      </c>
      <c r="K64" s="10" t="s">
        <v>1054</v>
      </c>
    </row>
    <row r="65" spans="1:11" ht="15" x14ac:dyDescent="0.3">
      <c r="A65" s="9" t="s">
        <v>1092</v>
      </c>
      <c r="B65" s="10">
        <v>14</v>
      </c>
      <c r="C65" s="10">
        <v>0</v>
      </c>
      <c r="D65" s="10">
        <v>10</v>
      </c>
      <c r="E65" s="10">
        <v>10</v>
      </c>
      <c r="F65" s="10">
        <v>6</v>
      </c>
      <c r="G65" s="11">
        <v>43911.645833333336</v>
      </c>
      <c r="H65" s="11">
        <v>43960.416666666664</v>
      </c>
      <c r="I65" s="10" t="s">
        <v>1072</v>
      </c>
      <c r="J65" s="10" t="s">
        <v>1093</v>
      </c>
      <c r="K65" s="10" t="s">
        <v>1094</v>
      </c>
    </row>
    <row r="66" spans="1:11" ht="15" x14ac:dyDescent="0.3">
      <c r="A66" s="9" t="s">
        <v>1095</v>
      </c>
      <c r="B66" s="10">
        <v>14</v>
      </c>
      <c r="C66" s="10">
        <v>0</v>
      </c>
      <c r="D66" s="10">
        <v>10</v>
      </c>
      <c r="E66" s="10">
        <v>10</v>
      </c>
      <c r="F66" s="10">
        <v>5</v>
      </c>
      <c r="G66" s="11">
        <v>43906.75</v>
      </c>
      <c r="H66" s="11">
        <v>43960.708333333336</v>
      </c>
      <c r="I66" s="10" t="s">
        <v>995</v>
      </c>
      <c r="J66" s="10" t="s">
        <v>1096</v>
      </c>
      <c r="K66" s="10" t="s">
        <v>1097</v>
      </c>
    </row>
    <row r="67" spans="1:11" ht="15" x14ac:dyDescent="0.3">
      <c r="A67" s="9" t="s">
        <v>1098</v>
      </c>
      <c r="B67" s="10">
        <v>14</v>
      </c>
      <c r="C67" s="10">
        <v>0</v>
      </c>
      <c r="D67" s="10">
        <v>10</v>
      </c>
      <c r="E67" s="10">
        <v>10</v>
      </c>
      <c r="F67" s="10">
        <v>7</v>
      </c>
      <c r="G67" s="11">
        <v>43907.822916666664</v>
      </c>
      <c r="H67" s="11">
        <v>43960.489583333336</v>
      </c>
      <c r="I67" s="10" t="s">
        <v>1099</v>
      </c>
      <c r="J67" s="10" t="s">
        <v>1100</v>
      </c>
      <c r="K67" s="10" t="s">
        <v>1101</v>
      </c>
    </row>
    <row r="68" spans="1:11" ht="15" x14ac:dyDescent="0.3">
      <c r="A68" s="9" t="s">
        <v>1102</v>
      </c>
      <c r="B68" s="10">
        <v>15</v>
      </c>
      <c r="C68" s="10">
        <v>0</v>
      </c>
      <c r="D68" s="10">
        <v>9</v>
      </c>
      <c r="E68" s="10">
        <v>9</v>
      </c>
      <c r="F68" s="10">
        <v>4</v>
      </c>
      <c r="G68" s="11">
        <v>43907.75</v>
      </c>
      <c r="H68" s="11">
        <v>43960.541666666664</v>
      </c>
      <c r="I68" s="10" t="s">
        <v>1103</v>
      </c>
      <c r="J68" s="10" t="s">
        <v>1104</v>
      </c>
      <c r="K68" s="10" t="s">
        <v>927</v>
      </c>
    </row>
    <row r="69" spans="1:11" ht="15" x14ac:dyDescent="0.3">
      <c r="A69" s="9" t="s">
        <v>1105</v>
      </c>
      <c r="B69" s="10">
        <v>15</v>
      </c>
      <c r="C69" s="10">
        <v>0</v>
      </c>
      <c r="D69" s="10">
        <v>9</v>
      </c>
      <c r="E69" s="10">
        <v>9</v>
      </c>
      <c r="F69" s="10">
        <v>2</v>
      </c>
      <c r="G69" s="11">
        <v>43906.75</v>
      </c>
      <c r="H69" s="11">
        <v>43960.479166666664</v>
      </c>
      <c r="I69" s="10" t="s">
        <v>947</v>
      </c>
      <c r="J69" s="10" t="s">
        <v>1106</v>
      </c>
      <c r="K69" s="10" t="s">
        <v>1107</v>
      </c>
    </row>
    <row r="70" spans="1:11" ht="15" x14ac:dyDescent="0.3">
      <c r="A70" s="9" t="s">
        <v>1108</v>
      </c>
      <c r="B70" s="10">
        <v>15</v>
      </c>
      <c r="C70" s="10">
        <v>0</v>
      </c>
      <c r="D70" s="10">
        <v>9</v>
      </c>
      <c r="E70" s="10">
        <v>9</v>
      </c>
      <c r="F70" s="10">
        <v>4</v>
      </c>
      <c r="G70" s="11">
        <v>43915.75</v>
      </c>
      <c r="H70" s="11">
        <v>43960.416666666664</v>
      </c>
      <c r="I70" s="10" t="s">
        <v>947</v>
      </c>
      <c r="J70" s="10" t="s">
        <v>1109</v>
      </c>
      <c r="K70" s="10" t="s">
        <v>1110</v>
      </c>
    </row>
    <row r="71" spans="1:11" ht="15" x14ac:dyDescent="0.3">
      <c r="A71" s="9" t="s">
        <v>1111</v>
      </c>
      <c r="B71" s="10">
        <v>15</v>
      </c>
      <c r="C71" s="10">
        <v>0</v>
      </c>
      <c r="D71" s="10">
        <v>9</v>
      </c>
      <c r="E71" s="10">
        <v>9</v>
      </c>
      <c r="F71" s="10">
        <v>5</v>
      </c>
      <c r="G71" s="11">
        <v>43911.6875</v>
      </c>
      <c r="H71" s="11">
        <v>43960.604166666664</v>
      </c>
      <c r="I71" s="10" t="s">
        <v>943</v>
      </c>
      <c r="J71" s="10" t="s">
        <v>1112</v>
      </c>
      <c r="K71" s="10" t="s">
        <v>1113</v>
      </c>
    </row>
    <row r="72" spans="1:11" ht="15" x14ac:dyDescent="0.3">
      <c r="A72" s="9" t="s">
        <v>1114</v>
      </c>
      <c r="B72" s="10">
        <v>15</v>
      </c>
      <c r="C72" s="10">
        <v>0</v>
      </c>
      <c r="D72" s="10">
        <v>9</v>
      </c>
      <c r="E72" s="10">
        <v>9</v>
      </c>
      <c r="F72" s="10">
        <v>5</v>
      </c>
      <c r="G72" s="11">
        <v>43908.8125</v>
      </c>
      <c r="H72" s="11">
        <v>43960.458333333336</v>
      </c>
      <c r="I72" s="10" t="s">
        <v>1103</v>
      </c>
      <c r="J72" s="10" t="s">
        <v>1115</v>
      </c>
      <c r="K72" s="10" t="s">
        <v>1116</v>
      </c>
    </row>
    <row r="73" spans="1:11" ht="15" x14ac:dyDescent="0.3">
      <c r="A73" s="9" t="s">
        <v>1117</v>
      </c>
      <c r="B73" s="10">
        <v>15</v>
      </c>
      <c r="C73" s="10">
        <v>0</v>
      </c>
      <c r="D73" s="10">
        <v>9</v>
      </c>
      <c r="E73" s="10">
        <v>9</v>
      </c>
      <c r="F73" s="10">
        <v>4</v>
      </c>
      <c r="G73" s="11">
        <v>43906.8125</v>
      </c>
      <c r="H73" s="11">
        <v>43960.583333333336</v>
      </c>
      <c r="I73" s="10" t="s">
        <v>995</v>
      </c>
      <c r="J73" s="10" t="s">
        <v>1118</v>
      </c>
      <c r="K73" s="10" t="s">
        <v>1004</v>
      </c>
    </row>
    <row r="74" spans="1:11" ht="15" x14ac:dyDescent="0.3">
      <c r="A74" s="9" t="s">
        <v>1119</v>
      </c>
      <c r="B74" s="10">
        <v>15</v>
      </c>
      <c r="C74" s="10">
        <v>0</v>
      </c>
      <c r="D74" s="10">
        <v>9</v>
      </c>
      <c r="E74" s="10">
        <v>9</v>
      </c>
      <c r="F74" s="10">
        <v>6</v>
      </c>
      <c r="G74" s="11">
        <v>43911.5</v>
      </c>
      <c r="H74" s="11">
        <v>43960.541666666664</v>
      </c>
      <c r="I74" s="10" t="s">
        <v>947</v>
      </c>
      <c r="J74" s="10" t="s">
        <v>1120</v>
      </c>
      <c r="K74" s="10" t="s">
        <v>1121</v>
      </c>
    </row>
    <row r="75" spans="1:11" ht="15" x14ac:dyDescent="0.3">
      <c r="A75" s="9" t="s">
        <v>1122</v>
      </c>
      <c r="B75" s="10">
        <v>15</v>
      </c>
      <c r="C75" s="10">
        <v>0</v>
      </c>
      <c r="D75" s="10">
        <v>9</v>
      </c>
      <c r="E75" s="10">
        <v>9</v>
      </c>
      <c r="F75" s="10">
        <v>6</v>
      </c>
      <c r="G75" s="11">
        <v>43906.75</v>
      </c>
      <c r="H75" s="11">
        <v>43960.604166666664</v>
      </c>
      <c r="I75" s="10" t="s">
        <v>1123</v>
      </c>
      <c r="J75" s="10" t="s">
        <v>1124</v>
      </c>
      <c r="K75" s="10" t="s">
        <v>1125</v>
      </c>
    </row>
    <row r="76" spans="1:11" ht="15" x14ac:dyDescent="0.3">
      <c r="A76" s="9" t="s">
        <v>1126</v>
      </c>
      <c r="B76" s="10">
        <v>15</v>
      </c>
      <c r="C76" s="10">
        <v>0</v>
      </c>
      <c r="D76" s="10">
        <v>9</v>
      </c>
      <c r="E76" s="10">
        <v>9</v>
      </c>
      <c r="F76" s="10">
        <v>4</v>
      </c>
      <c r="G76" s="11">
        <v>43906.8125</v>
      </c>
      <c r="H76" s="11">
        <v>43960.458333333336</v>
      </c>
      <c r="I76" s="10" t="s">
        <v>943</v>
      </c>
      <c r="J76" s="10" t="s">
        <v>1127</v>
      </c>
      <c r="K76" s="10" t="s">
        <v>1128</v>
      </c>
    </row>
    <row r="77" spans="1:11" ht="15" x14ac:dyDescent="0.3">
      <c r="A77" s="9" t="s">
        <v>1129</v>
      </c>
      <c r="B77" s="10">
        <v>15</v>
      </c>
      <c r="C77" s="10">
        <v>0</v>
      </c>
      <c r="D77" s="10">
        <v>9</v>
      </c>
      <c r="E77" s="10">
        <v>9</v>
      </c>
      <c r="F77" s="10">
        <v>8</v>
      </c>
      <c r="G77" s="11">
        <v>43915.75</v>
      </c>
      <c r="H77" s="11">
        <v>43960.416666666664</v>
      </c>
      <c r="I77" s="10" t="s">
        <v>943</v>
      </c>
      <c r="J77" s="10" t="s">
        <v>954</v>
      </c>
      <c r="K77" s="10" t="s">
        <v>1110</v>
      </c>
    </row>
    <row r="78" spans="1:11" ht="15" x14ac:dyDescent="0.3">
      <c r="A78" s="9" t="s">
        <v>1130</v>
      </c>
      <c r="B78" s="10">
        <v>15</v>
      </c>
      <c r="C78" s="10">
        <v>0</v>
      </c>
      <c r="D78" s="10">
        <v>5</v>
      </c>
      <c r="E78" s="10">
        <v>5</v>
      </c>
      <c r="F78" s="10">
        <v>3</v>
      </c>
      <c r="G78" s="11">
        <v>43911.5625</v>
      </c>
      <c r="H78" s="11">
        <v>43960.520833333336</v>
      </c>
      <c r="I78" s="10" t="s">
        <v>960</v>
      </c>
      <c r="J78" s="10" t="s">
        <v>929</v>
      </c>
      <c r="K78" s="10" t="s">
        <v>1131</v>
      </c>
    </row>
    <row r="79" spans="1:11" ht="15" x14ac:dyDescent="0.3">
      <c r="A79" s="9" t="s">
        <v>1132</v>
      </c>
      <c r="B79" s="10">
        <v>15</v>
      </c>
      <c r="C79" s="10">
        <v>0</v>
      </c>
      <c r="D79" s="10">
        <v>5</v>
      </c>
      <c r="E79" s="10">
        <v>5</v>
      </c>
      <c r="F79" s="10">
        <v>5</v>
      </c>
      <c r="G79" s="11">
        <v>43907.8125</v>
      </c>
      <c r="H79" s="11">
        <v>43960.583333333336</v>
      </c>
      <c r="I79" s="10" t="s">
        <v>1072</v>
      </c>
      <c r="J79" s="10" t="s">
        <v>1133</v>
      </c>
      <c r="K79" s="10" t="s">
        <v>1038</v>
      </c>
    </row>
    <row r="80" spans="1:11" ht="15" x14ac:dyDescent="0.3">
      <c r="A80" s="9" t="s">
        <v>1134</v>
      </c>
      <c r="B80" s="10">
        <v>15</v>
      </c>
      <c r="C80" s="10">
        <v>0</v>
      </c>
      <c r="D80" s="10">
        <v>5</v>
      </c>
      <c r="E80" s="10">
        <v>5</v>
      </c>
      <c r="F80" s="10">
        <v>4</v>
      </c>
      <c r="G80" s="11">
        <v>43908.8125</v>
      </c>
      <c r="H80" s="11">
        <v>43960.479166666664</v>
      </c>
      <c r="I80" s="10" t="s">
        <v>1072</v>
      </c>
      <c r="J80" s="10" t="s">
        <v>1135</v>
      </c>
      <c r="K80" s="10" t="s">
        <v>1136</v>
      </c>
    </row>
    <row r="81" spans="1:11" ht="15" x14ac:dyDescent="0.3">
      <c r="A81" s="9" t="s">
        <v>1137</v>
      </c>
      <c r="B81" s="10">
        <v>15</v>
      </c>
      <c r="C81" s="10">
        <v>0</v>
      </c>
      <c r="D81" s="10">
        <v>5</v>
      </c>
      <c r="E81" s="10">
        <v>5</v>
      </c>
      <c r="F81" s="10">
        <v>6</v>
      </c>
      <c r="G81" s="11">
        <v>43909.75</v>
      </c>
      <c r="H81" s="11">
        <v>43960.520833333336</v>
      </c>
      <c r="I81" s="10" t="s">
        <v>917</v>
      </c>
      <c r="J81" s="10" t="s">
        <v>1138</v>
      </c>
      <c r="K81" s="10" t="s">
        <v>1139</v>
      </c>
    </row>
    <row r="82" spans="1:11" ht="15" x14ac:dyDescent="0.3">
      <c r="A82" s="9" t="s">
        <v>1140</v>
      </c>
      <c r="B82" s="10">
        <v>15</v>
      </c>
      <c r="C82" s="10">
        <v>0</v>
      </c>
      <c r="D82" s="10">
        <v>5</v>
      </c>
      <c r="E82" s="10">
        <v>5</v>
      </c>
      <c r="F82" s="10">
        <v>0</v>
      </c>
      <c r="G82" s="11">
        <v>43907.75</v>
      </c>
      <c r="H82" s="11">
        <v>43960.666666666664</v>
      </c>
      <c r="I82" s="10" t="s">
        <v>1141</v>
      </c>
      <c r="J82" s="10" t="s">
        <v>1142</v>
      </c>
      <c r="K82" s="10" t="s">
        <v>1143</v>
      </c>
    </row>
    <row r="83" spans="1:11" ht="15" x14ac:dyDescent="0.3">
      <c r="A83" s="9" t="s">
        <v>1144</v>
      </c>
      <c r="B83" s="10">
        <v>15</v>
      </c>
      <c r="C83" s="10">
        <v>0</v>
      </c>
      <c r="D83" s="10">
        <v>5</v>
      </c>
      <c r="E83" s="10">
        <v>5</v>
      </c>
      <c r="F83" s="10">
        <v>2</v>
      </c>
      <c r="G83" s="11">
        <v>43908.75</v>
      </c>
      <c r="H83" s="11">
        <v>43960.666666666664</v>
      </c>
      <c r="I83" s="10" t="s">
        <v>943</v>
      </c>
      <c r="J83" s="10" t="s">
        <v>1145</v>
      </c>
      <c r="K83" s="10" t="s">
        <v>1146</v>
      </c>
    </row>
    <row r="84" spans="1:11" ht="15" x14ac:dyDescent="0.3">
      <c r="A84" s="9" t="s">
        <v>1147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 t="s">
        <v>1148</v>
      </c>
      <c r="H84" s="10" t="s">
        <v>1148</v>
      </c>
      <c r="I84" s="10" t="s">
        <v>1148</v>
      </c>
      <c r="J84" s="10" t="s">
        <v>1148</v>
      </c>
      <c r="K84" s="10" t="s">
        <v>1148</v>
      </c>
    </row>
    <row r="85" spans="1:11" ht="15" x14ac:dyDescent="0.3">
      <c r="A85" s="9" t="s">
        <v>1149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 t="s">
        <v>1148</v>
      </c>
      <c r="H85" s="10" t="s">
        <v>1148</v>
      </c>
      <c r="I85" s="10" t="s">
        <v>1148</v>
      </c>
      <c r="J85" s="10" t="s">
        <v>1148</v>
      </c>
      <c r="K85" s="10" t="s">
        <v>1148</v>
      </c>
    </row>
    <row r="86" spans="1:11" ht="15" x14ac:dyDescent="0.3">
      <c r="A86" s="9" t="s">
        <v>1150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 t="s">
        <v>1148</v>
      </c>
      <c r="H86" s="10" t="s">
        <v>1148</v>
      </c>
      <c r="I86" s="10" t="s">
        <v>1148</v>
      </c>
      <c r="J86" s="10" t="s">
        <v>1148</v>
      </c>
      <c r="K86" s="10" t="s">
        <v>1148</v>
      </c>
    </row>
    <row r="87" spans="1:11" ht="15" x14ac:dyDescent="0.3">
      <c r="A87" s="9" t="s">
        <v>1151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 t="s">
        <v>1148</v>
      </c>
      <c r="H87" s="10" t="s">
        <v>1148</v>
      </c>
      <c r="I87" s="10" t="s">
        <v>1148</v>
      </c>
      <c r="J87" s="10" t="s">
        <v>1148</v>
      </c>
      <c r="K87" s="10" t="s">
        <v>1148</v>
      </c>
    </row>
    <row r="88" spans="1:11" ht="15" x14ac:dyDescent="0.3">
      <c r="A88" s="9" t="s">
        <v>1152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 t="s">
        <v>1148</v>
      </c>
      <c r="H88" s="10" t="s">
        <v>1148</v>
      </c>
      <c r="I88" s="10" t="s">
        <v>1148</v>
      </c>
      <c r="J88" s="10" t="s">
        <v>1148</v>
      </c>
      <c r="K88" s="10" t="s">
        <v>1148</v>
      </c>
    </row>
    <row r="89" spans="1:11" ht="15" x14ac:dyDescent="0.3">
      <c r="A89" s="9" t="s">
        <v>1153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 t="s">
        <v>1148</v>
      </c>
      <c r="H89" s="10" t="s">
        <v>1148</v>
      </c>
      <c r="I89" s="10" t="s">
        <v>1148</v>
      </c>
      <c r="J89" s="10" t="s">
        <v>1148</v>
      </c>
      <c r="K89" s="10" t="s">
        <v>1148</v>
      </c>
    </row>
    <row r="90" spans="1:11" ht="15" x14ac:dyDescent="0.3">
      <c r="A90" s="9" t="s">
        <v>1154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 t="s">
        <v>1148</v>
      </c>
      <c r="H90" s="10" t="s">
        <v>1148</v>
      </c>
      <c r="I90" s="10" t="s">
        <v>1148</v>
      </c>
      <c r="J90" s="10" t="s">
        <v>1148</v>
      </c>
      <c r="K90" s="10" t="s">
        <v>1148</v>
      </c>
    </row>
    <row r="91" spans="1:11" ht="15" x14ac:dyDescent="0.3">
      <c r="A91" s="9" t="s">
        <v>1155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 t="s">
        <v>1148</v>
      </c>
      <c r="H91" s="10" t="s">
        <v>1148</v>
      </c>
      <c r="I91" s="10" t="s">
        <v>1148</v>
      </c>
      <c r="J91" s="10" t="s">
        <v>1148</v>
      </c>
      <c r="K91" s="10" t="s">
        <v>1148</v>
      </c>
    </row>
    <row r="92" spans="1:11" ht="15" x14ac:dyDescent="0.3">
      <c r="A92" s="9" t="s">
        <v>1156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 t="s">
        <v>1148</v>
      </c>
      <c r="H92" s="10" t="s">
        <v>1148</v>
      </c>
      <c r="I92" s="10" t="s">
        <v>1148</v>
      </c>
      <c r="J92" s="10" t="s">
        <v>1148</v>
      </c>
      <c r="K92" s="10" t="s">
        <v>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A43-5FBB-4D66-B609-48FF10E00AA2}">
  <dimension ref="A1:K35"/>
  <sheetViews>
    <sheetView workbookViewId="0">
      <selection activeCell="M11" sqref="M11"/>
    </sheetView>
  </sheetViews>
  <sheetFormatPr defaultRowHeight="14.4" x14ac:dyDescent="0.3"/>
  <cols>
    <col min="1" max="1" width="10.5546875" bestFit="1" customWidth="1"/>
    <col min="2" max="2" width="10.77734375" bestFit="1" customWidth="1"/>
    <col min="3" max="3" width="16" bestFit="1" customWidth="1"/>
    <col min="4" max="4" width="17.21875" bestFit="1" customWidth="1"/>
    <col min="5" max="5" width="19.5546875" bestFit="1" customWidth="1"/>
    <col min="6" max="6" width="19" bestFit="1" customWidth="1"/>
    <col min="7" max="7" width="17.21875" bestFit="1" customWidth="1"/>
    <col min="8" max="8" width="19.77734375" bestFit="1" customWidth="1"/>
    <col min="9" max="9" width="19.109375" bestFit="1" customWidth="1"/>
    <col min="10" max="10" width="17.88671875" bestFit="1" customWidth="1"/>
    <col min="11" max="11" width="14.77734375" bestFit="1" customWidth="1"/>
  </cols>
  <sheetData>
    <row r="1" spans="1:11" ht="15" x14ac:dyDescent="0.3">
      <c r="B1" s="9" t="s">
        <v>1157</v>
      </c>
      <c r="C1" s="9" t="s">
        <v>1158</v>
      </c>
      <c r="D1" s="9" t="s">
        <v>1159</v>
      </c>
      <c r="E1" s="9" t="s">
        <v>1160</v>
      </c>
      <c r="F1" s="9" t="s">
        <v>1161</v>
      </c>
      <c r="G1" s="9" t="s">
        <v>1162</v>
      </c>
      <c r="H1" s="9" t="s">
        <v>1163</v>
      </c>
      <c r="I1" s="9" t="s">
        <v>1164</v>
      </c>
      <c r="J1" s="9" t="s">
        <v>1165</v>
      </c>
      <c r="K1" s="9" t="s">
        <v>1166</v>
      </c>
    </row>
    <row r="2" spans="1:11" ht="15" x14ac:dyDescent="0.3">
      <c r="A2" s="12">
        <v>43906</v>
      </c>
      <c r="B2" s="10" t="s">
        <v>1167</v>
      </c>
      <c r="C2" s="10" t="s">
        <v>1168</v>
      </c>
      <c r="D2" s="10" t="s">
        <v>1169</v>
      </c>
      <c r="E2" s="10" t="s">
        <v>1170</v>
      </c>
      <c r="F2" s="10" t="s">
        <v>1171</v>
      </c>
      <c r="G2" s="10" t="s">
        <v>1169</v>
      </c>
      <c r="H2" s="10" t="s">
        <v>1172</v>
      </c>
      <c r="I2" s="10" t="s">
        <v>1171</v>
      </c>
      <c r="J2" s="10" t="s">
        <v>1170</v>
      </c>
      <c r="K2" s="10" t="s">
        <v>1173</v>
      </c>
    </row>
    <row r="3" spans="1:11" ht="15" x14ac:dyDescent="0.3">
      <c r="A3" s="12">
        <v>43907</v>
      </c>
      <c r="B3" s="10" t="s">
        <v>1174</v>
      </c>
      <c r="C3" s="10" t="s">
        <v>1168</v>
      </c>
      <c r="D3" s="10" t="s">
        <v>1169</v>
      </c>
      <c r="E3" s="10" t="s">
        <v>1170</v>
      </c>
      <c r="F3" s="10" t="s">
        <v>1171</v>
      </c>
      <c r="G3" s="10" t="s">
        <v>1169</v>
      </c>
      <c r="H3" s="10" t="s">
        <v>1172</v>
      </c>
      <c r="I3" s="10" t="s">
        <v>1170</v>
      </c>
      <c r="J3" s="10" t="s">
        <v>1172</v>
      </c>
      <c r="K3" s="10" t="s">
        <v>1173</v>
      </c>
    </row>
    <row r="4" spans="1:11" ht="15" x14ac:dyDescent="0.3">
      <c r="A4" s="12">
        <v>43908</v>
      </c>
      <c r="B4" s="10" t="s">
        <v>1175</v>
      </c>
      <c r="C4" s="10" t="s">
        <v>1168</v>
      </c>
      <c r="D4" s="10" t="s">
        <v>1169</v>
      </c>
      <c r="E4" s="10" t="s">
        <v>1170</v>
      </c>
      <c r="F4" s="10" t="s">
        <v>1171</v>
      </c>
      <c r="G4" s="10" t="s">
        <v>1169</v>
      </c>
      <c r="H4" s="10" t="s">
        <v>1172</v>
      </c>
      <c r="I4" s="10" t="s">
        <v>1170</v>
      </c>
      <c r="J4" s="10" t="s">
        <v>1172</v>
      </c>
      <c r="K4" s="10" t="s">
        <v>1173</v>
      </c>
    </row>
    <row r="5" spans="1:11" ht="15" x14ac:dyDescent="0.3">
      <c r="A5" s="12">
        <v>43909</v>
      </c>
      <c r="B5" s="10" t="s">
        <v>1176</v>
      </c>
      <c r="C5" s="10" t="s">
        <v>1168</v>
      </c>
      <c r="D5" s="10" t="s">
        <v>1169</v>
      </c>
      <c r="E5" s="10" t="s">
        <v>1170</v>
      </c>
      <c r="F5" s="10" t="s">
        <v>1171</v>
      </c>
      <c r="G5" s="10" t="s">
        <v>1177</v>
      </c>
      <c r="H5" s="10" t="s">
        <v>1172</v>
      </c>
      <c r="I5" s="10" t="s">
        <v>1171</v>
      </c>
      <c r="J5" s="10" t="s">
        <v>1170</v>
      </c>
      <c r="K5" s="10" t="s">
        <v>1173</v>
      </c>
    </row>
    <row r="6" spans="1:11" ht="15" x14ac:dyDescent="0.3">
      <c r="A6" s="12">
        <v>43911</v>
      </c>
      <c r="B6" s="10" t="s">
        <v>1178</v>
      </c>
      <c r="C6" s="10" t="s">
        <v>1179</v>
      </c>
      <c r="D6" s="10" t="s">
        <v>1180</v>
      </c>
      <c r="E6" s="10" t="s">
        <v>1181</v>
      </c>
      <c r="F6" s="10" t="s">
        <v>1181</v>
      </c>
      <c r="G6" s="10" t="s">
        <v>1180</v>
      </c>
      <c r="H6" s="10" t="s">
        <v>1182</v>
      </c>
      <c r="I6" s="10" t="s">
        <v>1181</v>
      </c>
      <c r="J6" s="10" t="s">
        <v>1183</v>
      </c>
      <c r="K6" s="10" t="s">
        <v>1184</v>
      </c>
    </row>
    <row r="7" spans="1:11" ht="15" x14ac:dyDescent="0.3">
      <c r="A7" s="12">
        <v>43913</v>
      </c>
      <c r="B7" s="10" t="s">
        <v>1167</v>
      </c>
      <c r="C7" s="10" t="s">
        <v>1185</v>
      </c>
      <c r="D7" s="10" t="s">
        <v>1169</v>
      </c>
      <c r="E7" s="10" t="s">
        <v>1170</v>
      </c>
      <c r="F7" s="10" t="s">
        <v>1171</v>
      </c>
      <c r="G7" s="10" t="s">
        <v>1169</v>
      </c>
      <c r="H7" s="10" t="s">
        <v>1172</v>
      </c>
      <c r="I7" s="10" t="s">
        <v>1171</v>
      </c>
      <c r="J7" s="10" t="s">
        <v>1170</v>
      </c>
      <c r="K7" s="10" t="s">
        <v>1186</v>
      </c>
    </row>
    <row r="8" spans="1:11" ht="15" x14ac:dyDescent="0.3">
      <c r="A8" s="12">
        <v>43914</v>
      </c>
      <c r="B8" s="10" t="s">
        <v>1174</v>
      </c>
      <c r="C8" s="10" t="s">
        <v>1168</v>
      </c>
      <c r="D8" s="10" t="s">
        <v>1169</v>
      </c>
      <c r="E8" s="10" t="s">
        <v>1170</v>
      </c>
      <c r="F8" s="10" t="s">
        <v>1171</v>
      </c>
      <c r="G8" s="10" t="s">
        <v>1168</v>
      </c>
      <c r="H8" s="10" t="s">
        <v>1172</v>
      </c>
      <c r="I8" s="10" t="s">
        <v>1170</v>
      </c>
      <c r="J8" s="10" t="s">
        <v>1172</v>
      </c>
      <c r="K8" s="10" t="s">
        <v>1173</v>
      </c>
    </row>
    <row r="9" spans="1:11" ht="15" x14ac:dyDescent="0.3">
      <c r="A9" s="12">
        <v>43915</v>
      </c>
      <c r="B9" s="10" t="s">
        <v>1175</v>
      </c>
      <c r="C9" s="10" t="s">
        <v>1187</v>
      </c>
      <c r="D9" s="10" t="s">
        <v>1169</v>
      </c>
      <c r="E9" s="10" t="s">
        <v>1170</v>
      </c>
      <c r="F9" s="10" t="s">
        <v>1171</v>
      </c>
      <c r="G9" s="10" t="s">
        <v>1187</v>
      </c>
      <c r="H9" s="10" t="s">
        <v>1172</v>
      </c>
      <c r="I9" s="10" t="s">
        <v>1188</v>
      </c>
      <c r="J9" s="10" t="s">
        <v>1172</v>
      </c>
      <c r="K9" s="10" t="s">
        <v>1189</v>
      </c>
    </row>
    <row r="10" spans="1:11" ht="15" x14ac:dyDescent="0.3">
      <c r="A10" s="12">
        <v>43917</v>
      </c>
      <c r="B10" s="10" t="s">
        <v>1190</v>
      </c>
      <c r="C10" s="10" t="s">
        <v>1168</v>
      </c>
      <c r="D10" s="10" t="s">
        <v>1169</v>
      </c>
      <c r="E10" s="10" t="s">
        <v>1170</v>
      </c>
      <c r="F10" s="10" t="s">
        <v>1171</v>
      </c>
      <c r="G10" s="10" t="s">
        <v>1169</v>
      </c>
      <c r="H10" s="10" t="s">
        <v>1168</v>
      </c>
      <c r="I10" s="10" t="s">
        <v>1171</v>
      </c>
      <c r="J10" s="10" t="s">
        <v>1170</v>
      </c>
      <c r="K10" s="10" t="s">
        <v>1173</v>
      </c>
    </row>
    <row r="11" spans="1:11" ht="15" x14ac:dyDescent="0.3">
      <c r="A11" s="12">
        <v>43918</v>
      </c>
      <c r="B11" s="10" t="s">
        <v>1178</v>
      </c>
      <c r="C11" s="10" t="s">
        <v>1191</v>
      </c>
      <c r="D11" s="10" t="s">
        <v>1192</v>
      </c>
      <c r="E11" s="10" t="s">
        <v>1193</v>
      </c>
      <c r="F11" s="10" t="s">
        <v>1194</v>
      </c>
      <c r="G11" s="10" t="s">
        <v>1180</v>
      </c>
      <c r="H11" s="10" t="s">
        <v>1180</v>
      </c>
      <c r="I11" s="10" t="s">
        <v>1195</v>
      </c>
      <c r="J11" s="10" t="s">
        <v>1196</v>
      </c>
      <c r="K11" s="10" t="s">
        <v>1197</v>
      </c>
    </row>
    <row r="12" spans="1:11" ht="15" x14ac:dyDescent="0.3">
      <c r="A12" s="12">
        <v>43920</v>
      </c>
      <c r="B12" s="10" t="s">
        <v>1167</v>
      </c>
      <c r="C12" s="10" t="s">
        <v>1185</v>
      </c>
      <c r="D12" s="10" t="s">
        <v>1169</v>
      </c>
      <c r="E12" s="10" t="s">
        <v>1170</v>
      </c>
      <c r="F12" s="10" t="s">
        <v>1198</v>
      </c>
      <c r="G12" s="10" t="s">
        <v>1181</v>
      </c>
      <c r="H12" s="10" t="s">
        <v>1172</v>
      </c>
      <c r="I12" s="10" t="s">
        <v>1199</v>
      </c>
      <c r="J12" s="10" t="s">
        <v>1172</v>
      </c>
      <c r="K12" s="10" t="s">
        <v>1200</v>
      </c>
    </row>
    <row r="13" spans="1:11" ht="15" x14ac:dyDescent="0.3">
      <c r="A13" s="12">
        <v>43921</v>
      </c>
      <c r="B13" s="10" t="s">
        <v>1174</v>
      </c>
      <c r="C13" s="10" t="s">
        <v>1168</v>
      </c>
      <c r="D13" s="10" t="s">
        <v>1169</v>
      </c>
      <c r="E13" s="10" t="s">
        <v>1170</v>
      </c>
      <c r="F13" s="10" t="s">
        <v>1171</v>
      </c>
      <c r="G13" s="10" t="s">
        <v>1169</v>
      </c>
      <c r="H13" s="10" t="s">
        <v>1172</v>
      </c>
      <c r="I13" s="10" t="s">
        <v>1171</v>
      </c>
      <c r="J13" s="10" t="s">
        <v>1170</v>
      </c>
      <c r="K13" s="10" t="s">
        <v>1173</v>
      </c>
    </row>
    <row r="14" spans="1:11" ht="15" x14ac:dyDescent="0.3">
      <c r="A14" s="12">
        <v>43922</v>
      </c>
      <c r="B14" s="10" t="s">
        <v>1175</v>
      </c>
      <c r="C14" s="10" t="s">
        <v>1168</v>
      </c>
      <c r="D14" s="10" t="s">
        <v>1169</v>
      </c>
      <c r="E14" s="10" t="s">
        <v>1170</v>
      </c>
      <c r="F14" s="10" t="s">
        <v>1171</v>
      </c>
      <c r="G14" s="10" t="s">
        <v>1168</v>
      </c>
      <c r="H14" s="10" t="s">
        <v>1172</v>
      </c>
      <c r="I14" s="10" t="s">
        <v>1188</v>
      </c>
      <c r="J14" s="10" t="s">
        <v>1172</v>
      </c>
      <c r="K14" s="10" t="s">
        <v>1173</v>
      </c>
    </row>
    <row r="15" spans="1:11" ht="15" x14ac:dyDescent="0.3">
      <c r="A15" s="12">
        <v>43924</v>
      </c>
      <c r="B15" s="10" t="s">
        <v>1190</v>
      </c>
      <c r="C15" s="10" t="s">
        <v>1168</v>
      </c>
      <c r="D15" s="10" t="s">
        <v>1169</v>
      </c>
      <c r="E15" s="10" t="s">
        <v>1170</v>
      </c>
      <c r="F15" s="10" t="s">
        <v>1171</v>
      </c>
      <c r="G15" s="10" t="s">
        <v>1169</v>
      </c>
      <c r="H15" s="10" t="s">
        <v>1201</v>
      </c>
      <c r="I15" s="10" t="s">
        <v>1168</v>
      </c>
      <c r="J15" s="10" t="s">
        <v>1201</v>
      </c>
      <c r="K15" s="10" t="s">
        <v>1202</v>
      </c>
    </row>
    <row r="16" spans="1:11" ht="15" x14ac:dyDescent="0.3">
      <c r="A16" s="12">
        <v>43925</v>
      </c>
      <c r="B16" s="10" t="s">
        <v>1178</v>
      </c>
      <c r="C16" s="10" t="s">
        <v>1203</v>
      </c>
      <c r="D16" s="10" t="s">
        <v>1204</v>
      </c>
      <c r="E16" s="10" t="s">
        <v>1205</v>
      </c>
      <c r="F16" s="10" t="s">
        <v>1206</v>
      </c>
      <c r="G16" s="10" t="s">
        <v>1204</v>
      </c>
      <c r="H16" s="10" t="s">
        <v>1207</v>
      </c>
      <c r="I16" s="10" t="s">
        <v>1208</v>
      </c>
      <c r="J16" s="10" t="s">
        <v>1209</v>
      </c>
      <c r="K16" s="10" t="s">
        <v>1210</v>
      </c>
    </row>
    <row r="17" spans="1:11" ht="15" x14ac:dyDescent="0.3">
      <c r="A17" s="12">
        <v>43929</v>
      </c>
      <c r="B17" s="10" t="s">
        <v>1175</v>
      </c>
      <c r="C17" s="10" t="s">
        <v>1168</v>
      </c>
      <c r="D17" s="10" t="s">
        <v>1169</v>
      </c>
      <c r="E17" s="10" t="s">
        <v>1170</v>
      </c>
      <c r="F17" s="10" t="s">
        <v>1171</v>
      </c>
      <c r="G17" s="10" t="s">
        <v>1169</v>
      </c>
      <c r="H17" s="10" t="s">
        <v>1172</v>
      </c>
      <c r="I17" s="10" t="s">
        <v>1171</v>
      </c>
      <c r="J17" s="10" t="s">
        <v>1170</v>
      </c>
      <c r="K17" s="10" t="s">
        <v>1173</v>
      </c>
    </row>
    <row r="18" spans="1:11" ht="15" x14ac:dyDescent="0.3">
      <c r="A18" s="12">
        <v>43930</v>
      </c>
      <c r="B18" s="10" t="s">
        <v>1176</v>
      </c>
      <c r="C18" s="10" t="s">
        <v>1168</v>
      </c>
      <c r="D18" s="10" t="s">
        <v>1201</v>
      </c>
      <c r="E18" s="10" t="s">
        <v>1170</v>
      </c>
      <c r="F18" s="10" t="s">
        <v>1171</v>
      </c>
      <c r="G18" s="10" t="s">
        <v>1201</v>
      </c>
      <c r="H18" s="10" t="s">
        <v>1172</v>
      </c>
      <c r="I18" s="10" t="s">
        <v>1170</v>
      </c>
      <c r="J18" s="10" t="s">
        <v>1172</v>
      </c>
      <c r="K18" s="10" t="s">
        <v>1202</v>
      </c>
    </row>
    <row r="19" spans="1:11" ht="15" x14ac:dyDescent="0.3">
      <c r="A19" s="12">
        <v>43934</v>
      </c>
      <c r="B19" s="10" t="s">
        <v>1167</v>
      </c>
      <c r="C19" s="10" t="s">
        <v>1168</v>
      </c>
      <c r="D19" s="10" t="s">
        <v>1169</v>
      </c>
      <c r="E19" s="10" t="s">
        <v>1170</v>
      </c>
      <c r="F19" s="10" t="s">
        <v>1171</v>
      </c>
      <c r="G19" s="10" t="s">
        <v>1168</v>
      </c>
      <c r="H19" s="10" t="s">
        <v>1172</v>
      </c>
      <c r="I19" s="10" t="s">
        <v>1171</v>
      </c>
      <c r="J19" s="10" t="s">
        <v>1170</v>
      </c>
      <c r="K19" s="10" t="s">
        <v>1173</v>
      </c>
    </row>
    <row r="20" spans="1:11" ht="15" x14ac:dyDescent="0.3">
      <c r="A20" s="12">
        <v>43935</v>
      </c>
      <c r="B20" s="10" t="s">
        <v>1174</v>
      </c>
      <c r="C20" s="10" t="s">
        <v>1168</v>
      </c>
      <c r="D20" s="10" t="s">
        <v>1169</v>
      </c>
      <c r="E20" s="10" t="s">
        <v>1170</v>
      </c>
      <c r="F20" s="10" t="s">
        <v>1171</v>
      </c>
      <c r="G20" s="10" t="s">
        <v>1169</v>
      </c>
      <c r="H20" s="10" t="s">
        <v>1172</v>
      </c>
      <c r="I20" s="10" t="s">
        <v>1171</v>
      </c>
      <c r="J20" s="10" t="s">
        <v>1170</v>
      </c>
      <c r="K20" s="10" t="s">
        <v>1173</v>
      </c>
    </row>
    <row r="21" spans="1:11" ht="15" x14ac:dyDescent="0.3">
      <c r="A21" s="12">
        <v>43936</v>
      </c>
      <c r="B21" s="10" t="s">
        <v>1175</v>
      </c>
      <c r="C21" s="10" t="s">
        <v>1168</v>
      </c>
      <c r="D21" s="10" t="s">
        <v>1169</v>
      </c>
      <c r="E21" s="10" t="s">
        <v>1170</v>
      </c>
      <c r="F21" s="10" t="s">
        <v>1171</v>
      </c>
      <c r="G21" s="10" t="s">
        <v>1168</v>
      </c>
      <c r="H21" s="10" t="s">
        <v>1172</v>
      </c>
      <c r="I21" s="10" t="s">
        <v>1188</v>
      </c>
      <c r="J21" s="10" t="s">
        <v>1172</v>
      </c>
      <c r="K21" s="10" t="s">
        <v>1173</v>
      </c>
    </row>
    <row r="22" spans="1:11" ht="15" x14ac:dyDescent="0.3">
      <c r="A22" s="12">
        <v>43937</v>
      </c>
      <c r="B22" s="10" t="s">
        <v>1176</v>
      </c>
      <c r="C22" s="10" t="s">
        <v>1168</v>
      </c>
      <c r="D22" s="10" t="s">
        <v>1169</v>
      </c>
      <c r="E22" s="10" t="s">
        <v>1170</v>
      </c>
      <c r="F22" s="10" t="s">
        <v>1171</v>
      </c>
      <c r="G22" s="10" t="s">
        <v>1169</v>
      </c>
      <c r="H22" s="10" t="s">
        <v>1172</v>
      </c>
      <c r="I22" s="10" t="s">
        <v>1188</v>
      </c>
      <c r="J22" s="10" t="s">
        <v>1172</v>
      </c>
      <c r="K22" s="10" t="s">
        <v>1173</v>
      </c>
    </row>
    <row r="23" spans="1:11" ht="15" x14ac:dyDescent="0.3">
      <c r="A23" s="12">
        <v>43942</v>
      </c>
      <c r="B23" s="10" t="s">
        <v>1174</v>
      </c>
      <c r="C23" s="10" t="s">
        <v>1168</v>
      </c>
      <c r="D23" s="10" t="s">
        <v>1169</v>
      </c>
      <c r="E23" s="10" t="s">
        <v>1170</v>
      </c>
      <c r="F23" s="10" t="s">
        <v>1171</v>
      </c>
      <c r="G23" s="10" t="s">
        <v>1168</v>
      </c>
      <c r="H23" s="10" t="s">
        <v>1172</v>
      </c>
      <c r="I23" s="10" t="s">
        <v>1171</v>
      </c>
      <c r="J23" s="10" t="s">
        <v>1172</v>
      </c>
      <c r="K23" s="10" t="s">
        <v>1173</v>
      </c>
    </row>
    <row r="24" spans="1:11" ht="15" x14ac:dyDescent="0.3">
      <c r="A24" s="12">
        <v>43944</v>
      </c>
      <c r="B24" s="10" t="s">
        <v>1176</v>
      </c>
      <c r="C24" s="10" t="s">
        <v>1168</v>
      </c>
      <c r="D24" s="10" t="s">
        <v>1169</v>
      </c>
      <c r="E24" s="10" t="s">
        <v>1170</v>
      </c>
      <c r="F24" s="10" t="s">
        <v>1171</v>
      </c>
      <c r="G24" s="10" t="s">
        <v>1168</v>
      </c>
      <c r="H24" s="10" t="s">
        <v>1172</v>
      </c>
      <c r="I24" s="10" t="s">
        <v>1211</v>
      </c>
      <c r="J24" s="10" t="s">
        <v>1172</v>
      </c>
      <c r="K24" s="10" t="s">
        <v>1173</v>
      </c>
    </row>
    <row r="25" spans="1:11" ht="15" x14ac:dyDescent="0.3">
      <c r="A25" s="12">
        <v>43945</v>
      </c>
      <c r="B25" s="10" t="s">
        <v>1190</v>
      </c>
      <c r="C25" s="10" t="s">
        <v>1168</v>
      </c>
      <c r="D25" s="10" t="s">
        <v>1201</v>
      </c>
      <c r="E25" s="10" t="s">
        <v>1170</v>
      </c>
      <c r="F25" s="10" t="s">
        <v>1171</v>
      </c>
      <c r="G25" s="10" t="s">
        <v>1201</v>
      </c>
      <c r="H25" s="10" t="s">
        <v>1172</v>
      </c>
      <c r="I25" s="10" t="s">
        <v>1170</v>
      </c>
      <c r="J25" s="10" t="s">
        <v>1172</v>
      </c>
      <c r="K25" s="10" t="s">
        <v>1202</v>
      </c>
    </row>
    <row r="26" spans="1:11" ht="15" x14ac:dyDescent="0.3">
      <c r="A26" s="12">
        <v>43946</v>
      </c>
      <c r="B26" s="10" t="s">
        <v>1178</v>
      </c>
      <c r="C26" s="10" t="s">
        <v>1203</v>
      </c>
      <c r="D26" s="10" t="s">
        <v>1212</v>
      </c>
      <c r="E26" s="10" t="s">
        <v>1205</v>
      </c>
      <c r="F26" s="10" t="s">
        <v>1206</v>
      </c>
      <c r="G26" s="10" t="s">
        <v>1212</v>
      </c>
      <c r="H26" s="10" t="s">
        <v>1213</v>
      </c>
      <c r="I26" s="10" t="s">
        <v>1214</v>
      </c>
      <c r="J26" s="10" t="s">
        <v>1215</v>
      </c>
      <c r="K26" s="10" t="s">
        <v>1216</v>
      </c>
    </row>
    <row r="27" spans="1:11" ht="15" x14ac:dyDescent="0.3">
      <c r="A27" s="12">
        <v>43948</v>
      </c>
      <c r="B27" s="10" t="s">
        <v>1167</v>
      </c>
      <c r="C27" s="10" t="s">
        <v>1185</v>
      </c>
      <c r="D27" s="10" t="s">
        <v>1169</v>
      </c>
      <c r="E27" s="10" t="s">
        <v>1217</v>
      </c>
      <c r="F27" s="10" t="s">
        <v>1199</v>
      </c>
      <c r="G27" s="10" t="s">
        <v>1199</v>
      </c>
      <c r="H27" s="10" t="s">
        <v>1172</v>
      </c>
      <c r="I27" s="10" t="s">
        <v>1199</v>
      </c>
      <c r="J27" s="10" t="s">
        <v>1218</v>
      </c>
      <c r="K27" s="10" t="s">
        <v>1219</v>
      </c>
    </row>
    <row r="28" spans="1:11" ht="15" x14ac:dyDescent="0.3">
      <c r="A28" s="12">
        <v>43949</v>
      </c>
      <c r="B28" s="10" t="s">
        <v>1174</v>
      </c>
      <c r="C28" s="10" t="s">
        <v>1168</v>
      </c>
      <c r="D28" s="10" t="s">
        <v>1169</v>
      </c>
      <c r="E28" s="10" t="s">
        <v>1170</v>
      </c>
      <c r="F28" s="10" t="s">
        <v>1171</v>
      </c>
      <c r="G28" s="10" t="s">
        <v>1169</v>
      </c>
      <c r="H28" s="10" t="s">
        <v>1172</v>
      </c>
      <c r="I28" s="10" t="s">
        <v>1170</v>
      </c>
      <c r="J28" s="10" t="s">
        <v>1172</v>
      </c>
      <c r="K28" s="10" t="s">
        <v>1173</v>
      </c>
    </row>
    <row r="29" spans="1:11" ht="15" x14ac:dyDescent="0.3">
      <c r="A29" s="12">
        <v>43950</v>
      </c>
      <c r="B29" s="10" t="s">
        <v>1175</v>
      </c>
      <c r="C29" s="10" t="s">
        <v>1168</v>
      </c>
      <c r="D29" s="10" t="s">
        <v>1169</v>
      </c>
      <c r="E29" s="10" t="s">
        <v>1170</v>
      </c>
      <c r="F29" s="10" t="s">
        <v>1171</v>
      </c>
      <c r="G29" s="10" t="s">
        <v>1169</v>
      </c>
      <c r="H29" s="10" t="s">
        <v>1172</v>
      </c>
      <c r="I29" s="10" t="s">
        <v>1171</v>
      </c>
      <c r="J29" s="10" t="s">
        <v>1172</v>
      </c>
      <c r="K29" s="10" t="s">
        <v>1173</v>
      </c>
    </row>
    <row r="30" spans="1:11" ht="15" x14ac:dyDescent="0.3">
      <c r="A30" s="12">
        <v>43952</v>
      </c>
      <c r="B30" s="10" t="s">
        <v>1190</v>
      </c>
      <c r="C30" s="10" t="s">
        <v>1199</v>
      </c>
      <c r="D30" s="10" t="s">
        <v>1169</v>
      </c>
      <c r="E30" s="10" t="s">
        <v>1170</v>
      </c>
      <c r="F30" s="10" t="s">
        <v>1171</v>
      </c>
      <c r="G30" s="10" t="s">
        <v>1201</v>
      </c>
      <c r="H30" s="10" t="s">
        <v>1220</v>
      </c>
      <c r="I30" s="10" t="s">
        <v>1169</v>
      </c>
      <c r="J30" s="10" t="s">
        <v>1168</v>
      </c>
      <c r="K30" s="10" t="s">
        <v>1221</v>
      </c>
    </row>
    <row r="31" spans="1:11" ht="15" x14ac:dyDescent="0.3">
      <c r="A31" s="12">
        <v>43953</v>
      </c>
      <c r="B31" s="10" t="s">
        <v>1178</v>
      </c>
      <c r="C31" s="10" t="s">
        <v>1203</v>
      </c>
      <c r="D31" s="10" t="s">
        <v>1212</v>
      </c>
      <c r="E31" s="10" t="s">
        <v>1205</v>
      </c>
      <c r="F31" s="10" t="s">
        <v>1206</v>
      </c>
      <c r="G31" s="10" t="s">
        <v>1212</v>
      </c>
      <c r="H31" s="10" t="s">
        <v>1213</v>
      </c>
      <c r="I31" s="10" t="s">
        <v>1214</v>
      </c>
      <c r="J31" s="10" t="s">
        <v>1215</v>
      </c>
      <c r="K31" s="10" t="s">
        <v>1216</v>
      </c>
    </row>
    <row r="32" spans="1:11" ht="15" x14ac:dyDescent="0.3">
      <c r="A32" s="12">
        <v>43955</v>
      </c>
      <c r="B32" s="10" t="s">
        <v>1167</v>
      </c>
      <c r="C32" s="10" t="s">
        <v>1168</v>
      </c>
      <c r="D32" s="10" t="s">
        <v>1222</v>
      </c>
      <c r="E32" s="10" t="s">
        <v>1217</v>
      </c>
      <c r="F32" s="10" t="s">
        <v>1198</v>
      </c>
      <c r="G32" s="10" t="s">
        <v>1199</v>
      </c>
      <c r="H32" s="10" t="s">
        <v>1218</v>
      </c>
      <c r="I32" s="10" t="s">
        <v>1199</v>
      </c>
      <c r="J32" s="10" t="s">
        <v>1199</v>
      </c>
      <c r="K32" s="10" t="s">
        <v>1223</v>
      </c>
    </row>
    <row r="33" spans="1:11" ht="15" x14ac:dyDescent="0.3">
      <c r="A33" s="12">
        <v>43956</v>
      </c>
      <c r="B33" s="10" t="s">
        <v>1174</v>
      </c>
      <c r="C33" s="10" t="s">
        <v>1168</v>
      </c>
      <c r="D33" s="10" t="s">
        <v>1169</v>
      </c>
      <c r="E33" s="10" t="s">
        <v>1170</v>
      </c>
      <c r="F33" s="10" t="s">
        <v>1171</v>
      </c>
      <c r="G33" s="10" t="s">
        <v>1169</v>
      </c>
      <c r="H33" s="10" t="s">
        <v>1172</v>
      </c>
      <c r="I33" s="10" t="s">
        <v>1217</v>
      </c>
      <c r="J33" s="10" t="s">
        <v>1172</v>
      </c>
      <c r="K33" s="10" t="s">
        <v>1186</v>
      </c>
    </row>
    <row r="34" spans="1:11" ht="15" x14ac:dyDescent="0.3">
      <c r="A34" s="12">
        <v>43957</v>
      </c>
      <c r="B34" s="10" t="s">
        <v>1175</v>
      </c>
      <c r="C34" s="10" t="s">
        <v>1168</v>
      </c>
      <c r="D34" s="10" t="s">
        <v>1169</v>
      </c>
      <c r="E34" s="10" t="s">
        <v>1170</v>
      </c>
      <c r="F34" s="10" t="s">
        <v>1171</v>
      </c>
      <c r="G34" s="10" t="s">
        <v>1169</v>
      </c>
      <c r="H34" s="10" t="s">
        <v>1172</v>
      </c>
      <c r="I34" s="10" t="s">
        <v>1172</v>
      </c>
      <c r="J34" s="10" t="s">
        <v>1168</v>
      </c>
      <c r="K34" s="10" t="s">
        <v>1173</v>
      </c>
    </row>
    <row r="35" spans="1:11" ht="15" x14ac:dyDescent="0.3">
      <c r="A35" s="12">
        <v>43960</v>
      </c>
      <c r="B35" s="10" t="s">
        <v>1178</v>
      </c>
      <c r="C35" s="10" t="s">
        <v>1203</v>
      </c>
      <c r="D35" s="10" t="s">
        <v>1212</v>
      </c>
      <c r="E35" s="10" t="s">
        <v>1205</v>
      </c>
      <c r="F35" s="10" t="s">
        <v>1206</v>
      </c>
      <c r="G35" s="10" t="s">
        <v>1212</v>
      </c>
      <c r="H35" s="10" t="s">
        <v>1213</v>
      </c>
      <c r="I35" s="10" t="s">
        <v>1214</v>
      </c>
      <c r="J35" s="10" t="s">
        <v>1207</v>
      </c>
      <c r="K35" s="10" t="s">
        <v>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0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4.4" x14ac:dyDescent="0.3"/>
  <cols>
    <col min="8" max="8" width="11.6640625" style="5" customWidth="1"/>
    <col min="9" max="9" width="11.6640625" style="6" customWidth="1"/>
    <col min="10" max="11" width="19.88671875" style="6" bestFit="1" customWidth="1"/>
    <col min="12" max="12" width="8.88671875" style="6"/>
    <col min="13" max="13" width="9.6640625" style="6" bestFit="1" customWidth="1"/>
    <col min="14" max="15" width="8.44140625" style="6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846</v>
      </c>
      <c r="I1" s="3" t="s">
        <v>847</v>
      </c>
      <c r="J1" s="3" t="s">
        <v>848</v>
      </c>
      <c r="K1" s="3" t="s">
        <v>849</v>
      </c>
      <c r="L1" s="3" t="s">
        <v>1</v>
      </c>
      <c r="M1" s="3" t="s">
        <v>850</v>
      </c>
      <c r="N1" s="4" t="s">
        <v>851</v>
      </c>
      <c r="O1" s="4" t="s">
        <v>852</v>
      </c>
    </row>
    <row r="2" spans="1:15" x14ac:dyDescent="0.3">
      <c r="A2" t="s">
        <v>853</v>
      </c>
      <c r="B2" t="s">
        <v>21</v>
      </c>
      <c r="C2" t="s">
        <v>14</v>
      </c>
      <c r="D2" t="s">
        <v>10</v>
      </c>
      <c r="F2" t="s">
        <v>22</v>
      </c>
      <c r="G2" t="s">
        <v>23</v>
      </c>
      <c r="H2" s="5" t="e">
        <f>VLOOKUP(_xlfn.NUMBERVALUE(E2),[1]games!$A:$C,2,FALSE)</f>
        <v>#N/A</v>
      </c>
      <c r="I2" s="6" t="e">
        <f>VLOOKUP(_xlfn.NUMBERVALUE(E2),[1]games!$A:$C,3,FALSE)</f>
        <v>#N/A</v>
      </c>
      <c r="J2" s="6" t="e">
        <f>VLOOKUP(H2,[1]teams!$B:$D,3,FALSE)</f>
        <v>#N/A</v>
      </c>
      <c r="K2" s="6" t="e">
        <f>VLOOKUP(I2,[1]teams!$B:$D,3,FALSE)</f>
        <v>#N/A</v>
      </c>
      <c r="L2" s="6" t="str">
        <f>VLOOKUP(B2,'[2]Tablib Dataset'!$A:$D,2,FALSE)</f>
        <v>Field8</v>
      </c>
      <c r="M2" s="7">
        <f t="shared" ref="M2:M65" si="0">DATEVALUE(F2)</f>
        <v>43955</v>
      </c>
      <c r="N2" s="8">
        <f t="shared" ref="N2:N65" si="1">TIMEVALUE(F2)</f>
        <v>0.82291666666424135</v>
      </c>
      <c r="O2" s="8">
        <f t="shared" ref="O2:O65" si="2">N2+G2/60/24</f>
        <v>0.89583333333090798</v>
      </c>
    </row>
    <row r="3" spans="1:15" x14ac:dyDescent="0.3">
      <c r="A3" t="s">
        <v>854</v>
      </c>
      <c r="B3" t="s">
        <v>21</v>
      </c>
      <c r="C3" t="s">
        <v>14</v>
      </c>
      <c r="D3" t="s">
        <v>10</v>
      </c>
      <c r="F3" t="s">
        <v>39</v>
      </c>
      <c r="G3" t="s">
        <v>23</v>
      </c>
      <c r="H3" s="5" t="e">
        <f>VLOOKUP(_xlfn.NUMBERVALUE(E3),[1]games!$A:$C,2,FALSE)</f>
        <v>#N/A</v>
      </c>
      <c r="I3" s="6" t="e">
        <f>VLOOKUP(_xlfn.NUMBERVALUE(E3),[1]games!$A:$C,3,FALSE)</f>
        <v>#N/A</v>
      </c>
      <c r="J3" s="6" t="e">
        <f>VLOOKUP(H3,[1]teams!$B:$D,3,FALSE)</f>
        <v>#N/A</v>
      </c>
      <c r="K3" s="6" t="e">
        <f>VLOOKUP(I3,[1]teams!$B:$D,3,FALSE)</f>
        <v>#N/A</v>
      </c>
      <c r="L3" s="6" t="str">
        <f>VLOOKUP(B3,'[2]Tablib Dataset'!$A:$D,2,FALSE)</f>
        <v>Field8</v>
      </c>
      <c r="M3" s="7">
        <f t="shared" si="0"/>
        <v>43955</v>
      </c>
      <c r="N3" s="8">
        <f t="shared" si="1"/>
        <v>0.75</v>
      </c>
      <c r="O3" s="8">
        <f t="shared" si="2"/>
        <v>0.82291666666666663</v>
      </c>
    </row>
    <row r="4" spans="1:15" x14ac:dyDescent="0.3">
      <c r="A4" t="s">
        <v>855</v>
      </c>
      <c r="B4" t="s">
        <v>8</v>
      </c>
      <c r="C4" t="s">
        <v>9</v>
      </c>
      <c r="D4" t="s">
        <v>10</v>
      </c>
      <c r="F4" t="s">
        <v>11</v>
      </c>
      <c r="G4" t="s">
        <v>12</v>
      </c>
      <c r="H4" s="5" t="e">
        <f>VLOOKUP(_xlfn.NUMBERVALUE(E4),[1]games!$A:$C,2,FALSE)</f>
        <v>#N/A</v>
      </c>
      <c r="I4" s="6" t="e">
        <f>VLOOKUP(_xlfn.NUMBERVALUE(E4),[1]games!$A:$C,3,FALSE)</f>
        <v>#N/A</v>
      </c>
      <c r="J4" s="6" t="e">
        <f>VLOOKUP(H4,[1]teams!$B:$D,3,FALSE)</f>
        <v>#N/A</v>
      </c>
      <c r="K4" s="6" t="e">
        <f>VLOOKUP(I4,[1]teams!$B:$D,3,FALSE)</f>
        <v>#N/A</v>
      </c>
      <c r="L4" s="6" t="str">
        <f>VLOOKUP(B4,'[2]Tablib Dataset'!$A:$D,2,FALSE)</f>
        <v>Filed7</v>
      </c>
      <c r="M4" s="7">
        <f t="shared" si="0"/>
        <v>43955</v>
      </c>
      <c r="N4" s="8">
        <f t="shared" si="1"/>
        <v>0.83333333333575865</v>
      </c>
      <c r="O4" s="8">
        <f t="shared" si="2"/>
        <v>0.91666666666909202</v>
      </c>
    </row>
    <row r="5" spans="1:15" x14ac:dyDescent="0.3">
      <c r="A5" t="s">
        <v>856</v>
      </c>
      <c r="B5" t="s">
        <v>8</v>
      </c>
      <c r="C5" t="s">
        <v>9</v>
      </c>
      <c r="D5" t="s">
        <v>10</v>
      </c>
      <c r="F5" t="s">
        <v>39</v>
      </c>
      <c r="G5" t="s">
        <v>12</v>
      </c>
      <c r="H5" s="5" t="e">
        <f>VLOOKUP(_xlfn.NUMBERVALUE(E5),[1]games!$A:$C,2,FALSE)</f>
        <v>#N/A</v>
      </c>
      <c r="I5" s="6" t="e">
        <f>VLOOKUP(_xlfn.NUMBERVALUE(E5),[1]games!$A:$C,3,FALSE)</f>
        <v>#N/A</v>
      </c>
      <c r="J5" s="6" t="e">
        <f>VLOOKUP(H5,[1]teams!$B:$D,3,FALSE)</f>
        <v>#N/A</v>
      </c>
      <c r="K5" s="6" t="e">
        <f>VLOOKUP(I5,[1]teams!$B:$D,3,FALSE)</f>
        <v>#N/A</v>
      </c>
      <c r="L5" s="6" t="str">
        <f>VLOOKUP(B5,'[2]Tablib Dataset'!$A:$D,2,FALSE)</f>
        <v>Filed7</v>
      </c>
      <c r="M5" s="7">
        <f t="shared" si="0"/>
        <v>43955</v>
      </c>
      <c r="N5" s="8">
        <f t="shared" si="1"/>
        <v>0.75</v>
      </c>
      <c r="O5" s="8">
        <f t="shared" si="2"/>
        <v>0.83333333333333337</v>
      </c>
    </row>
    <row r="6" spans="1:15" x14ac:dyDescent="0.3">
      <c r="A6" t="s">
        <v>857</v>
      </c>
      <c r="B6" t="s">
        <v>25</v>
      </c>
      <c r="C6" t="s">
        <v>14</v>
      </c>
      <c r="D6" t="s">
        <v>26</v>
      </c>
      <c r="F6" t="s">
        <v>22</v>
      </c>
      <c r="G6" t="s">
        <v>23</v>
      </c>
      <c r="H6" s="5" t="e">
        <f>VLOOKUP(_xlfn.NUMBERVALUE(E6),[1]games!$A:$C,2,FALSE)</f>
        <v>#N/A</v>
      </c>
      <c r="I6" s="6" t="e">
        <f>VLOOKUP(_xlfn.NUMBERVALUE(E6),[1]games!$A:$C,3,FALSE)</f>
        <v>#N/A</v>
      </c>
      <c r="J6" s="6" t="e">
        <f>VLOOKUP(H6,[1]teams!$B:$D,3,FALSE)</f>
        <v>#N/A</v>
      </c>
      <c r="K6" s="6" t="e">
        <f>VLOOKUP(I6,[1]teams!$B:$D,3,FALSE)</f>
        <v>#N/A</v>
      </c>
      <c r="L6" s="6" t="str">
        <f>VLOOKUP(B6,'[2]Tablib Dataset'!$A:$D,2,FALSE)</f>
        <v>Field6</v>
      </c>
      <c r="M6" s="7">
        <f t="shared" si="0"/>
        <v>43955</v>
      </c>
      <c r="N6" s="8">
        <f t="shared" si="1"/>
        <v>0.82291666666424135</v>
      </c>
      <c r="O6" s="8">
        <f t="shared" si="2"/>
        <v>0.89583333333090798</v>
      </c>
    </row>
    <row r="7" spans="1:15" x14ac:dyDescent="0.3">
      <c r="A7" t="s">
        <v>858</v>
      </c>
      <c r="B7" t="s">
        <v>25</v>
      </c>
      <c r="C7" t="s">
        <v>14</v>
      </c>
      <c r="D7" t="s">
        <v>26</v>
      </c>
      <c r="E7" t="s">
        <v>304</v>
      </c>
      <c r="F7" t="s">
        <v>39</v>
      </c>
      <c r="G7" t="s">
        <v>23</v>
      </c>
      <c r="H7" s="5">
        <f>VLOOKUP(_xlfn.NUMBERVALUE(E7),[1]games!$A:$C,2,FALSE)</f>
        <v>44</v>
      </c>
      <c r="I7" s="6">
        <f>VLOOKUP(_xlfn.NUMBERVALUE(E7),[1]games!$A:$C,3,FALSE)</f>
        <v>33</v>
      </c>
      <c r="J7" s="6" t="str">
        <f>VLOOKUP(H7,[1]teams!$B:$D,3,FALSE)</f>
        <v>Royals-W-PeeWee</v>
      </c>
      <c r="K7" s="6" t="str">
        <f>VLOOKUP(I7,[1]teams!$B:$D,3,FALSE)</f>
        <v>D'Backs-E-PeeWee</v>
      </c>
      <c r="L7" s="6" t="str">
        <f>VLOOKUP(B7,'[2]Tablib Dataset'!$A:$D,2,FALSE)</f>
        <v>Field6</v>
      </c>
      <c r="M7" s="7">
        <f t="shared" si="0"/>
        <v>43955</v>
      </c>
      <c r="N7" s="8">
        <f t="shared" si="1"/>
        <v>0.75</v>
      </c>
      <c r="O7" s="8">
        <f t="shared" si="2"/>
        <v>0.82291666666666663</v>
      </c>
    </row>
    <row r="8" spans="1:15" x14ac:dyDescent="0.3">
      <c r="A8" t="s">
        <v>859</v>
      </c>
      <c r="B8" t="s">
        <v>32</v>
      </c>
      <c r="C8" t="s">
        <v>32</v>
      </c>
      <c r="D8" t="s">
        <v>32</v>
      </c>
      <c r="F8" t="s">
        <v>35</v>
      </c>
      <c r="G8" t="s">
        <v>36</v>
      </c>
      <c r="H8" s="5" t="e">
        <f>VLOOKUP(_xlfn.NUMBERVALUE(E8),[1]games!$A:$C,2,FALSE)</f>
        <v>#N/A</v>
      </c>
      <c r="I8" s="6" t="e">
        <f>VLOOKUP(_xlfn.NUMBERVALUE(E8),[1]games!$A:$C,3,FALSE)</f>
        <v>#N/A</v>
      </c>
      <c r="J8" s="6" t="e">
        <f>VLOOKUP(H8,[1]teams!$B:$D,3,FALSE)</f>
        <v>#N/A</v>
      </c>
      <c r="K8" s="6" t="e">
        <f>VLOOKUP(I8,[1]teams!$B:$D,3,FALSE)</f>
        <v>#N/A</v>
      </c>
      <c r="L8" s="6" t="str">
        <f>VLOOKUP(B8,'[2]Tablib Dataset'!$A:$D,2,FALSE)</f>
        <v>Field5</v>
      </c>
      <c r="M8" s="7">
        <f t="shared" si="0"/>
        <v>43955</v>
      </c>
      <c r="N8" s="8">
        <f t="shared" si="1"/>
        <v>0.8125</v>
      </c>
      <c r="O8" s="8">
        <f t="shared" si="2"/>
        <v>0.875</v>
      </c>
    </row>
    <row r="9" spans="1:15" x14ac:dyDescent="0.3">
      <c r="A9" t="s">
        <v>860</v>
      </c>
      <c r="B9" t="s">
        <v>32</v>
      </c>
      <c r="C9" t="s">
        <v>32</v>
      </c>
      <c r="D9" t="s">
        <v>32</v>
      </c>
      <c r="F9" t="s">
        <v>39</v>
      </c>
      <c r="G9" t="s">
        <v>36</v>
      </c>
      <c r="H9" s="5" t="e">
        <f>VLOOKUP(_xlfn.NUMBERVALUE(E9),[1]games!$A:$C,2,FALSE)</f>
        <v>#N/A</v>
      </c>
      <c r="I9" s="6" t="e">
        <f>VLOOKUP(_xlfn.NUMBERVALUE(E9),[1]games!$A:$C,3,FALSE)</f>
        <v>#N/A</v>
      </c>
      <c r="J9" s="6" t="e">
        <f>VLOOKUP(H9,[1]teams!$B:$D,3,FALSE)</f>
        <v>#N/A</v>
      </c>
      <c r="K9" s="6" t="e">
        <f>VLOOKUP(I9,[1]teams!$B:$D,3,FALSE)</f>
        <v>#N/A</v>
      </c>
      <c r="L9" s="6" t="str">
        <f>VLOOKUP(B9,'[2]Tablib Dataset'!$A:$D,2,FALSE)</f>
        <v>Field5</v>
      </c>
      <c r="M9" s="7">
        <f t="shared" si="0"/>
        <v>43955</v>
      </c>
      <c r="N9" s="8">
        <f t="shared" si="1"/>
        <v>0.75</v>
      </c>
      <c r="O9" s="8">
        <f t="shared" si="2"/>
        <v>0.8125</v>
      </c>
    </row>
    <row r="10" spans="1:15" x14ac:dyDescent="0.3">
      <c r="A10" t="s">
        <v>861</v>
      </c>
      <c r="B10" t="s">
        <v>19</v>
      </c>
      <c r="C10" t="s">
        <v>32</v>
      </c>
      <c r="D10" t="s">
        <v>33</v>
      </c>
      <c r="E10" t="s">
        <v>160</v>
      </c>
      <c r="F10" t="s">
        <v>35</v>
      </c>
      <c r="G10" t="s">
        <v>36</v>
      </c>
      <c r="H10" s="5">
        <f>VLOOKUP(_xlfn.NUMBERVALUE(E10),[1]games!$A:$C,2,FALSE)</f>
        <v>78</v>
      </c>
      <c r="I10" s="6">
        <f>VLOOKUP(_xlfn.NUMBERVALUE(E10),[1]games!$A:$C,3,FALSE)</f>
        <v>73</v>
      </c>
      <c r="J10" s="6" t="str">
        <f>VLOOKUP(H10,[1]teams!$B:$D,3,FALSE)</f>
        <v>Cardinals-W-TBall</v>
      </c>
      <c r="K10" s="6" t="str">
        <f>VLOOKUP(I10,[1]teams!$B:$D,3,FALSE)</f>
        <v>Nationals-E-TBall</v>
      </c>
      <c r="L10" s="6" t="str">
        <f>VLOOKUP(B10,'[2]Tablib Dataset'!$A:$D,2,FALSE)</f>
        <v>Tball</v>
      </c>
      <c r="M10" s="7">
        <f t="shared" si="0"/>
        <v>43955</v>
      </c>
      <c r="N10" s="8">
        <f t="shared" si="1"/>
        <v>0.8125</v>
      </c>
      <c r="O10" s="8">
        <f t="shared" si="2"/>
        <v>0.875</v>
      </c>
    </row>
    <row r="11" spans="1:15" x14ac:dyDescent="0.3">
      <c r="A11" t="s">
        <v>862</v>
      </c>
      <c r="B11" t="s">
        <v>19</v>
      </c>
      <c r="C11" t="s">
        <v>32</v>
      </c>
      <c r="D11" t="s">
        <v>33</v>
      </c>
      <c r="E11" t="s">
        <v>299</v>
      </c>
      <c r="F11" t="s">
        <v>39</v>
      </c>
      <c r="G11" t="s">
        <v>36</v>
      </c>
      <c r="H11" s="5">
        <f>VLOOKUP(_xlfn.NUMBERVALUE(E11),[1]games!$A:$C,2,FALSE)</f>
        <v>77</v>
      </c>
      <c r="I11" s="6">
        <f>VLOOKUP(_xlfn.NUMBERVALUE(E11),[1]games!$A:$C,3,FALSE)</f>
        <v>69</v>
      </c>
      <c r="J11" s="6" t="str">
        <f>VLOOKUP(H11,[1]teams!$B:$D,3,FALSE)</f>
        <v>Blue Jays-W-TBall</v>
      </c>
      <c r="K11" s="6" t="str">
        <f>VLOOKUP(I11,[1]teams!$B:$D,3,FALSE)</f>
        <v>Cubs-E-TBall</v>
      </c>
      <c r="L11" s="6" t="str">
        <f>VLOOKUP(B11,'[2]Tablib Dataset'!$A:$D,2,FALSE)</f>
        <v>Tball</v>
      </c>
      <c r="M11" s="7">
        <f t="shared" si="0"/>
        <v>43955</v>
      </c>
      <c r="N11" s="8">
        <f t="shared" si="1"/>
        <v>0.75</v>
      </c>
      <c r="O11" s="8">
        <f t="shared" si="2"/>
        <v>0.8125</v>
      </c>
    </row>
    <row r="12" spans="1:15" x14ac:dyDescent="0.3">
      <c r="A12" t="s">
        <v>863</v>
      </c>
      <c r="B12" t="s">
        <v>9</v>
      </c>
      <c r="C12" t="s">
        <v>18</v>
      </c>
      <c r="D12" t="s">
        <v>29</v>
      </c>
      <c r="F12" t="s">
        <v>22</v>
      </c>
      <c r="G12" t="s">
        <v>23</v>
      </c>
      <c r="H12" s="5" t="e">
        <f>VLOOKUP(_xlfn.NUMBERVALUE(E12),[1]games!$A:$C,2,FALSE)</f>
        <v>#N/A</v>
      </c>
      <c r="I12" s="6" t="e">
        <f>VLOOKUP(_xlfn.NUMBERVALUE(E12),[1]games!$A:$C,3,FALSE)</f>
        <v>#N/A</v>
      </c>
      <c r="J12" s="6" t="e">
        <f>VLOOKUP(H12,[1]teams!$B:$D,3,FALSE)</f>
        <v>#N/A</v>
      </c>
      <c r="K12" s="6" t="e">
        <f>VLOOKUP(I12,[1]teams!$B:$D,3,FALSE)</f>
        <v>#N/A</v>
      </c>
      <c r="L12" s="6" t="str">
        <f>VLOOKUP(B12,'[2]Tablib Dataset'!$A:$D,2,FALSE)</f>
        <v>CoachPitch</v>
      </c>
      <c r="M12" s="7">
        <f t="shared" si="0"/>
        <v>43955</v>
      </c>
      <c r="N12" s="8">
        <f t="shared" si="1"/>
        <v>0.82291666666424135</v>
      </c>
      <c r="O12" s="8">
        <f t="shared" si="2"/>
        <v>0.89583333333090798</v>
      </c>
    </row>
    <row r="13" spans="1:15" x14ac:dyDescent="0.3">
      <c r="A13" t="s">
        <v>864</v>
      </c>
      <c r="B13" t="s">
        <v>9</v>
      </c>
      <c r="C13" t="s">
        <v>18</v>
      </c>
      <c r="D13" t="s">
        <v>29</v>
      </c>
      <c r="E13" t="s">
        <v>252</v>
      </c>
      <c r="F13" t="s">
        <v>39</v>
      </c>
      <c r="G13" t="s">
        <v>23</v>
      </c>
      <c r="H13" s="5">
        <f>VLOOKUP(_xlfn.NUMBERVALUE(E13),[1]games!$A:$C,2,FALSE)</f>
        <v>62</v>
      </c>
      <c r="I13" s="6">
        <f>VLOOKUP(_xlfn.NUMBERVALUE(E13),[1]games!$A:$C,3,FALSE)</f>
        <v>57</v>
      </c>
      <c r="J13" s="6" t="str">
        <f>VLOOKUP(H13,[1]teams!$B:$D,3,FALSE)</f>
        <v>Mets-W-CoachPitch</v>
      </c>
      <c r="K13" s="6" t="str">
        <f>VLOOKUP(I13,[1]teams!$B:$D,3,FALSE)</f>
        <v>Tigers-E-CoachPitch</v>
      </c>
      <c r="L13" s="6" t="str">
        <f>VLOOKUP(B13,'[2]Tablib Dataset'!$A:$D,2,FALSE)</f>
        <v>CoachPitch</v>
      </c>
      <c r="M13" s="7">
        <f t="shared" si="0"/>
        <v>43955</v>
      </c>
      <c r="N13" s="8">
        <f t="shared" si="1"/>
        <v>0.75</v>
      </c>
      <c r="O13" s="8">
        <f t="shared" si="2"/>
        <v>0.82291666666666663</v>
      </c>
    </row>
    <row r="14" spans="1:15" x14ac:dyDescent="0.3">
      <c r="A14" t="s">
        <v>865</v>
      </c>
      <c r="B14" t="s">
        <v>14</v>
      </c>
      <c r="C14" t="s">
        <v>9</v>
      </c>
      <c r="D14" t="s">
        <v>15</v>
      </c>
      <c r="F14" t="s">
        <v>11</v>
      </c>
      <c r="G14" t="s">
        <v>12</v>
      </c>
      <c r="H14" s="5" t="e">
        <f>VLOOKUP(_xlfn.NUMBERVALUE(E14),[1]games!$A:$C,2,FALSE)</f>
        <v>#N/A</v>
      </c>
      <c r="I14" s="6" t="e">
        <f>VLOOKUP(_xlfn.NUMBERVALUE(E14),[1]games!$A:$C,3,FALSE)</f>
        <v>#N/A</v>
      </c>
      <c r="J14" s="6" t="e">
        <f>VLOOKUP(H14,[1]teams!$B:$D,3,FALSE)</f>
        <v>#N/A</v>
      </c>
      <c r="K14" s="6" t="e">
        <f>VLOOKUP(I14,[1]teams!$B:$D,3,FALSE)</f>
        <v>#N/A</v>
      </c>
      <c r="L14" s="6" t="str">
        <f>VLOOKUP(B14,'[2]Tablib Dataset'!$A:$D,2,FALSE)</f>
        <v>Minor</v>
      </c>
      <c r="M14" s="7">
        <f t="shared" si="0"/>
        <v>43955</v>
      </c>
      <c r="N14" s="8">
        <f t="shared" si="1"/>
        <v>0.83333333333575865</v>
      </c>
      <c r="O14" s="8">
        <f t="shared" si="2"/>
        <v>0.91666666666909202</v>
      </c>
    </row>
    <row r="15" spans="1:15" x14ac:dyDescent="0.3">
      <c r="A15" t="s">
        <v>866</v>
      </c>
      <c r="B15" t="s">
        <v>14</v>
      </c>
      <c r="C15" t="s">
        <v>9</v>
      </c>
      <c r="D15" t="s">
        <v>15</v>
      </c>
      <c r="E15" t="s">
        <v>543</v>
      </c>
      <c r="F15" t="s">
        <v>39</v>
      </c>
      <c r="G15" t="s">
        <v>12</v>
      </c>
      <c r="H15" s="5">
        <f>VLOOKUP(_xlfn.NUMBERVALUE(E15),[1]games!$A:$C,2,FALSE)</f>
        <v>29</v>
      </c>
      <c r="I15" s="6">
        <f>VLOOKUP(_xlfn.NUMBERVALUE(E15),[1]games!$A:$C,3,FALSE)</f>
        <v>23</v>
      </c>
      <c r="J15" s="6" t="str">
        <f>VLOOKUP(H15,[1]teams!$B:$D,3,FALSE)</f>
        <v>Yankees-W-Minor</v>
      </c>
      <c r="K15" s="6" t="str">
        <f>VLOOKUP(I15,[1]teams!$B:$D,3,FALSE)</f>
        <v>Tigers-E-Minor</v>
      </c>
      <c r="L15" s="6" t="str">
        <f>VLOOKUP(B15,'[2]Tablib Dataset'!$A:$D,2,FALSE)</f>
        <v>Minor</v>
      </c>
      <c r="M15" s="7">
        <f t="shared" si="0"/>
        <v>43955</v>
      </c>
      <c r="N15" s="8">
        <f t="shared" si="1"/>
        <v>0.75</v>
      </c>
      <c r="O15" s="8">
        <f t="shared" si="2"/>
        <v>0.83333333333333337</v>
      </c>
    </row>
    <row r="16" spans="1:15" x14ac:dyDescent="0.3">
      <c r="A16" t="s">
        <v>867</v>
      </c>
      <c r="B16" t="s">
        <v>18</v>
      </c>
      <c r="C16" t="s">
        <v>19</v>
      </c>
      <c r="D16" t="s">
        <v>868</v>
      </c>
      <c r="F16" t="s">
        <v>11</v>
      </c>
      <c r="G16" t="s">
        <v>12</v>
      </c>
      <c r="H16" s="5" t="e">
        <f>VLOOKUP(_xlfn.NUMBERVALUE(E16),[1]games!$A:$C,2,FALSE)</f>
        <v>#N/A</v>
      </c>
      <c r="I16" s="6" t="e">
        <f>VLOOKUP(_xlfn.NUMBERVALUE(E16),[1]games!$A:$C,3,FALSE)</f>
        <v>#N/A</v>
      </c>
      <c r="J16" s="6" t="e">
        <f>VLOOKUP(H16,[1]teams!$B:$D,3,FALSE)</f>
        <v>#N/A</v>
      </c>
      <c r="K16" s="6" t="e">
        <f>VLOOKUP(I16,[1]teams!$B:$D,3,FALSE)</f>
        <v>#N/A</v>
      </c>
      <c r="L16" s="6" t="str">
        <f>VLOOKUP(B16,'[2]Tablib Dataset'!$A:$D,2,FALSE)</f>
        <v>Major</v>
      </c>
      <c r="M16" s="7">
        <f t="shared" si="0"/>
        <v>43955</v>
      </c>
      <c r="N16" s="8">
        <f t="shared" si="1"/>
        <v>0.83333333333575865</v>
      </c>
      <c r="O16" s="8">
        <f t="shared" si="2"/>
        <v>0.91666666666909202</v>
      </c>
    </row>
    <row r="17" spans="1:15" x14ac:dyDescent="0.3">
      <c r="A17" t="s">
        <v>869</v>
      </c>
      <c r="B17" t="s">
        <v>18</v>
      </c>
      <c r="C17" t="s">
        <v>19</v>
      </c>
      <c r="D17" t="s">
        <v>868</v>
      </c>
      <c r="E17" t="s">
        <v>798</v>
      </c>
      <c r="F17" t="s">
        <v>39</v>
      </c>
      <c r="G17" t="s">
        <v>12</v>
      </c>
      <c r="H17" s="5">
        <f>VLOOKUP(_xlfn.NUMBERVALUE(E17),[1]games!$A:$C,2,FALSE)</f>
        <v>6</v>
      </c>
      <c r="I17" s="6">
        <f>VLOOKUP(_xlfn.NUMBERVALUE(E17),[1]games!$A:$C,3,FALSE)</f>
        <v>9</v>
      </c>
      <c r="J17" s="6" t="str">
        <f>VLOOKUP(H17,[1]teams!$B:$D,3,FALSE)</f>
        <v>Cubs-E-Major</v>
      </c>
      <c r="K17" s="6" t="str">
        <f>VLOOKUP(I17,[1]teams!$B:$D,3,FALSE)</f>
        <v>Cardinals-W-Major</v>
      </c>
      <c r="L17" s="6" t="str">
        <f>VLOOKUP(B17,'[2]Tablib Dataset'!$A:$D,2,FALSE)</f>
        <v>Major</v>
      </c>
      <c r="M17" s="7">
        <f t="shared" si="0"/>
        <v>43955</v>
      </c>
      <c r="N17" s="8">
        <f t="shared" si="1"/>
        <v>0.75</v>
      </c>
      <c r="O17" s="8">
        <f t="shared" si="2"/>
        <v>0.83333333333333337</v>
      </c>
    </row>
    <row r="18" spans="1:15" x14ac:dyDescent="0.3">
      <c r="A18" t="s">
        <v>870</v>
      </c>
      <c r="B18" t="s">
        <v>21</v>
      </c>
      <c r="C18" t="s">
        <v>9</v>
      </c>
      <c r="D18" t="s">
        <v>10</v>
      </c>
      <c r="F18" t="s">
        <v>59</v>
      </c>
      <c r="G18" t="s">
        <v>12</v>
      </c>
      <c r="H18" s="5" t="e">
        <f>VLOOKUP(_xlfn.NUMBERVALUE(E18),[1]games!$A:$C,2,FALSE)</f>
        <v>#N/A</v>
      </c>
      <c r="I18" s="6" t="e">
        <f>VLOOKUP(_xlfn.NUMBERVALUE(E18),[1]games!$A:$C,3,FALSE)</f>
        <v>#N/A</v>
      </c>
      <c r="J18" s="6" t="e">
        <f>VLOOKUP(H18,[1]teams!$B:$D,3,FALSE)</f>
        <v>#N/A</v>
      </c>
      <c r="K18" s="6" t="e">
        <f>VLOOKUP(I18,[1]teams!$B:$D,3,FALSE)</f>
        <v>#N/A</v>
      </c>
      <c r="L18" s="6" t="str">
        <f>VLOOKUP(B18,'[2]Tablib Dataset'!$A:$D,2,FALSE)</f>
        <v>Field8</v>
      </c>
      <c r="M18" s="7">
        <f t="shared" si="0"/>
        <v>43948</v>
      </c>
      <c r="N18" s="8">
        <f t="shared" si="1"/>
        <v>0.82291666666424135</v>
      </c>
      <c r="O18" s="8">
        <f t="shared" si="2"/>
        <v>0.90624999999757472</v>
      </c>
    </row>
    <row r="19" spans="1:15" x14ac:dyDescent="0.3">
      <c r="A19" t="s">
        <v>871</v>
      </c>
      <c r="B19" t="s">
        <v>21</v>
      </c>
      <c r="C19" t="s">
        <v>14</v>
      </c>
      <c r="D19" t="s">
        <v>10</v>
      </c>
      <c r="E19" t="s">
        <v>88</v>
      </c>
      <c r="F19" t="s">
        <v>66</v>
      </c>
      <c r="G19" t="s">
        <v>23</v>
      </c>
      <c r="H19" s="5">
        <f>VLOOKUP(_xlfn.NUMBERVALUE(E19),[1]games!$A:$C,2,FALSE)</f>
        <v>42</v>
      </c>
      <c r="I19" s="6">
        <f>VLOOKUP(_xlfn.NUMBERVALUE(E19),[1]games!$A:$C,3,FALSE)</f>
        <v>30</v>
      </c>
      <c r="J19" s="6" t="str">
        <f>VLOOKUP(H19,[1]teams!$B:$D,3,FALSE)</f>
        <v>Rangers-W-PeeWee</v>
      </c>
      <c r="K19" s="6" t="str">
        <f>VLOOKUP(I19,[1]teams!$B:$D,3,FALSE)</f>
        <v>Astros-E-PeeWee</v>
      </c>
      <c r="L19" s="6" t="str">
        <f>VLOOKUP(B19,'[2]Tablib Dataset'!$A:$D,2,FALSE)</f>
        <v>Field8</v>
      </c>
      <c r="M19" s="7">
        <f t="shared" si="0"/>
        <v>43948</v>
      </c>
      <c r="N19" s="8">
        <f t="shared" si="1"/>
        <v>0.75</v>
      </c>
      <c r="O19" s="8">
        <f t="shared" si="2"/>
        <v>0.82291666666666663</v>
      </c>
    </row>
    <row r="20" spans="1:15" x14ac:dyDescent="0.3">
      <c r="A20" t="s">
        <v>872</v>
      </c>
      <c r="B20" t="s">
        <v>8</v>
      </c>
      <c r="C20" t="s">
        <v>19</v>
      </c>
      <c r="D20" t="s">
        <v>10</v>
      </c>
      <c r="F20" t="s">
        <v>54</v>
      </c>
      <c r="G20" t="s">
        <v>12</v>
      </c>
      <c r="H20" s="5" t="e">
        <f>VLOOKUP(_xlfn.NUMBERVALUE(E20),[1]games!$A:$C,2,FALSE)</f>
        <v>#N/A</v>
      </c>
      <c r="I20" s="6" t="e">
        <f>VLOOKUP(_xlfn.NUMBERVALUE(E20),[1]games!$A:$C,3,FALSE)</f>
        <v>#N/A</v>
      </c>
      <c r="J20" s="6" t="e">
        <f>VLOOKUP(H20,[1]teams!$B:$D,3,FALSE)</f>
        <v>#N/A</v>
      </c>
      <c r="K20" s="6" t="e">
        <f>VLOOKUP(I20,[1]teams!$B:$D,3,FALSE)</f>
        <v>#N/A</v>
      </c>
      <c r="L20" s="6" t="str">
        <f>VLOOKUP(B20,'[2]Tablib Dataset'!$A:$D,2,FALSE)</f>
        <v>Filed7</v>
      </c>
      <c r="M20" s="7">
        <f t="shared" si="0"/>
        <v>43948</v>
      </c>
      <c r="N20" s="8">
        <f t="shared" si="1"/>
        <v>0.83333333333575865</v>
      </c>
      <c r="O20" s="8">
        <f t="shared" si="2"/>
        <v>0.91666666666909202</v>
      </c>
    </row>
    <row r="21" spans="1:15" x14ac:dyDescent="0.3">
      <c r="A21" t="s">
        <v>873</v>
      </c>
      <c r="B21" t="s">
        <v>8</v>
      </c>
      <c r="C21" t="s">
        <v>19</v>
      </c>
      <c r="D21" t="s">
        <v>10</v>
      </c>
      <c r="F21" t="s">
        <v>66</v>
      </c>
      <c r="G21" t="s">
        <v>12</v>
      </c>
      <c r="H21" s="5" t="e">
        <f>VLOOKUP(_xlfn.NUMBERVALUE(E21),[1]games!$A:$C,2,FALSE)</f>
        <v>#N/A</v>
      </c>
      <c r="I21" s="6" t="e">
        <f>VLOOKUP(_xlfn.NUMBERVALUE(E21),[1]games!$A:$C,3,FALSE)</f>
        <v>#N/A</v>
      </c>
      <c r="J21" s="6" t="e">
        <f>VLOOKUP(H21,[1]teams!$B:$D,3,FALSE)</f>
        <v>#N/A</v>
      </c>
      <c r="K21" s="6" t="e">
        <f>VLOOKUP(I21,[1]teams!$B:$D,3,FALSE)</f>
        <v>#N/A</v>
      </c>
      <c r="L21" s="6" t="str">
        <f>VLOOKUP(B21,'[2]Tablib Dataset'!$A:$D,2,FALSE)</f>
        <v>Filed7</v>
      </c>
      <c r="M21" s="7">
        <f t="shared" si="0"/>
        <v>43948</v>
      </c>
      <c r="N21" s="8">
        <f t="shared" si="1"/>
        <v>0.75</v>
      </c>
      <c r="O21" s="8">
        <f t="shared" si="2"/>
        <v>0.83333333333333337</v>
      </c>
    </row>
    <row r="22" spans="1:15" x14ac:dyDescent="0.3">
      <c r="A22" t="s">
        <v>874</v>
      </c>
      <c r="B22" t="s">
        <v>25</v>
      </c>
      <c r="C22" t="s">
        <v>14</v>
      </c>
      <c r="D22" t="s">
        <v>26</v>
      </c>
      <c r="E22" t="s">
        <v>643</v>
      </c>
      <c r="F22" t="s">
        <v>59</v>
      </c>
      <c r="G22" t="s">
        <v>23</v>
      </c>
      <c r="H22" s="5">
        <f>VLOOKUP(_xlfn.NUMBERVALUE(E22),[1]games!$A:$C,2,FALSE)</f>
        <v>45</v>
      </c>
      <c r="I22" s="6">
        <f>VLOOKUP(_xlfn.NUMBERVALUE(E22),[1]games!$A:$C,3,FALSE)</f>
        <v>38</v>
      </c>
      <c r="J22" s="6" t="str">
        <f>VLOOKUP(H22,[1]teams!$B:$D,3,FALSE)</f>
        <v>Tigers-W-PeeWee</v>
      </c>
      <c r="K22" s="6" t="str">
        <f>VLOOKUP(I22,[1]teams!$B:$D,3,FALSE)</f>
        <v>Yankees-E-PeeWee</v>
      </c>
      <c r="L22" s="6" t="str">
        <f>VLOOKUP(B22,'[2]Tablib Dataset'!$A:$D,2,FALSE)</f>
        <v>Field6</v>
      </c>
      <c r="M22" s="7">
        <f t="shared" si="0"/>
        <v>43948</v>
      </c>
      <c r="N22" s="8">
        <f t="shared" si="1"/>
        <v>0.82291666666424135</v>
      </c>
      <c r="O22" s="8">
        <f t="shared" si="2"/>
        <v>0.89583333333090798</v>
      </c>
    </row>
    <row r="23" spans="1:15" x14ac:dyDescent="0.3">
      <c r="A23" t="s">
        <v>875</v>
      </c>
      <c r="B23" t="s">
        <v>25</v>
      </c>
      <c r="C23" t="s">
        <v>14</v>
      </c>
      <c r="D23" t="s">
        <v>26</v>
      </c>
      <c r="E23" t="s">
        <v>43</v>
      </c>
      <c r="F23" t="s">
        <v>66</v>
      </c>
      <c r="G23" t="s">
        <v>23</v>
      </c>
      <c r="H23" s="5">
        <f>VLOOKUP(_xlfn.NUMBERVALUE(E23),[1]games!$A:$C,2,FALSE)</f>
        <v>39</v>
      </c>
      <c r="I23" s="6">
        <f>VLOOKUP(_xlfn.NUMBERVALUE(E23),[1]games!$A:$C,3,FALSE)</f>
        <v>34</v>
      </c>
      <c r="J23" s="6" t="str">
        <f>VLOOKUP(H23,[1]teams!$B:$D,3,FALSE)</f>
        <v>Cubs-W-PeeWee</v>
      </c>
      <c r="K23" s="6" t="str">
        <f>VLOOKUP(I23,[1]teams!$B:$D,3,FALSE)</f>
        <v>Dodgers-E-PeeWee</v>
      </c>
      <c r="L23" s="6" t="str">
        <f>VLOOKUP(B23,'[2]Tablib Dataset'!$A:$D,2,FALSE)</f>
        <v>Field6</v>
      </c>
      <c r="M23" s="7">
        <f t="shared" si="0"/>
        <v>43948</v>
      </c>
      <c r="N23" s="8">
        <f t="shared" si="1"/>
        <v>0.75</v>
      </c>
      <c r="O23" s="8">
        <f t="shared" si="2"/>
        <v>0.82291666666666663</v>
      </c>
    </row>
    <row r="24" spans="1:15" x14ac:dyDescent="0.3">
      <c r="A24" t="s">
        <v>876</v>
      </c>
      <c r="B24" t="s">
        <v>32</v>
      </c>
      <c r="C24" t="s">
        <v>32</v>
      </c>
      <c r="D24" t="s">
        <v>32</v>
      </c>
      <c r="F24" t="s">
        <v>877</v>
      </c>
      <c r="G24" t="s">
        <v>36</v>
      </c>
      <c r="H24" s="5" t="e">
        <f>VLOOKUP(_xlfn.NUMBERVALUE(E24),[1]games!$A:$C,2,FALSE)</f>
        <v>#N/A</v>
      </c>
      <c r="I24" s="6" t="e">
        <f>VLOOKUP(_xlfn.NUMBERVALUE(E24),[1]games!$A:$C,3,FALSE)</f>
        <v>#N/A</v>
      </c>
      <c r="J24" s="6" t="e">
        <f>VLOOKUP(H24,[1]teams!$B:$D,3,FALSE)</f>
        <v>#N/A</v>
      </c>
      <c r="K24" s="6" t="e">
        <f>VLOOKUP(I24,[1]teams!$B:$D,3,FALSE)</f>
        <v>#N/A</v>
      </c>
      <c r="L24" s="6" t="str">
        <f>VLOOKUP(B24,'[2]Tablib Dataset'!$A:$D,2,FALSE)</f>
        <v>Field5</v>
      </c>
      <c r="M24" s="7">
        <f t="shared" si="0"/>
        <v>43948</v>
      </c>
      <c r="N24" s="8">
        <f t="shared" si="1"/>
        <v>0.8125</v>
      </c>
      <c r="O24" s="8">
        <f t="shared" si="2"/>
        <v>0.875</v>
      </c>
    </row>
    <row r="25" spans="1:15" x14ac:dyDescent="0.3">
      <c r="A25" t="s">
        <v>7</v>
      </c>
      <c r="B25" t="s">
        <v>32</v>
      </c>
      <c r="C25" t="s">
        <v>32</v>
      </c>
      <c r="D25" t="s">
        <v>32</v>
      </c>
      <c r="F25" t="s">
        <v>66</v>
      </c>
      <c r="G25" t="s">
        <v>36</v>
      </c>
      <c r="H25" s="5" t="e">
        <f>VLOOKUP(_xlfn.NUMBERVALUE(E25),[1]games!$A:$C,2,FALSE)</f>
        <v>#N/A</v>
      </c>
      <c r="I25" s="6" t="e">
        <f>VLOOKUP(_xlfn.NUMBERVALUE(E25),[1]games!$A:$C,3,FALSE)</f>
        <v>#N/A</v>
      </c>
      <c r="J25" s="6" t="e">
        <f>VLOOKUP(H25,[1]teams!$B:$D,3,FALSE)</f>
        <v>#N/A</v>
      </c>
      <c r="K25" s="6" t="e">
        <f>VLOOKUP(I25,[1]teams!$B:$D,3,FALSE)</f>
        <v>#N/A</v>
      </c>
      <c r="L25" s="6" t="str">
        <f>VLOOKUP(B25,'[2]Tablib Dataset'!$A:$D,2,FALSE)</f>
        <v>Field5</v>
      </c>
      <c r="M25" s="7">
        <f t="shared" si="0"/>
        <v>43948</v>
      </c>
      <c r="N25" s="8">
        <f t="shared" si="1"/>
        <v>0.75</v>
      </c>
      <c r="O25" s="8">
        <f t="shared" si="2"/>
        <v>0.8125</v>
      </c>
    </row>
    <row r="26" spans="1:15" x14ac:dyDescent="0.3">
      <c r="A26" t="s">
        <v>13</v>
      </c>
      <c r="B26" t="s">
        <v>19</v>
      </c>
      <c r="C26" t="s">
        <v>32</v>
      </c>
      <c r="D26" t="s">
        <v>33</v>
      </c>
      <c r="F26" t="s">
        <v>877</v>
      </c>
      <c r="G26" t="s">
        <v>36</v>
      </c>
      <c r="H26" s="5" t="e">
        <f>VLOOKUP(_xlfn.NUMBERVALUE(E26),[1]games!$A:$C,2,FALSE)</f>
        <v>#N/A</v>
      </c>
      <c r="I26" s="6" t="e">
        <f>VLOOKUP(_xlfn.NUMBERVALUE(E26),[1]games!$A:$C,3,FALSE)</f>
        <v>#N/A</v>
      </c>
      <c r="J26" s="6" t="e">
        <f>VLOOKUP(H26,[1]teams!$B:$D,3,FALSE)</f>
        <v>#N/A</v>
      </c>
      <c r="K26" s="6" t="e">
        <f>VLOOKUP(I26,[1]teams!$B:$D,3,FALSE)</f>
        <v>#N/A</v>
      </c>
      <c r="L26" s="6" t="str">
        <f>VLOOKUP(B26,'[2]Tablib Dataset'!$A:$D,2,FALSE)</f>
        <v>Tball</v>
      </c>
      <c r="M26" s="7">
        <f t="shared" si="0"/>
        <v>43948</v>
      </c>
      <c r="N26" s="8">
        <f t="shared" si="1"/>
        <v>0.8125</v>
      </c>
      <c r="O26" s="8">
        <f t="shared" si="2"/>
        <v>0.875</v>
      </c>
    </row>
    <row r="27" spans="1:15" x14ac:dyDescent="0.3">
      <c r="A27" t="s">
        <v>17</v>
      </c>
      <c r="B27" t="s">
        <v>19</v>
      </c>
      <c r="C27" t="s">
        <v>32</v>
      </c>
      <c r="D27" t="s">
        <v>33</v>
      </c>
      <c r="E27" t="s">
        <v>193</v>
      </c>
      <c r="F27" t="s">
        <v>66</v>
      </c>
      <c r="G27" t="s">
        <v>36</v>
      </c>
      <c r="H27" s="5">
        <f>VLOOKUP(_xlfn.NUMBERVALUE(E27),[1]games!$A:$C,2,FALSE)</f>
        <v>80</v>
      </c>
      <c r="I27" s="6">
        <f>VLOOKUP(_xlfn.NUMBERVALUE(E27),[1]games!$A:$C,3,FALSE)</f>
        <v>74</v>
      </c>
      <c r="J27" s="6" t="str">
        <f>VLOOKUP(H27,[1]teams!$B:$D,3,FALSE)</f>
        <v>Orioles-W-TBall</v>
      </c>
      <c r="K27" s="6" t="str">
        <f>VLOOKUP(I27,[1]teams!$B:$D,3,FALSE)</f>
        <v>Phillies-E-TBall</v>
      </c>
      <c r="L27" s="6" t="str">
        <f>VLOOKUP(B27,'[2]Tablib Dataset'!$A:$D,2,FALSE)</f>
        <v>Tball</v>
      </c>
      <c r="M27" s="7">
        <f t="shared" si="0"/>
        <v>43948</v>
      </c>
      <c r="N27" s="8">
        <f t="shared" si="1"/>
        <v>0.75</v>
      </c>
      <c r="O27" s="8">
        <f t="shared" si="2"/>
        <v>0.8125</v>
      </c>
    </row>
    <row r="28" spans="1:15" x14ac:dyDescent="0.3">
      <c r="A28" t="s">
        <v>20</v>
      </c>
      <c r="B28" t="s">
        <v>9</v>
      </c>
      <c r="C28" t="s">
        <v>18</v>
      </c>
      <c r="D28" t="s">
        <v>29</v>
      </c>
      <c r="E28" t="s">
        <v>27</v>
      </c>
      <c r="F28" t="s">
        <v>59</v>
      </c>
      <c r="G28" t="s">
        <v>23</v>
      </c>
      <c r="H28" s="5">
        <f>VLOOKUP(_xlfn.NUMBERVALUE(E28),[1]games!$A:$C,2,FALSE)</f>
        <v>58</v>
      </c>
      <c r="I28" s="6">
        <f>VLOOKUP(_xlfn.NUMBERVALUE(E28),[1]games!$A:$C,3,FALSE)</f>
        <v>52</v>
      </c>
      <c r="J28" s="6" t="str">
        <f>VLOOKUP(H28,[1]teams!$B:$D,3,FALSE)</f>
        <v>A's-W-CoachPitch</v>
      </c>
      <c r="K28" s="6" t="str">
        <f>VLOOKUP(I28,[1]teams!$B:$D,3,FALSE)</f>
        <v>Marlins-E-CoachPitch</v>
      </c>
      <c r="L28" s="6" t="str">
        <f>VLOOKUP(B28,'[2]Tablib Dataset'!$A:$D,2,FALSE)</f>
        <v>CoachPitch</v>
      </c>
      <c r="M28" s="7">
        <f t="shared" si="0"/>
        <v>43948</v>
      </c>
      <c r="N28" s="8">
        <f t="shared" si="1"/>
        <v>0.82291666666424135</v>
      </c>
      <c r="O28" s="8">
        <f t="shared" si="2"/>
        <v>0.89583333333090798</v>
      </c>
    </row>
    <row r="29" spans="1:15" x14ac:dyDescent="0.3">
      <c r="A29" t="s">
        <v>24</v>
      </c>
      <c r="B29" t="s">
        <v>9</v>
      </c>
      <c r="C29" t="s">
        <v>18</v>
      </c>
      <c r="D29" t="s">
        <v>29</v>
      </c>
      <c r="E29" t="s">
        <v>156</v>
      </c>
      <c r="F29" t="s">
        <v>66</v>
      </c>
      <c r="G29" t="s">
        <v>23</v>
      </c>
      <c r="H29" s="5">
        <f>VLOOKUP(_xlfn.NUMBERVALUE(E29),[1]games!$A:$C,2,FALSE)</f>
        <v>66</v>
      </c>
      <c r="I29" s="6">
        <f>VLOOKUP(_xlfn.NUMBERVALUE(E29),[1]games!$A:$C,3,FALSE)</f>
        <v>47</v>
      </c>
      <c r="J29" s="6" t="str">
        <f>VLOOKUP(H29,[1]teams!$B:$D,3,FALSE)</f>
        <v>Yankees-W-CoachPitch</v>
      </c>
      <c r="K29" s="6" t="str">
        <f>VLOOKUP(I29,[1]teams!$B:$D,3,FALSE)</f>
        <v>Brewers-E-CoachPitch</v>
      </c>
      <c r="L29" s="6" t="str">
        <f>VLOOKUP(B29,'[2]Tablib Dataset'!$A:$D,2,FALSE)</f>
        <v>CoachPitch</v>
      </c>
      <c r="M29" s="7">
        <f t="shared" si="0"/>
        <v>43948</v>
      </c>
      <c r="N29" s="8">
        <f t="shared" si="1"/>
        <v>0.75</v>
      </c>
      <c r="O29" s="8">
        <f t="shared" si="2"/>
        <v>0.82291666666666663</v>
      </c>
    </row>
    <row r="30" spans="1:15" x14ac:dyDescent="0.3">
      <c r="A30" t="s">
        <v>28</v>
      </c>
      <c r="B30" t="s">
        <v>14</v>
      </c>
      <c r="C30" t="s">
        <v>9</v>
      </c>
      <c r="D30" t="s">
        <v>15</v>
      </c>
      <c r="F30" t="s">
        <v>54</v>
      </c>
      <c r="G30" t="s">
        <v>12</v>
      </c>
      <c r="H30" s="5" t="e">
        <f>VLOOKUP(_xlfn.NUMBERVALUE(E30),[1]games!$A:$C,2,FALSE)</f>
        <v>#N/A</v>
      </c>
      <c r="I30" s="6" t="e">
        <f>VLOOKUP(_xlfn.NUMBERVALUE(E30),[1]games!$A:$C,3,FALSE)</f>
        <v>#N/A</v>
      </c>
      <c r="J30" s="6" t="e">
        <f>VLOOKUP(H30,[1]teams!$B:$D,3,FALSE)</f>
        <v>#N/A</v>
      </c>
      <c r="K30" s="6" t="e">
        <f>VLOOKUP(I30,[1]teams!$B:$D,3,FALSE)</f>
        <v>#N/A</v>
      </c>
      <c r="L30" s="6" t="str">
        <f>VLOOKUP(B30,'[2]Tablib Dataset'!$A:$D,2,FALSE)</f>
        <v>Minor</v>
      </c>
      <c r="M30" s="7">
        <f t="shared" si="0"/>
        <v>43948</v>
      </c>
      <c r="N30" s="8">
        <f t="shared" si="1"/>
        <v>0.83333333333575865</v>
      </c>
      <c r="O30" s="8">
        <f t="shared" si="2"/>
        <v>0.91666666666909202</v>
      </c>
    </row>
    <row r="31" spans="1:15" x14ac:dyDescent="0.3">
      <c r="A31" t="s">
        <v>31</v>
      </c>
      <c r="B31" t="s">
        <v>14</v>
      </c>
      <c r="C31" t="s">
        <v>9</v>
      </c>
      <c r="D31" t="s">
        <v>15</v>
      </c>
      <c r="E31" t="s">
        <v>707</v>
      </c>
      <c r="F31" t="s">
        <v>66</v>
      </c>
      <c r="G31" t="s">
        <v>12</v>
      </c>
      <c r="H31" s="5">
        <f>VLOOKUP(_xlfn.NUMBERVALUE(E31),[1]games!$A:$C,2,FALSE)</f>
        <v>29</v>
      </c>
      <c r="I31" s="6">
        <f>VLOOKUP(_xlfn.NUMBERVALUE(E31),[1]games!$A:$C,3,FALSE)</f>
        <v>22</v>
      </c>
      <c r="J31" s="6" t="str">
        <f>VLOOKUP(H31,[1]teams!$B:$D,3,FALSE)</f>
        <v>Yankees-W-Minor</v>
      </c>
      <c r="K31" s="6" t="str">
        <f>VLOOKUP(I31,[1]teams!$B:$D,3,FALSE)</f>
        <v>Royals-E-Minor</v>
      </c>
      <c r="L31" s="6" t="str">
        <f>VLOOKUP(B31,'[2]Tablib Dataset'!$A:$D,2,FALSE)</f>
        <v>Minor</v>
      </c>
      <c r="M31" s="7">
        <f t="shared" si="0"/>
        <v>43948</v>
      </c>
      <c r="N31" s="8">
        <f t="shared" si="1"/>
        <v>0.75</v>
      </c>
      <c r="O31" s="8">
        <f t="shared" si="2"/>
        <v>0.83333333333333337</v>
      </c>
    </row>
    <row r="32" spans="1:15" x14ac:dyDescent="0.3">
      <c r="A32" t="s">
        <v>37</v>
      </c>
      <c r="B32" t="s">
        <v>18</v>
      </c>
      <c r="C32" t="s">
        <v>19</v>
      </c>
      <c r="D32" t="s">
        <v>868</v>
      </c>
      <c r="F32" t="s">
        <v>54</v>
      </c>
      <c r="G32" t="s">
        <v>12</v>
      </c>
      <c r="H32" s="5" t="e">
        <f>VLOOKUP(_xlfn.NUMBERVALUE(E32),[1]games!$A:$C,2,FALSE)</f>
        <v>#N/A</v>
      </c>
      <c r="I32" s="6" t="e">
        <f>VLOOKUP(_xlfn.NUMBERVALUE(E32),[1]games!$A:$C,3,FALSE)</f>
        <v>#N/A</v>
      </c>
      <c r="J32" s="6" t="e">
        <f>VLOOKUP(H32,[1]teams!$B:$D,3,FALSE)</f>
        <v>#N/A</v>
      </c>
      <c r="K32" s="6" t="e">
        <f>VLOOKUP(I32,[1]teams!$B:$D,3,FALSE)</f>
        <v>#N/A</v>
      </c>
      <c r="L32" s="6" t="str">
        <f>VLOOKUP(B32,'[2]Tablib Dataset'!$A:$D,2,FALSE)</f>
        <v>Major</v>
      </c>
      <c r="M32" s="7">
        <f t="shared" si="0"/>
        <v>43948</v>
      </c>
      <c r="N32" s="8">
        <f t="shared" si="1"/>
        <v>0.83333333333575865</v>
      </c>
      <c r="O32" s="8">
        <f t="shared" si="2"/>
        <v>0.91666666666909202</v>
      </c>
    </row>
    <row r="33" spans="1:15" x14ac:dyDescent="0.3">
      <c r="A33" t="s">
        <v>40</v>
      </c>
      <c r="B33" t="s">
        <v>18</v>
      </c>
      <c r="C33" t="s">
        <v>19</v>
      </c>
      <c r="D33" t="s">
        <v>868</v>
      </c>
      <c r="F33" t="s">
        <v>66</v>
      </c>
      <c r="G33" t="s">
        <v>12</v>
      </c>
      <c r="H33" s="5" t="e">
        <f>VLOOKUP(_xlfn.NUMBERVALUE(E33),[1]games!$A:$C,2,FALSE)</f>
        <v>#N/A</v>
      </c>
      <c r="I33" s="6" t="e">
        <f>VLOOKUP(_xlfn.NUMBERVALUE(E33),[1]games!$A:$C,3,FALSE)</f>
        <v>#N/A</v>
      </c>
      <c r="J33" s="6" t="e">
        <f>VLOOKUP(H33,[1]teams!$B:$D,3,FALSE)</f>
        <v>#N/A</v>
      </c>
      <c r="K33" s="6" t="e">
        <f>VLOOKUP(I33,[1]teams!$B:$D,3,FALSE)</f>
        <v>#N/A</v>
      </c>
      <c r="L33" s="6" t="str">
        <f>VLOOKUP(B33,'[2]Tablib Dataset'!$A:$D,2,FALSE)</f>
        <v>Major</v>
      </c>
      <c r="M33" s="7">
        <f t="shared" si="0"/>
        <v>43948</v>
      </c>
      <c r="N33" s="8">
        <f t="shared" si="1"/>
        <v>0.75</v>
      </c>
      <c r="O33" s="8">
        <f t="shared" si="2"/>
        <v>0.83333333333333337</v>
      </c>
    </row>
    <row r="34" spans="1:15" x14ac:dyDescent="0.3">
      <c r="A34" t="s">
        <v>42</v>
      </c>
      <c r="B34" t="s">
        <v>21</v>
      </c>
      <c r="C34" t="s">
        <v>14</v>
      </c>
      <c r="D34" t="s">
        <v>10</v>
      </c>
      <c r="E34" t="s">
        <v>220</v>
      </c>
      <c r="F34" t="s">
        <v>878</v>
      </c>
      <c r="G34" t="s">
        <v>23</v>
      </c>
      <c r="H34" s="5">
        <f>VLOOKUP(_xlfn.NUMBERVALUE(E34),[1]games!$A:$C,2,FALSE)</f>
        <v>43</v>
      </c>
      <c r="I34" s="6">
        <f>VLOOKUP(_xlfn.NUMBERVALUE(E34),[1]games!$A:$C,3,FALSE)</f>
        <v>35</v>
      </c>
      <c r="J34" s="6" t="str">
        <f>VLOOKUP(H34,[1]teams!$B:$D,3,FALSE)</f>
        <v>Red Sox-W-PeeWee</v>
      </c>
      <c r="K34" s="6" t="str">
        <f>VLOOKUP(I34,[1]teams!$B:$D,3,FALSE)</f>
        <v>Giants-E-PeeWee</v>
      </c>
      <c r="L34" s="6" t="str">
        <f>VLOOKUP(B34,'[2]Tablib Dataset'!$A:$D,2,FALSE)</f>
        <v>Field8</v>
      </c>
      <c r="M34" s="7">
        <f t="shared" si="0"/>
        <v>43956</v>
      </c>
      <c r="N34" s="8">
        <f t="shared" si="1"/>
        <v>0.82291666666424135</v>
      </c>
      <c r="O34" s="8">
        <f t="shared" si="2"/>
        <v>0.89583333333090798</v>
      </c>
    </row>
    <row r="35" spans="1:15" x14ac:dyDescent="0.3">
      <c r="A35" t="s">
        <v>44</v>
      </c>
      <c r="B35" t="s">
        <v>21</v>
      </c>
      <c r="C35" t="s">
        <v>14</v>
      </c>
      <c r="D35" t="s">
        <v>10</v>
      </c>
      <c r="E35" t="s">
        <v>70</v>
      </c>
      <c r="F35" t="s">
        <v>879</v>
      </c>
      <c r="G35" t="s">
        <v>23</v>
      </c>
      <c r="H35" s="5">
        <f>VLOOKUP(_xlfn.NUMBERVALUE(E35),[1]games!$A:$C,2,FALSE)</f>
        <v>41</v>
      </c>
      <c r="I35" s="6">
        <f>VLOOKUP(_xlfn.NUMBERVALUE(E35),[1]games!$A:$C,3,FALSE)</f>
        <v>36</v>
      </c>
      <c r="J35" s="6" t="str">
        <f>VLOOKUP(H35,[1]teams!$B:$D,3,FALSE)</f>
        <v>Nationals-W-PeeWee</v>
      </c>
      <c r="K35" s="6" t="str">
        <f>VLOOKUP(I35,[1]teams!$B:$D,3,FALSE)</f>
        <v>Indians-E-PeeWee</v>
      </c>
      <c r="L35" s="6" t="str">
        <f>VLOOKUP(B35,'[2]Tablib Dataset'!$A:$D,2,FALSE)</f>
        <v>Field8</v>
      </c>
      <c r="M35" s="7">
        <f t="shared" si="0"/>
        <v>43956</v>
      </c>
      <c r="N35" s="8">
        <f t="shared" si="1"/>
        <v>0.75</v>
      </c>
      <c r="O35" s="8">
        <f t="shared" si="2"/>
        <v>0.82291666666666663</v>
      </c>
    </row>
    <row r="36" spans="1:15" x14ac:dyDescent="0.3">
      <c r="A36" t="s">
        <v>46</v>
      </c>
      <c r="B36" t="s">
        <v>8</v>
      </c>
      <c r="C36" t="s">
        <v>19</v>
      </c>
      <c r="D36" t="s">
        <v>10</v>
      </c>
      <c r="F36" t="s">
        <v>880</v>
      </c>
      <c r="G36" t="s">
        <v>12</v>
      </c>
      <c r="H36" s="5" t="e">
        <f>VLOOKUP(_xlfn.NUMBERVALUE(E36),[1]games!$A:$C,2,FALSE)</f>
        <v>#N/A</v>
      </c>
      <c r="I36" s="6" t="e">
        <f>VLOOKUP(_xlfn.NUMBERVALUE(E36),[1]games!$A:$C,3,FALSE)</f>
        <v>#N/A</v>
      </c>
      <c r="J36" s="6" t="e">
        <f>VLOOKUP(H36,[1]teams!$B:$D,3,FALSE)</f>
        <v>#N/A</v>
      </c>
      <c r="K36" s="6" t="e">
        <f>VLOOKUP(I36,[1]teams!$B:$D,3,FALSE)</f>
        <v>#N/A</v>
      </c>
      <c r="L36" s="6" t="str">
        <f>VLOOKUP(B36,'[2]Tablib Dataset'!$A:$D,2,FALSE)</f>
        <v>Filed7</v>
      </c>
      <c r="M36" s="7">
        <f t="shared" si="0"/>
        <v>43956</v>
      </c>
      <c r="N36" s="8">
        <f t="shared" si="1"/>
        <v>0.83333333333575865</v>
      </c>
      <c r="O36" s="8">
        <f t="shared" si="2"/>
        <v>0.91666666666909202</v>
      </c>
    </row>
    <row r="37" spans="1:15" x14ac:dyDescent="0.3">
      <c r="A37" t="s">
        <v>48</v>
      </c>
      <c r="B37" t="s">
        <v>8</v>
      </c>
      <c r="C37" t="s">
        <v>9</v>
      </c>
      <c r="D37" t="s">
        <v>10</v>
      </c>
      <c r="E37" t="s">
        <v>145</v>
      </c>
      <c r="F37" t="s">
        <v>879</v>
      </c>
      <c r="G37" t="s">
        <v>12</v>
      </c>
      <c r="H37" s="5">
        <f>VLOOKUP(_xlfn.NUMBERVALUE(E37),[1]games!$A:$C,2,FALSE)</f>
        <v>26</v>
      </c>
      <c r="I37" s="6">
        <f>VLOOKUP(_xlfn.NUMBERVALUE(E37),[1]games!$A:$C,3,FALSE)</f>
        <v>15</v>
      </c>
      <c r="J37" s="6" t="str">
        <f>VLOOKUP(H37,[1]teams!$B:$D,3,FALSE)</f>
        <v>Marlins-W-Minor</v>
      </c>
      <c r="K37" s="6" t="str">
        <f>VLOOKUP(I37,[1]teams!$B:$D,3,FALSE)</f>
        <v>Cardinals-E-Minor</v>
      </c>
      <c r="L37" s="6" t="str">
        <f>VLOOKUP(B37,'[2]Tablib Dataset'!$A:$D,2,FALSE)</f>
        <v>Filed7</v>
      </c>
      <c r="M37" s="7">
        <f t="shared" si="0"/>
        <v>43956</v>
      </c>
      <c r="N37" s="8">
        <f t="shared" si="1"/>
        <v>0.75</v>
      </c>
      <c r="O37" s="8">
        <f t="shared" si="2"/>
        <v>0.83333333333333337</v>
      </c>
    </row>
    <row r="38" spans="1:15" x14ac:dyDescent="0.3">
      <c r="A38" t="s">
        <v>50</v>
      </c>
      <c r="B38" t="s">
        <v>25</v>
      </c>
      <c r="C38" t="s">
        <v>14</v>
      </c>
      <c r="D38" t="s">
        <v>26</v>
      </c>
      <c r="E38" t="s">
        <v>331</v>
      </c>
      <c r="F38" t="s">
        <v>878</v>
      </c>
      <c r="G38" t="s">
        <v>23</v>
      </c>
      <c r="H38" s="5">
        <f>VLOOKUP(_xlfn.NUMBERVALUE(E38),[1]games!$A:$C,2,FALSE)</f>
        <v>42</v>
      </c>
      <c r="I38" s="6">
        <f>VLOOKUP(_xlfn.NUMBERVALUE(E38),[1]games!$A:$C,3,FALSE)</f>
        <v>32</v>
      </c>
      <c r="J38" s="6" t="str">
        <f>VLOOKUP(H38,[1]teams!$B:$D,3,FALSE)</f>
        <v>Rangers-W-PeeWee</v>
      </c>
      <c r="K38" s="6" t="str">
        <f>VLOOKUP(I38,[1]teams!$B:$D,3,FALSE)</f>
        <v>Cardinals-E-PeeWee</v>
      </c>
      <c r="L38" s="6" t="str">
        <f>VLOOKUP(B38,'[2]Tablib Dataset'!$A:$D,2,FALSE)</f>
        <v>Field6</v>
      </c>
      <c r="M38" s="7">
        <f t="shared" si="0"/>
        <v>43956</v>
      </c>
      <c r="N38" s="8">
        <f t="shared" si="1"/>
        <v>0.82291666666424135</v>
      </c>
      <c r="O38" s="8">
        <f t="shared" si="2"/>
        <v>0.89583333333090798</v>
      </c>
    </row>
    <row r="39" spans="1:15" x14ac:dyDescent="0.3">
      <c r="A39" t="s">
        <v>52</v>
      </c>
      <c r="B39" t="s">
        <v>25</v>
      </c>
      <c r="C39" t="s">
        <v>14</v>
      </c>
      <c r="D39" t="s">
        <v>26</v>
      </c>
      <c r="E39" t="s">
        <v>227</v>
      </c>
      <c r="F39" t="s">
        <v>879</v>
      </c>
      <c r="G39" t="s">
        <v>23</v>
      </c>
      <c r="H39" s="5">
        <f>VLOOKUP(_xlfn.NUMBERVALUE(E39),[1]games!$A:$C,2,FALSE)</f>
        <v>38</v>
      </c>
      <c r="I39" s="6">
        <f>VLOOKUP(_xlfn.NUMBERVALUE(E39),[1]games!$A:$C,3,FALSE)</f>
        <v>37</v>
      </c>
      <c r="J39" s="6" t="str">
        <f>VLOOKUP(H39,[1]teams!$B:$D,3,FALSE)</f>
        <v>Yankees-E-PeeWee</v>
      </c>
      <c r="K39" s="6" t="str">
        <f>VLOOKUP(I39,[1]teams!$B:$D,3,FALSE)</f>
        <v>Mets-E-PeeWee</v>
      </c>
      <c r="L39" s="6" t="str">
        <f>VLOOKUP(B39,'[2]Tablib Dataset'!$A:$D,2,FALSE)</f>
        <v>Field6</v>
      </c>
      <c r="M39" s="7">
        <f t="shared" si="0"/>
        <v>43956</v>
      </c>
      <c r="N39" s="8">
        <f t="shared" si="1"/>
        <v>0.75</v>
      </c>
      <c r="O39" s="8">
        <f t="shared" si="2"/>
        <v>0.82291666666666663</v>
      </c>
    </row>
    <row r="40" spans="1:15" x14ac:dyDescent="0.3">
      <c r="A40" t="s">
        <v>55</v>
      </c>
      <c r="B40" t="s">
        <v>32</v>
      </c>
      <c r="C40" t="s">
        <v>18</v>
      </c>
      <c r="D40" t="s">
        <v>32</v>
      </c>
      <c r="E40" t="s">
        <v>279</v>
      </c>
      <c r="F40" t="s">
        <v>878</v>
      </c>
      <c r="G40" t="s">
        <v>23</v>
      </c>
      <c r="H40" s="5">
        <f>VLOOKUP(_xlfn.NUMBERVALUE(E40),[1]games!$A:$C,2,FALSE)</f>
        <v>64</v>
      </c>
      <c r="I40" s="6">
        <f>VLOOKUP(_xlfn.NUMBERVALUE(E40),[1]games!$A:$C,3,FALSE)</f>
        <v>49</v>
      </c>
      <c r="J40" s="6" t="str">
        <f>VLOOKUP(H40,[1]teams!$B:$D,3,FALSE)</f>
        <v>Rangers-W-CoachPitch</v>
      </c>
      <c r="K40" s="6" t="str">
        <f>VLOOKUP(I40,[1]teams!$B:$D,3,FALSE)</f>
        <v>Cubs-E-CoachPitch</v>
      </c>
      <c r="L40" s="6" t="str">
        <f>VLOOKUP(B40,'[2]Tablib Dataset'!$A:$D,2,FALSE)</f>
        <v>Field5</v>
      </c>
      <c r="M40" s="7">
        <f t="shared" si="0"/>
        <v>43956</v>
      </c>
      <c r="N40" s="8">
        <f t="shared" si="1"/>
        <v>0.82291666666424135</v>
      </c>
      <c r="O40" s="8">
        <f t="shared" si="2"/>
        <v>0.89583333333090798</v>
      </c>
    </row>
    <row r="41" spans="1:15" x14ac:dyDescent="0.3">
      <c r="A41" t="s">
        <v>56</v>
      </c>
      <c r="B41" t="s">
        <v>32</v>
      </c>
      <c r="C41" t="s">
        <v>18</v>
      </c>
      <c r="D41" t="s">
        <v>32</v>
      </c>
      <c r="E41" t="s">
        <v>93</v>
      </c>
      <c r="F41" t="s">
        <v>879</v>
      </c>
      <c r="G41" t="s">
        <v>23</v>
      </c>
      <c r="H41" s="5">
        <f>VLOOKUP(_xlfn.NUMBERVALUE(E41),[1]games!$A:$C,2,FALSE)</f>
        <v>60</v>
      </c>
      <c r="I41" s="6">
        <f>VLOOKUP(_xlfn.NUMBERVALUE(E41),[1]games!$A:$C,3,FALSE)</f>
        <v>50</v>
      </c>
      <c r="J41" s="6" t="str">
        <f>VLOOKUP(H41,[1]teams!$B:$D,3,FALSE)</f>
        <v>D'Backs-W-CoachPitch</v>
      </c>
      <c r="K41" s="6" t="str">
        <f>VLOOKUP(I41,[1]teams!$B:$D,3,FALSE)</f>
        <v>Dodgers-E-CoachPitch</v>
      </c>
      <c r="L41" s="6" t="str">
        <f>VLOOKUP(B41,'[2]Tablib Dataset'!$A:$D,2,FALSE)</f>
        <v>Field5</v>
      </c>
      <c r="M41" s="7">
        <f t="shared" si="0"/>
        <v>43956</v>
      </c>
      <c r="N41" s="8">
        <f t="shared" si="1"/>
        <v>0.75</v>
      </c>
      <c r="O41" s="8">
        <f t="shared" si="2"/>
        <v>0.82291666666666663</v>
      </c>
    </row>
    <row r="42" spans="1:15" x14ac:dyDescent="0.3">
      <c r="A42" t="s">
        <v>57</v>
      </c>
      <c r="B42" t="s">
        <v>19</v>
      </c>
      <c r="C42" t="s">
        <v>32</v>
      </c>
      <c r="D42" t="s">
        <v>33</v>
      </c>
      <c r="E42" t="s">
        <v>187</v>
      </c>
      <c r="F42" t="s">
        <v>881</v>
      </c>
      <c r="G42" t="s">
        <v>36</v>
      </c>
      <c r="H42" s="5">
        <f>VLOOKUP(_xlfn.NUMBERVALUE(E42),[1]games!$A:$C,2,FALSE)</f>
        <v>76</v>
      </c>
      <c r="I42" s="6">
        <f>VLOOKUP(_xlfn.NUMBERVALUE(E42),[1]games!$A:$C,3,FALSE)</f>
        <v>75</v>
      </c>
      <c r="J42" s="6" t="str">
        <f>VLOOKUP(H42,[1]teams!$B:$D,3,FALSE)</f>
        <v>Royals-E-TBall</v>
      </c>
      <c r="K42" s="6" t="str">
        <f>VLOOKUP(I42,[1]teams!$B:$D,3,FALSE)</f>
        <v>Rockies-E-TBall</v>
      </c>
      <c r="L42" s="6" t="str">
        <f>VLOOKUP(B42,'[2]Tablib Dataset'!$A:$D,2,FALSE)</f>
        <v>Tball</v>
      </c>
      <c r="M42" s="7">
        <f t="shared" si="0"/>
        <v>43956</v>
      </c>
      <c r="N42" s="8">
        <f t="shared" si="1"/>
        <v>0.8125</v>
      </c>
      <c r="O42" s="8">
        <f t="shared" si="2"/>
        <v>0.875</v>
      </c>
    </row>
    <row r="43" spans="1:15" x14ac:dyDescent="0.3">
      <c r="A43" t="s">
        <v>60</v>
      </c>
      <c r="B43" t="s">
        <v>19</v>
      </c>
      <c r="C43" t="s">
        <v>32</v>
      </c>
      <c r="D43" t="s">
        <v>33</v>
      </c>
      <c r="E43" t="s">
        <v>288</v>
      </c>
      <c r="F43" t="s">
        <v>879</v>
      </c>
      <c r="G43" t="s">
        <v>36</v>
      </c>
      <c r="H43" s="5">
        <f>VLOOKUP(_xlfn.NUMBERVALUE(E43),[1]games!$A:$C,2,FALSE)</f>
        <v>71</v>
      </c>
      <c r="I43" s="6">
        <f>VLOOKUP(_xlfn.NUMBERVALUE(E43),[1]games!$A:$C,3,FALSE)</f>
        <v>70</v>
      </c>
      <c r="J43" s="6" t="str">
        <f>VLOOKUP(H43,[1]teams!$B:$D,3,FALSE)</f>
        <v>Dodgers-E-TBall</v>
      </c>
      <c r="K43" s="6" t="str">
        <f>VLOOKUP(I43,[1]teams!$B:$D,3,FALSE)</f>
        <v>D'Backs-E-TBall</v>
      </c>
      <c r="L43" s="6" t="str">
        <f>VLOOKUP(B43,'[2]Tablib Dataset'!$A:$D,2,FALSE)</f>
        <v>Tball</v>
      </c>
      <c r="M43" s="7">
        <f t="shared" si="0"/>
        <v>43956</v>
      </c>
      <c r="N43" s="8">
        <f t="shared" si="1"/>
        <v>0.75</v>
      </c>
      <c r="O43" s="8">
        <f t="shared" si="2"/>
        <v>0.8125</v>
      </c>
    </row>
    <row r="44" spans="1:15" x14ac:dyDescent="0.3">
      <c r="A44" t="s">
        <v>62</v>
      </c>
      <c r="B44" t="s">
        <v>9</v>
      </c>
      <c r="C44" t="s">
        <v>18</v>
      </c>
      <c r="D44" t="s">
        <v>29</v>
      </c>
      <c r="E44" t="s">
        <v>113</v>
      </c>
      <c r="F44" t="s">
        <v>878</v>
      </c>
      <c r="G44" t="s">
        <v>23</v>
      </c>
      <c r="H44" s="5">
        <f>VLOOKUP(_xlfn.NUMBERVALUE(E44),[1]games!$A:$C,2,FALSE)</f>
        <v>65</v>
      </c>
      <c r="I44" s="6">
        <f>VLOOKUP(_xlfn.NUMBERVALUE(E44),[1]games!$A:$C,3,FALSE)</f>
        <v>51</v>
      </c>
      <c r="J44" s="6" t="str">
        <f>VLOOKUP(H44,[1]teams!$B:$D,3,FALSE)</f>
        <v>Red Sox-W-CoachPitch</v>
      </c>
      <c r="K44" s="6" t="str">
        <f>VLOOKUP(I44,[1]teams!$B:$D,3,FALSE)</f>
        <v>Giants-E-CoachPitch</v>
      </c>
      <c r="L44" s="6" t="str">
        <f>VLOOKUP(B44,'[2]Tablib Dataset'!$A:$D,2,FALSE)</f>
        <v>CoachPitch</v>
      </c>
      <c r="M44" s="7">
        <f t="shared" si="0"/>
        <v>43956</v>
      </c>
      <c r="N44" s="8">
        <f t="shared" si="1"/>
        <v>0.82291666666424135</v>
      </c>
      <c r="O44" s="8">
        <f t="shared" si="2"/>
        <v>0.89583333333090798</v>
      </c>
    </row>
    <row r="45" spans="1:15" x14ac:dyDescent="0.3">
      <c r="A45" t="s">
        <v>64</v>
      </c>
      <c r="B45" t="s">
        <v>9</v>
      </c>
      <c r="C45" t="s">
        <v>18</v>
      </c>
      <c r="D45" t="s">
        <v>29</v>
      </c>
      <c r="E45" t="s">
        <v>262</v>
      </c>
      <c r="F45" t="s">
        <v>879</v>
      </c>
      <c r="G45" t="s">
        <v>23</v>
      </c>
      <c r="H45" s="5">
        <f>VLOOKUP(_xlfn.NUMBERVALUE(E45),[1]games!$A:$C,2,FALSE)</f>
        <v>63</v>
      </c>
      <c r="I45" s="6">
        <f>VLOOKUP(_xlfn.NUMBERVALUE(E45),[1]games!$A:$C,3,FALSE)</f>
        <v>56</v>
      </c>
      <c r="J45" s="6" t="str">
        <f>VLOOKUP(H45,[1]teams!$B:$D,3,FALSE)</f>
        <v>Nationals-W-CoachPitch</v>
      </c>
      <c r="K45" s="6" t="str">
        <f>VLOOKUP(I45,[1]teams!$B:$D,3,FALSE)</f>
        <v>Rockies-E-CoachPitch</v>
      </c>
      <c r="L45" s="6" t="str">
        <f>VLOOKUP(B45,'[2]Tablib Dataset'!$A:$D,2,FALSE)</f>
        <v>CoachPitch</v>
      </c>
      <c r="M45" s="7">
        <f t="shared" si="0"/>
        <v>43956</v>
      </c>
      <c r="N45" s="8">
        <f t="shared" si="1"/>
        <v>0.75</v>
      </c>
      <c r="O45" s="8">
        <f t="shared" si="2"/>
        <v>0.82291666666666663</v>
      </c>
    </row>
    <row r="46" spans="1:15" x14ac:dyDescent="0.3">
      <c r="A46" t="s">
        <v>67</v>
      </c>
      <c r="B46" t="s">
        <v>14</v>
      </c>
      <c r="C46" t="s">
        <v>9</v>
      </c>
      <c r="D46" t="s">
        <v>15</v>
      </c>
      <c r="E46" t="s">
        <v>670</v>
      </c>
      <c r="F46" t="s">
        <v>880</v>
      </c>
      <c r="G46" t="s">
        <v>12</v>
      </c>
      <c r="H46" s="5">
        <f>VLOOKUP(_xlfn.NUMBERVALUE(E46),[1]games!$A:$C,2,FALSE)</f>
        <v>24</v>
      </c>
      <c r="I46" s="6">
        <f>VLOOKUP(_xlfn.NUMBERVALUE(E46),[1]games!$A:$C,3,FALSE)</f>
        <v>19</v>
      </c>
      <c r="J46" s="6" t="str">
        <f>VLOOKUP(H46,[1]teams!$B:$D,3,FALSE)</f>
        <v>Braves-W-Minor</v>
      </c>
      <c r="K46" s="6" t="str">
        <f>VLOOKUP(I46,[1]teams!$B:$D,3,FALSE)</f>
        <v>Indians-E-Minor</v>
      </c>
      <c r="L46" s="6" t="str">
        <f>VLOOKUP(B46,'[2]Tablib Dataset'!$A:$D,2,FALSE)</f>
        <v>Minor</v>
      </c>
      <c r="M46" s="7">
        <f t="shared" si="0"/>
        <v>43956</v>
      </c>
      <c r="N46" s="8">
        <f t="shared" si="1"/>
        <v>0.83333333333575865</v>
      </c>
      <c r="O46" s="8">
        <f t="shared" si="2"/>
        <v>0.91666666666909202</v>
      </c>
    </row>
    <row r="47" spans="1:15" x14ac:dyDescent="0.3">
      <c r="A47" t="s">
        <v>69</v>
      </c>
      <c r="B47" t="s">
        <v>14</v>
      </c>
      <c r="C47" t="s">
        <v>9</v>
      </c>
      <c r="D47" t="s">
        <v>15</v>
      </c>
      <c r="E47" t="s">
        <v>455</v>
      </c>
      <c r="F47" t="s">
        <v>879</v>
      </c>
      <c r="G47" t="s">
        <v>12</v>
      </c>
      <c r="H47" s="5">
        <f>VLOOKUP(_xlfn.NUMBERVALUE(E47),[1]games!$A:$C,2,FALSE)</f>
        <v>29</v>
      </c>
      <c r="I47" s="6">
        <f>VLOOKUP(_xlfn.NUMBERVALUE(E47),[1]games!$A:$C,3,FALSE)</f>
        <v>21</v>
      </c>
      <c r="J47" s="6" t="str">
        <f>VLOOKUP(H47,[1]teams!$B:$D,3,FALSE)</f>
        <v>Yankees-W-Minor</v>
      </c>
      <c r="K47" s="6" t="str">
        <f>VLOOKUP(I47,[1]teams!$B:$D,3,FALSE)</f>
        <v>Phillies-E-Minor</v>
      </c>
      <c r="L47" s="6" t="str">
        <f>VLOOKUP(B47,'[2]Tablib Dataset'!$A:$D,2,FALSE)</f>
        <v>Minor</v>
      </c>
      <c r="M47" s="7">
        <f t="shared" si="0"/>
        <v>43956</v>
      </c>
      <c r="N47" s="8">
        <f t="shared" si="1"/>
        <v>0.75</v>
      </c>
      <c r="O47" s="8">
        <f t="shared" si="2"/>
        <v>0.83333333333333337</v>
      </c>
    </row>
    <row r="48" spans="1:15" x14ac:dyDescent="0.3">
      <c r="A48" t="s">
        <v>71</v>
      </c>
      <c r="B48" t="s">
        <v>18</v>
      </c>
      <c r="C48" t="s">
        <v>19</v>
      </c>
      <c r="D48" t="s">
        <v>868</v>
      </c>
      <c r="E48" t="s">
        <v>597</v>
      </c>
      <c r="F48" t="s">
        <v>880</v>
      </c>
      <c r="G48" t="s">
        <v>12</v>
      </c>
      <c r="H48" s="5">
        <f>VLOOKUP(_xlfn.NUMBERVALUE(E48),[1]games!$A:$C,2,FALSE)</f>
        <v>5</v>
      </c>
      <c r="I48" s="6">
        <f>VLOOKUP(_xlfn.NUMBERVALUE(E48),[1]games!$A:$C,3,FALSE)</f>
        <v>12</v>
      </c>
      <c r="J48" s="6" t="str">
        <f>VLOOKUP(H48,[1]teams!$B:$D,3,FALSE)</f>
        <v>Astros-E-Major</v>
      </c>
      <c r="K48" s="6" t="str">
        <f>VLOOKUP(I48,[1]teams!$B:$D,3,FALSE)</f>
        <v>Rangers-W-Major</v>
      </c>
      <c r="L48" s="6" t="str">
        <f>VLOOKUP(B48,'[2]Tablib Dataset'!$A:$D,2,FALSE)</f>
        <v>Major</v>
      </c>
      <c r="M48" s="7">
        <f t="shared" si="0"/>
        <v>43956</v>
      </c>
      <c r="N48" s="8">
        <f t="shared" si="1"/>
        <v>0.83333333333575865</v>
      </c>
      <c r="O48" s="8">
        <f t="shared" si="2"/>
        <v>0.91666666666909202</v>
      </c>
    </row>
    <row r="49" spans="1:15" x14ac:dyDescent="0.3">
      <c r="A49" t="s">
        <v>73</v>
      </c>
      <c r="B49" t="s">
        <v>18</v>
      </c>
      <c r="C49" t="s">
        <v>19</v>
      </c>
      <c r="D49" t="s">
        <v>868</v>
      </c>
      <c r="E49" t="s">
        <v>209</v>
      </c>
      <c r="F49" t="s">
        <v>879</v>
      </c>
      <c r="G49" t="s">
        <v>12</v>
      </c>
      <c r="H49" s="5">
        <f>VLOOKUP(_xlfn.NUMBERVALUE(E49),[1]games!$A:$C,2,FALSE)</f>
        <v>2</v>
      </c>
      <c r="I49" s="6">
        <f>VLOOKUP(_xlfn.NUMBERVALUE(E49),[1]games!$A:$C,3,FALSE)</f>
        <v>9</v>
      </c>
      <c r="J49" s="6" t="str">
        <f>VLOOKUP(H49,[1]teams!$B:$D,3,FALSE)</f>
        <v>Royals-E-Major</v>
      </c>
      <c r="K49" s="6" t="str">
        <f>VLOOKUP(I49,[1]teams!$B:$D,3,FALSE)</f>
        <v>Cardinals-W-Major</v>
      </c>
      <c r="L49" s="6" t="str">
        <f>VLOOKUP(B49,'[2]Tablib Dataset'!$A:$D,2,FALSE)</f>
        <v>Major</v>
      </c>
      <c r="M49" s="7">
        <f t="shared" si="0"/>
        <v>43956</v>
      </c>
      <c r="N49" s="8">
        <f t="shared" si="1"/>
        <v>0.75</v>
      </c>
      <c r="O49" s="8">
        <f t="shared" si="2"/>
        <v>0.83333333333333337</v>
      </c>
    </row>
    <row r="50" spans="1:15" x14ac:dyDescent="0.3">
      <c r="A50" t="s">
        <v>75</v>
      </c>
      <c r="B50" t="s">
        <v>21</v>
      </c>
      <c r="C50" t="s">
        <v>9</v>
      </c>
      <c r="D50" t="s">
        <v>10</v>
      </c>
      <c r="E50" t="s">
        <v>417</v>
      </c>
      <c r="F50" t="s">
        <v>82</v>
      </c>
      <c r="G50" t="s">
        <v>12</v>
      </c>
      <c r="H50" s="5">
        <f>VLOOKUP(_xlfn.NUMBERVALUE(E50),[1]games!$A:$C,2,FALSE)</f>
        <v>28</v>
      </c>
      <c r="I50" s="6">
        <f>VLOOKUP(_xlfn.NUMBERVALUE(E50),[1]games!$A:$C,3,FALSE)</f>
        <v>18</v>
      </c>
      <c r="J50" s="6" t="str">
        <f>VLOOKUP(H50,[1]teams!$B:$D,3,FALSE)</f>
        <v>Rangers-W-Minor</v>
      </c>
      <c r="K50" s="6" t="str">
        <f>VLOOKUP(I50,[1]teams!$B:$D,3,FALSE)</f>
        <v>Giants-E-Minor</v>
      </c>
      <c r="L50" s="6" t="str">
        <f>VLOOKUP(B50,'[2]Tablib Dataset'!$A:$D,2,FALSE)</f>
        <v>Field8</v>
      </c>
      <c r="M50" s="7">
        <f t="shared" si="0"/>
        <v>43934</v>
      </c>
      <c r="N50" s="8">
        <f t="shared" si="1"/>
        <v>0.83333333333575865</v>
      </c>
      <c r="O50" s="8">
        <f t="shared" si="2"/>
        <v>0.91666666666909202</v>
      </c>
    </row>
    <row r="51" spans="1:15" x14ac:dyDescent="0.3">
      <c r="A51" t="s">
        <v>77</v>
      </c>
      <c r="B51" t="s">
        <v>21</v>
      </c>
      <c r="C51" t="s">
        <v>9</v>
      </c>
      <c r="D51" t="s">
        <v>10</v>
      </c>
      <c r="E51" t="s">
        <v>423</v>
      </c>
      <c r="F51" t="s">
        <v>99</v>
      </c>
      <c r="G51" t="s">
        <v>12</v>
      </c>
      <c r="H51" s="5">
        <f>VLOOKUP(_xlfn.NUMBERVALUE(E51),[1]games!$A:$C,2,FALSE)</f>
        <v>26</v>
      </c>
      <c r="I51" s="6">
        <f>VLOOKUP(_xlfn.NUMBERVALUE(E51),[1]games!$A:$C,3,FALSE)</f>
        <v>17</v>
      </c>
      <c r="J51" s="6" t="str">
        <f>VLOOKUP(H51,[1]teams!$B:$D,3,FALSE)</f>
        <v>Marlins-W-Minor</v>
      </c>
      <c r="K51" s="6" t="str">
        <f>VLOOKUP(I51,[1]teams!$B:$D,3,FALSE)</f>
        <v>Dodgers-E-Minor</v>
      </c>
      <c r="L51" s="6" t="str">
        <f>VLOOKUP(B51,'[2]Tablib Dataset'!$A:$D,2,FALSE)</f>
        <v>Field8</v>
      </c>
      <c r="M51" s="7">
        <f t="shared" si="0"/>
        <v>43934</v>
      </c>
      <c r="N51" s="8">
        <f t="shared" si="1"/>
        <v>0.75</v>
      </c>
      <c r="O51" s="8">
        <f t="shared" si="2"/>
        <v>0.83333333333333337</v>
      </c>
    </row>
    <row r="52" spans="1:15" x14ac:dyDescent="0.3">
      <c r="A52" t="s">
        <v>79</v>
      </c>
      <c r="B52" t="s">
        <v>8</v>
      </c>
      <c r="C52" t="s">
        <v>19</v>
      </c>
      <c r="D52" t="s">
        <v>10</v>
      </c>
      <c r="E52" t="s">
        <v>36</v>
      </c>
      <c r="F52" t="s">
        <v>82</v>
      </c>
      <c r="G52" t="s">
        <v>12</v>
      </c>
      <c r="H52" s="5">
        <f>VLOOKUP(_xlfn.NUMBERVALUE(E52),[1]games!$A:$C,2,FALSE)</f>
        <v>7</v>
      </c>
      <c r="I52" s="6">
        <f>VLOOKUP(_xlfn.NUMBERVALUE(E52),[1]games!$A:$C,3,FALSE)</f>
        <v>13</v>
      </c>
      <c r="J52" s="6" t="str">
        <f>VLOOKUP(H52,[1]teams!$B:$D,3,FALSE)</f>
        <v>Dodgers-E-Major</v>
      </c>
      <c r="K52" s="6" t="str">
        <f>VLOOKUP(I52,[1]teams!$B:$D,3,FALSE)</f>
        <v>Red Sox-W-Major</v>
      </c>
      <c r="L52" s="6" t="str">
        <f>VLOOKUP(B52,'[2]Tablib Dataset'!$A:$D,2,FALSE)</f>
        <v>Filed7</v>
      </c>
      <c r="M52" s="7">
        <f t="shared" si="0"/>
        <v>43934</v>
      </c>
      <c r="N52" s="8">
        <f t="shared" si="1"/>
        <v>0.83333333333575865</v>
      </c>
      <c r="O52" s="8">
        <f t="shared" si="2"/>
        <v>0.91666666666909202</v>
      </c>
    </row>
    <row r="53" spans="1:15" x14ac:dyDescent="0.3">
      <c r="A53" t="s">
        <v>80</v>
      </c>
      <c r="B53" t="s">
        <v>8</v>
      </c>
      <c r="C53" t="s">
        <v>19</v>
      </c>
      <c r="D53" t="s">
        <v>10</v>
      </c>
      <c r="E53" t="s">
        <v>302</v>
      </c>
      <c r="F53" t="s">
        <v>99</v>
      </c>
      <c r="G53" t="s">
        <v>12</v>
      </c>
      <c r="H53" s="5">
        <f>VLOOKUP(_xlfn.NUMBERVALUE(E53),[1]games!$A:$C,2,FALSE)</f>
        <v>4</v>
      </c>
      <c r="I53" s="6">
        <f>VLOOKUP(_xlfn.NUMBERVALUE(E53),[1]games!$A:$C,3,FALSE)</f>
        <v>12</v>
      </c>
      <c r="J53" s="6" t="str">
        <f>VLOOKUP(H53,[1]teams!$B:$D,3,FALSE)</f>
        <v>Yankees-E-Major</v>
      </c>
      <c r="K53" s="6" t="str">
        <f>VLOOKUP(I53,[1]teams!$B:$D,3,FALSE)</f>
        <v>Rangers-W-Major</v>
      </c>
      <c r="L53" s="6" t="str">
        <f>VLOOKUP(B53,'[2]Tablib Dataset'!$A:$D,2,FALSE)</f>
        <v>Filed7</v>
      </c>
      <c r="M53" s="7">
        <f t="shared" si="0"/>
        <v>43934</v>
      </c>
      <c r="N53" s="8">
        <f t="shared" si="1"/>
        <v>0.75</v>
      </c>
      <c r="O53" s="8">
        <f t="shared" si="2"/>
        <v>0.83333333333333337</v>
      </c>
    </row>
    <row r="54" spans="1:15" x14ac:dyDescent="0.3">
      <c r="A54" t="s">
        <v>83</v>
      </c>
      <c r="B54" t="s">
        <v>25</v>
      </c>
      <c r="C54" t="s">
        <v>14</v>
      </c>
      <c r="D54" t="s">
        <v>26</v>
      </c>
      <c r="E54" t="s">
        <v>188</v>
      </c>
      <c r="F54" t="s">
        <v>89</v>
      </c>
      <c r="G54" t="s">
        <v>23</v>
      </c>
      <c r="H54" s="5">
        <f>VLOOKUP(_xlfn.NUMBERVALUE(E54),[1]games!$A:$C,2,FALSE)</f>
        <v>44</v>
      </c>
      <c r="I54" s="6">
        <f>VLOOKUP(_xlfn.NUMBERVALUE(E54),[1]games!$A:$C,3,FALSE)</f>
        <v>36</v>
      </c>
      <c r="J54" s="6" t="str">
        <f>VLOOKUP(H54,[1]teams!$B:$D,3,FALSE)</f>
        <v>Royals-W-PeeWee</v>
      </c>
      <c r="K54" s="6" t="str">
        <f>VLOOKUP(I54,[1]teams!$B:$D,3,FALSE)</f>
        <v>Indians-E-PeeWee</v>
      </c>
      <c r="L54" s="6" t="str">
        <f>VLOOKUP(B54,'[2]Tablib Dataset'!$A:$D,2,FALSE)</f>
        <v>Field6</v>
      </c>
      <c r="M54" s="7">
        <f t="shared" si="0"/>
        <v>43934</v>
      </c>
      <c r="N54" s="8">
        <f t="shared" si="1"/>
        <v>0.82291666666424135</v>
      </c>
      <c r="O54" s="8">
        <f t="shared" si="2"/>
        <v>0.89583333333090798</v>
      </c>
    </row>
    <row r="55" spans="1:15" x14ac:dyDescent="0.3">
      <c r="A55" t="s">
        <v>85</v>
      </c>
      <c r="B55" t="s">
        <v>25</v>
      </c>
      <c r="C55" t="s">
        <v>14</v>
      </c>
      <c r="D55" t="s">
        <v>26</v>
      </c>
      <c r="E55" t="s">
        <v>724</v>
      </c>
      <c r="F55" t="s">
        <v>99</v>
      </c>
      <c r="G55" t="s">
        <v>23</v>
      </c>
      <c r="H55" s="5">
        <f>VLOOKUP(_xlfn.NUMBERVALUE(E55),[1]games!$A:$C,2,FALSE)</f>
        <v>39</v>
      </c>
      <c r="I55" s="6">
        <f>VLOOKUP(_xlfn.NUMBERVALUE(E55),[1]games!$A:$C,3,FALSE)</f>
        <v>30</v>
      </c>
      <c r="J55" s="6" t="str">
        <f>VLOOKUP(H55,[1]teams!$B:$D,3,FALSE)</f>
        <v>Cubs-W-PeeWee</v>
      </c>
      <c r="K55" s="6" t="str">
        <f>VLOOKUP(I55,[1]teams!$B:$D,3,FALSE)</f>
        <v>Astros-E-PeeWee</v>
      </c>
      <c r="L55" s="6" t="str">
        <f>VLOOKUP(B55,'[2]Tablib Dataset'!$A:$D,2,FALSE)</f>
        <v>Field6</v>
      </c>
      <c r="M55" s="7">
        <f t="shared" si="0"/>
        <v>43934</v>
      </c>
      <c r="N55" s="8">
        <f t="shared" si="1"/>
        <v>0.75</v>
      </c>
      <c r="O55" s="8">
        <f t="shared" si="2"/>
        <v>0.82291666666666663</v>
      </c>
    </row>
    <row r="56" spans="1:15" x14ac:dyDescent="0.3">
      <c r="A56" t="s">
        <v>87</v>
      </c>
      <c r="B56" t="s">
        <v>32</v>
      </c>
      <c r="C56" t="s">
        <v>32</v>
      </c>
      <c r="D56" t="s">
        <v>32</v>
      </c>
      <c r="E56" t="s">
        <v>362</v>
      </c>
      <c r="F56" t="s">
        <v>96</v>
      </c>
      <c r="G56" t="s">
        <v>36</v>
      </c>
      <c r="H56" s="5">
        <f>VLOOKUP(_xlfn.NUMBERVALUE(E56),[1]games!$A:$C,2,FALSE)</f>
        <v>72</v>
      </c>
      <c r="I56" s="6">
        <f>VLOOKUP(_xlfn.NUMBERVALUE(E56),[1]games!$A:$C,3,FALSE)</f>
        <v>67</v>
      </c>
      <c r="J56" s="6" t="str">
        <f>VLOOKUP(H56,[1]teams!$B:$D,3,FALSE)</f>
        <v>Giants-E-TBall</v>
      </c>
      <c r="K56" s="6" t="str">
        <f>VLOOKUP(I56,[1]teams!$B:$D,3,FALSE)</f>
        <v>A's-E-TBall</v>
      </c>
      <c r="L56" s="6" t="str">
        <f>VLOOKUP(B56,'[2]Tablib Dataset'!$A:$D,2,FALSE)</f>
        <v>Field5</v>
      </c>
      <c r="M56" s="7">
        <f t="shared" si="0"/>
        <v>43934</v>
      </c>
      <c r="N56" s="8">
        <f t="shared" si="1"/>
        <v>0.8125</v>
      </c>
      <c r="O56" s="8">
        <f t="shared" si="2"/>
        <v>0.875</v>
      </c>
    </row>
    <row r="57" spans="1:15" x14ac:dyDescent="0.3">
      <c r="A57" t="s">
        <v>90</v>
      </c>
      <c r="B57" t="s">
        <v>32</v>
      </c>
      <c r="C57" t="s">
        <v>32</v>
      </c>
      <c r="D57" t="s">
        <v>32</v>
      </c>
      <c r="E57" t="s">
        <v>323</v>
      </c>
      <c r="F57" t="s">
        <v>99</v>
      </c>
      <c r="G57" t="s">
        <v>36</v>
      </c>
      <c r="H57" s="5">
        <f>VLOOKUP(_xlfn.NUMBERVALUE(E57),[1]games!$A:$C,2,FALSE)</f>
        <v>77</v>
      </c>
      <c r="I57" s="6">
        <f>VLOOKUP(_xlfn.NUMBERVALUE(E57),[1]games!$A:$C,3,FALSE)</f>
        <v>68</v>
      </c>
      <c r="J57" s="6" t="str">
        <f>VLOOKUP(H57,[1]teams!$B:$D,3,FALSE)</f>
        <v>Blue Jays-W-TBall</v>
      </c>
      <c r="K57" s="6" t="str">
        <f>VLOOKUP(I57,[1]teams!$B:$D,3,FALSE)</f>
        <v>Astros-E-TBall</v>
      </c>
      <c r="L57" s="6" t="str">
        <f>VLOOKUP(B57,'[2]Tablib Dataset'!$A:$D,2,FALSE)</f>
        <v>Field5</v>
      </c>
      <c r="M57" s="7">
        <f t="shared" si="0"/>
        <v>43934</v>
      </c>
      <c r="N57" s="8">
        <f t="shared" si="1"/>
        <v>0.75</v>
      </c>
      <c r="O57" s="8">
        <f t="shared" si="2"/>
        <v>0.8125</v>
      </c>
    </row>
    <row r="58" spans="1:15" x14ac:dyDescent="0.3">
      <c r="A58" t="s">
        <v>92</v>
      </c>
      <c r="B58" t="s">
        <v>19</v>
      </c>
      <c r="C58" t="s">
        <v>32</v>
      </c>
      <c r="D58" t="s">
        <v>33</v>
      </c>
      <c r="E58" t="s">
        <v>216</v>
      </c>
      <c r="F58" t="s">
        <v>96</v>
      </c>
      <c r="G58" t="s">
        <v>36</v>
      </c>
      <c r="H58" s="5">
        <f>VLOOKUP(_xlfn.NUMBERVALUE(E58),[1]games!$A:$C,2,FALSE)</f>
        <v>76</v>
      </c>
      <c r="I58" s="6">
        <f>VLOOKUP(_xlfn.NUMBERVALUE(E58),[1]games!$A:$C,3,FALSE)</f>
        <v>73</v>
      </c>
      <c r="J58" s="6" t="str">
        <f>VLOOKUP(H58,[1]teams!$B:$D,3,FALSE)</f>
        <v>Royals-E-TBall</v>
      </c>
      <c r="K58" s="6" t="str">
        <f>VLOOKUP(I58,[1]teams!$B:$D,3,FALSE)</f>
        <v>Nationals-E-TBall</v>
      </c>
      <c r="L58" s="6" t="str">
        <f>VLOOKUP(B58,'[2]Tablib Dataset'!$A:$D,2,FALSE)</f>
        <v>Tball</v>
      </c>
      <c r="M58" s="7">
        <f t="shared" si="0"/>
        <v>43934</v>
      </c>
      <c r="N58" s="8">
        <f t="shared" si="1"/>
        <v>0.8125</v>
      </c>
      <c r="O58" s="8">
        <f t="shared" si="2"/>
        <v>0.875</v>
      </c>
    </row>
    <row r="59" spans="1:15" x14ac:dyDescent="0.3">
      <c r="A59" t="s">
        <v>94</v>
      </c>
      <c r="B59" t="s">
        <v>19</v>
      </c>
      <c r="C59" t="s">
        <v>32</v>
      </c>
      <c r="D59" t="s">
        <v>33</v>
      </c>
      <c r="E59" t="s">
        <v>313</v>
      </c>
      <c r="F59" t="s">
        <v>99</v>
      </c>
      <c r="G59" t="s">
        <v>36</v>
      </c>
      <c r="H59" s="5">
        <f>VLOOKUP(_xlfn.NUMBERVALUE(E59),[1]games!$A:$C,2,FALSE)</f>
        <v>71</v>
      </c>
      <c r="I59" s="6">
        <f>VLOOKUP(_xlfn.NUMBERVALUE(E59),[1]games!$A:$C,3,FALSE)</f>
        <v>69</v>
      </c>
      <c r="J59" s="6" t="str">
        <f>VLOOKUP(H59,[1]teams!$B:$D,3,FALSE)</f>
        <v>Dodgers-E-TBall</v>
      </c>
      <c r="K59" s="6" t="str">
        <f>VLOOKUP(I59,[1]teams!$B:$D,3,FALSE)</f>
        <v>Cubs-E-TBall</v>
      </c>
      <c r="L59" s="6" t="str">
        <f>VLOOKUP(B59,'[2]Tablib Dataset'!$A:$D,2,FALSE)</f>
        <v>Tball</v>
      </c>
      <c r="M59" s="7">
        <f t="shared" si="0"/>
        <v>43934</v>
      </c>
      <c r="N59" s="8">
        <f t="shared" si="1"/>
        <v>0.75</v>
      </c>
      <c r="O59" s="8">
        <f t="shared" si="2"/>
        <v>0.8125</v>
      </c>
    </row>
    <row r="60" spans="1:15" x14ac:dyDescent="0.3">
      <c r="A60" t="s">
        <v>97</v>
      </c>
      <c r="B60" t="s">
        <v>9</v>
      </c>
      <c r="C60" t="s">
        <v>18</v>
      </c>
      <c r="D60" t="s">
        <v>29</v>
      </c>
      <c r="E60" t="s">
        <v>515</v>
      </c>
      <c r="F60" t="s">
        <v>89</v>
      </c>
      <c r="G60" t="s">
        <v>23</v>
      </c>
      <c r="H60" s="5">
        <f>VLOOKUP(_xlfn.NUMBERVALUE(E60),[1]games!$A:$C,2,FALSE)</f>
        <v>61</v>
      </c>
      <c r="I60" s="6">
        <f>VLOOKUP(_xlfn.NUMBERVALUE(E60),[1]games!$A:$C,3,FALSE)</f>
        <v>46</v>
      </c>
      <c r="J60" s="6" t="str">
        <f>VLOOKUP(H60,[1]teams!$B:$D,3,FALSE)</f>
        <v>Indians-W-CoachPitch</v>
      </c>
      <c r="K60" s="6" t="str">
        <f>VLOOKUP(I60,[1]teams!$B:$D,3,FALSE)</f>
        <v>Braves-E-CoachPitch</v>
      </c>
      <c r="L60" s="6" t="str">
        <f>VLOOKUP(B60,'[2]Tablib Dataset'!$A:$D,2,FALSE)</f>
        <v>CoachPitch</v>
      </c>
      <c r="M60" s="7">
        <f t="shared" si="0"/>
        <v>43934</v>
      </c>
      <c r="N60" s="8">
        <f t="shared" si="1"/>
        <v>0.82291666666424135</v>
      </c>
      <c r="O60" s="8">
        <f t="shared" si="2"/>
        <v>0.89583333333090798</v>
      </c>
    </row>
    <row r="61" spans="1:15" x14ac:dyDescent="0.3">
      <c r="A61" t="s">
        <v>100</v>
      </c>
      <c r="B61" t="s">
        <v>9</v>
      </c>
      <c r="C61" t="s">
        <v>18</v>
      </c>
      <c r="D61" t="s">
        <v>29</v>
      </c>
      <c r="E61" t="s">
        <v>383</v>
      </c>
      <c r="F61" t="s">
        <v>99</v>
      </c>
      <c r="G61" t="s">
        <v>23</v>
      </c>
      <c r="H61" s="5">
        <f>VLOOKUP(_xlfn.NUMBERVALUE(E61),[1]games!$A:$C,2,FALSE)</f>
        <v>58</v>
      </c>
      <c r="I61" s="6">
        <f>VLOOKUP(_xlfn.NUMBERVALUE(E61),[1]games!$A:$C,3,FALSE)</f>
        <v>55</v>
      </c>
      <c r="J61" s="6" t="str">
        <f>VLOOKUP(H61,[1]teams!$B:$D,3,FALSE)</f>
        <v>A's-W-CoachPitch</v>
      </c>
      <c r="K61" s="6" t="str">
        <f>VLOOKUP(I61,[1]teams!$B:$D,3,FALSE)</f>
        <v>Reds-E-CoachPitch</v>
      </c>
      <c r="L61" s="6" t="str">
        <f>VLOOKUP(B61,'[2]Tablib Dataset'!$A:$D,2,FALSE)</f>
        <v>CoachPitch</v>
      </c>
      <c r="M61" s="7">
        <f t="shared" si="0"/>
        <v>43934</v>
      </c>
      <c r="N61" s="8">
        <f t="shared" si="1"/>
        <v>0.75</v>
      </c>
      <c r="O61" s="8">
        <f t="shared" si="2"/>
        <v>0.82291666666666663</v>
      </c>
    </row>
    <row r="62" spans="1:15" x14ac:dyDescent="0.3">
      <c r="A62" t="s">
        <v>102</v>
      </c>
      <c r="B62" t="s">
        <v>14</v>
      </c>
      <c r="C62" t="s">
        <v>9</v>
      </c>
      <c r="D62" t="s">
        <v>15</v>
      </c>
      <c r="E62" t="s">
        <v>605</v>
      </c>
      <c r="F62" t="s">
        <v>82</v>
      </c>
      <c r="G62" t="s">
        <v>12</v>
      </c>
      <c r="H62" s="5">
        <f>VLOOKUP(_xlfn.NUMBERVALUE(E62),[1]games!$A:$C,2,FALSE)</f>
        <v>15</v>
      </c>
      <c r="I62" s="6">
        <f>VLOOKUP(_xlfn.NUMBERVALUE(E62),[1]games!$A:$C,3,FALSE)</f>
        <v>14</v>
      </c>
      <c r="J62" s="6" t="str">
        <f>VLOOKUP(H62,[1]teams!$B:$D,3,FALSE)</f>
        <v>Cardinals-E-Minor</v>
      </c>
      <c r="K62" s="6" t="str">
        <f>VLOOKUP(I62,[1]teams!$B:$D,3,FALSE)</f>
        <v>Astros-E-Minor</v>
      </c>
      <c r="L62" s="6" t="str">
        <f>VLOOKUP(B62,'[2]Tablib Dataset'!$A:$D,2,FALSE)</f>
        <v>Minor</v>
      </c>
      <c r="M62" s="7">
        <f t="shared" si="0"/>
        <v>43934</v>
      </c>
      <c r="N62" s="8">
        <f t="shared" si="1"/>
        <v>0.83333333333575865</v>
      </c>
      <c r="O62" s="8">
        <f t="shared" si="2"/>
        <v>0.91666666666909202</v>
      </c>
    </row>
    <row r="63" spans="1:15" x14ac:dyDescent="0.3">
      <c r="A63" t="s">
        <v>104</v>
      </c>
      <c r="B63" t="s">
        <v>14</v>
      </c>
      <c r="C63" t="s">
        <v>9</v>
      </c>
      <c r="D63" t="s">
        <v>15</v>
      </c>
      <c r="E63" t="s">
        <v>133</v>
      </c>
      <c r="F63" t="s">
        <v>99</v>
      </c>
      <c r="G63" t="s">
        <v>12</v>
      </c>
      <c r="H63" s="5">
        <f>VLOOKUP(_xlfn.NUMBERVALUE(E63),[1]games!$A:$C,2,FALSE)</f>
        <v>29</v>
      </c>
      <c r="I63" s="6">
        <f>VLOOKUP(_xlfn.NUMBERVALUE(E63),[1]games!$A:$C,3,FALSE)</f>
        <v>19</v>
      </c>
      <c r="J63" s="6" t="str">
        <f>VLOOKUP(H63,[1]teams!$B:$D,3,FALSE)</f>
        <v>Yankees-W-Minor</v>
      </c>
      <c r="K63" s="6" t="str">
        <f>VLOOKUP(I63,[1]teams!$B:$D,3,FALSE)</f>
        <v>Indians-E-Minor</v>
      </c>
      <c r="L63" s="6" t="str">
        <f>VLOOKUP(B63,'[2]Tablib Dataset'!$A:$D,2,FALSE)</f>
        <v>Minor</v>
      </c>
      <c r="M63" s="7">
        <f t="shared" si="0"/>
        <v>43934</v>
      </c>
      <c r="N63" s="8">
        <f t="shared" si="1"/>
        <v>0.75</v>
      </c>
      <c r="O63" s="8">
        <f t="shared" si="2"/>
        <v>0.83333333333333337</v>
      </c>
    </row>
    <row r="64" spans="1:15" x14ac:dyDescent="0.3">
      <c r="A64" t="s">
        <v>106</v>
      </c>
      <c r="B64" t="s">
        <v>18</v>
      </c>
      <c r="C64" t="s">
        <v>19</v>
      </c>
      <c r="D64" t="s">
        <v>868</v>
      </c>
      <c r="E64" t="s">
        <v>595</v>
      </c>
      <c r="F64" t="s">
        <v>82</v>
      </c>
      <c r="G64" t="s">
        <v>12</v>
      </c>
      <c r="H64" s="5">
        <f>VLOOKUP(_xlfn.NUMBERVALUE(E64),[1]games!$A:$C,2,FALSE)</f>
        <v>1</v>
      </c>
      <c r="I64" s="6">
        <f>VLOOKUP(_xlfn.NUMBERVALUE(E64),[1]games!$A:$C,3,FALSE)</f>
        <v>8</v>
      </c>
      <c r="J64" s="6" t="str">
        <f>VLOOKUP(H64,[1]teams!$B:$D,3,FALSE)</f>
        <v>Indians-E-Major</v>
      </c>
      <c r="K64" s="6" t="str">
        <f>VLOOKUP(I64,[1]teams!$B:$D,3,FALSE)</f>
        <v>Mets-E-Major</v>
      </c>
      <c r="L64" s="6" t="str">
        <f>VLOOKUP(B64,'[2]Tablib Dataset'!$A:$D,2,FALSE)</f>
        <v>Major</v>
      </c>
      <c r="M64" s="7">
        <f t="shared" si="0"/>
        <v>43934</v>
      </c>
      <c r="N64" s="8">
        <f t="shared" si="1"/>
        <v>0.83333333333575865</v>
      </c>
      <c r="O64" s="8">
        <f t="shared" si="2"/>
        <v>0.91666666666909202</v>
      </c>
    </row>
    <row r="65" spans="1:15" x14ac:dyDescent="0.3">
      <c r="A65" t="s">
        <v>108</v>
      </c>
      <c r="B65" t="s">
        <v>18</v>
      </c>
      <c r="C65" t="s">
        <v>19</v>
      </c>
      <c r="D65" t="s">
        <v>868</v>
      </c>
      <c r="E65" t="s">
        <v>298</v>
      </c>
      <c r="F65" t="s">
        <v>99</v>
      </c>
      <c r="G65" t="s">
        <v>12</v>
      </c>
      <c r="H65" s="5">
        <f>VLOOKUP(_xlfn.NUMBERVALUE(E65),[1]games!$A:$C,2,FALSE)</f>
        <v>5</v>
      </c>
      <c r="I65" s="6">
        <f>VLOOKUP(_xlfn.NUMBERVALUE(E65),[1]games!$A:$C,3,FALSE)</f>
        <v>9</v>
      </c>
      <c r="J65" s="6" t="str">
        <f>VLOOKUP(H65,[1]teams!$B:$D,3,FALSE)</f>
        <v>Astros-E-Major</v>
      </c>
      <c r="K65" s="6" t="str">
        <f>VLOOKUP(I65,[1]teams!$B:$D,3,FALSE)</f>
        <v>Cardinals-W-Major</v>
      </c>
      <c r="L65" s="6" t="str">
        <f>VLOOKUP(B65,'[2]Tablib Dataset'!$A:$D,2,FALSE)</f>
        <v>Major</v>
      </c>
      <c r="M65" s="7">
        <f t="shared" si="0"/>
        <v>43934</v>
      </c>
      <c r="N65" s="8">
        <f t="shared" si="1"/>
        <v>0.75</v>
      </c>
      <c r="O65" s="8">
        <f t="shared" si="2"/>
        <v>0.83333333333333337</v>
      </c>
    </row>
    <row r="66" spans="1:15" x14ac:dyDescent="0.3">
      <c r="A66" t="s">
        <v>110</v>
      </c>
      <c r="B66" t="s">
        <v>21</v>
      </c>
      <c r="C66" t="s">
        <v>14</v>
      </c>
      <c r="D66" t="s">
        <v>10</v>
      </c>
      <c r="E66" t="s">
        <v>135</v>
      </c>
      <c r="F66" t="s">
        <v>121</v>
      </c>
      <c r="G66" t="s">
        <v>23</v>
      </c>
      <c r="H66" s="5">
        <f>VLOOKUP(_xlfn.NUMBERVALUE(E66),[1]games!$A:$C,2,FALSE)</f>
        <v>43</v>
      </c>
      <c r="I66" s="6">
        <f>VLOOKUP(_xlfn.NUMBERVALUE(E66),[1]games!$A:$C,3,FALSE)</f>
        <v>32</v>
      </c>
      <c r="J66" s="6" t="str">
        <f>VLOOKUP(H66,[1]teams!$B:$D,3,FALSE)</f>
        <v>Red Sox-W-PeeWee</v>
      </c>
      <c r="K66" s="6" t="str">
        <f>VLOOKUP(I66,[1]teams!$B:$D,3,FALSE)</f>
        <v>Cardinals-E-PeeWee</v>
      </c>
      <c r="L66" s="6" t="str">
        <f>VLOOKUP(B66,'[2]Tablib Dataset'!$A:$D,2,FALSE)</f>
        <v>Field8</v>
      </c>
      <c r="M66" s="7">
        <f t="shared" ref="M66:M129" si="3">DATEVALUE(F66)</f>
        <v>43920</v>
      </c>
      <c r="N66" s="8">
        <f t="shared" ref="N66:N129" si="4">TIMEVALUE(F66)</f>
        <v>0.82291666666424135</v>
      </c>
      <c r="O66" s="8">
        <f t="shared" ref="O66:O129" si="5">N66+G66/60/24</f>
        <v>0.89583333333090798</v>
      </c>
    </row>
    <row r="67" spans="1:15" x14ac:dyDescent="0.3">
      <c r="A67" t="s">
        <v>112</v>
      </c>
      <c r="B67" t="s">
        <v>21</v>
      </c>
      <c r="C67" t="s">
        <v>14</v>
      </c>
      <c r="D67" t="s">
        <v>10</v>
      </c>
      <c r="E67" t="s">
        <v>286</v>
      </c>
      <c r="F67" t="s">
        <v>131</v>
      </c>
      <c r="G67" t="s">
        <v>23</v>
      </c>
      <c r="H67" s="5">
        <f>VLOOKUP(_xlfn.NUMBERVALUE(E67),[1]games!$A:$C,2,FALSE)</f>
        <v>45</v>
      </c>
      <c r="I67" s="6">
        <f>VLOOKUP(_xlfn.NUMBERVALUE(E67),[1]games!$A:$C,3,FALSE)</f>
        <v>37</v>
      </c>
      <c r="J67" s="6" t="str">
        <f>VLOOKUP(H67,[1]teams!$B:$D,3,FALSE)</f>
        <v>Tigers-W-PeeWee</v>
      </c>
      <c r="K67" s="6" t="str">
        <f>VLOOKUP(I67,[1]teams!$B:$D,3,FALSE)</f>
        <v>Mets-E-PeeWee</v>
      </c>
      <c r="L67" s="6" t="str">
        <f>VLOOKUP(B67,'[2]Tablib Dataset'!$A:$D,2,FALSE)</f>
        <v>Field8</v>
      </c>
      <c r="M67" s="7">
        <f t="shared" si="3"/>
        <v>43920</v>
      </c>
      <c r="N67" s="8">
        <f t="shared" si="4"/>
        <v>0.75</v>
      </c>
      <c r="O67" s="8">
        <f t="shared" si="5"/>
        <v>0.82291666666666663</v>
      </c>
    </row>
    <row r="68" spans="1:15" x14ac:dyDescent="0.3">
      <c r="A68" t="s">
        <v>115</v>
      </c>
      <c r="B68" t="s">
        <v>8</v>
      </c>
      <c r="C68" t="s">
        <v>9</v>
      </c>
      <c r="D68" t="s">
        <v>10</v>
      </c>
      <c r="F68" t="s">
        <v>114</v>
      </c>
      <c r="G68" t="s">
        <v>12</v>
      </c>
      <c r="H68" s="5" t="e">
        <f>VLOOKUP(_xlfn.NUMBERVALUE(E68),[1]games!$A:$C,2,FALSE)</f>
        <v>#N/A</v>
      </c>
      <c r="I68" s="6" t="e">
        <f>VLOOKUP(_xlfn.NUMBERVALUE(E68),[1]games!$A:$C,3,FALSE)</f>
        <v>#N/A</v>
      </c>
      <c r="J68" s="6" t="e">
        <f>VLOOKUP(H68,[1]teams!$B:$D,3,FALSE)</f>
        <v>#N/A</v>
      </c>
      <c r="K68" s="6" t="e">
        <f>VLOOKUP(I68,[1]teams!$B:$D,3,FALSE)</f>
        <v>#N/A</v>
      </c>
      <c r="L68" s="6" t="str">
        <f>VLOOKUP(B68,'[2]Tablib Dataset'!$A:$D,2,FALSE)</f>
        <v>Filed7</v>
      </c>
      <c r="M68" s="7">
        <f t="shared" si="3"/>
        <v>43920</v>
      </c>
      <c r="N68" s="8">
        <f t="shared" si="4"/>
        <v>0.83333333333575865</v>
      </c>
      <c r="O68" s="8">
        <f t="shared" si="5"/>
        <v>0.91666666666909202</v>
      </c>
    </row>
    <row r="69" spans="1:15" x14ac:dyDescent="0.3">
      <c r="A69" t="s">
        <v>117</v>
      </c>
      <c r="B69" t="s">
        <v>8</v>
      </c>
      <c r="C69" t="s">
        <v>9</v>
      </c>
      <c r="D69" t="s">
        <v>10</v>
      </c>
      <c r="F69" t="s">
        <v>131</v>
      </c>
      <c r="G69" t="s">
        <v>12</v>
      </c>
      <c r="H69" s="5" t="e">
        <f>VLOOKUP(_xlfn.NUMBERVALUE(E69),[1]games!$A:$C,2,FALSE)</f>
        <v>#N/A</v>
      </c>
      <c r="I69" s="6" t="e">
        <f>VLOOKUP(_xlfn.NUMBERVALUE(E69),[1]games!$A:$C,3,FALSE)</f>
        <v>#N/A</v>
      </c>
      <c r="J69" s="6" t="e">
        <f>VLOOKUP(H69,[1]teams!$B:$D,3,FALSE)</f>
        <v>#N/A</v>
      </c>
      <c r="K69" s="6" t="e">
        <f>VLOOKUP(I69,[1]teams!$B:$D,3,FALSE)</f>
        <v>#N/A</v>
      </c>
      <c r="L69" s="6" t="str">
        <f>VLOOKUP(B69,'[2]Tablib Dataset'!$A:$D,2,FALSE)</f>
        <v>Filed7</v>
      </c>
      <c r="M69" s="7">
        <f t="shared" si="3"/>
        <v>43920</v>
      </c>
      <c r="N69" s="8">
        <f t="shared" si="4"/>
        <v>0.75</v>
      </c>
      <c r="O69" s="8">
        <f t="shared" si="5"/>
        <v>0.83333333333333337</v>
      </c>
    </row>
    <row r="70" spans="1:15" x14ac:dyDescent="0.3">
      <c r="A70" t="s">
        <v>119</v>
      </c>
      <c r="B70" t="s">
        <v>25</v>
      </c>
      <c r="C70" t="s">
        <v>14</v>
      </c>
      <c r="D70" t="s">
        <v>26</v>
      </c>
      <c r="E70" t="s">
        <v>716</v>
      </c>
      <c r="F70" t="s">
        <v>121</v>
      </c>
      <c r="G70" t="s">
        <v>23</v>
      </c>
      <c r="H70" s="5">
        <f>VLOOKUP(_xlfn.NUMBERVALUE(E70),[1]games!$A:$C,2,FALSE)</f>
        <v>33</v>
      </c>
      <c r="I70" s="6">
        <f>VLOOKUP(_xlfn.NUMBERVALUE(E70),[1]games!$A:$C,3,FALSE)</f>
        <v>31</v>
      </c>
      <c r="J70" s="6" t="str">
        <f>VLOOKUP(H70,[1]teams!$B:$D,3,FALSE)</f>
        <v>D'Backs-E-PeeWee</v>
      </c>
      <c r="K70" s="6" t="str">
        <f>VLOOKUP(I70,[1]teams!$B:$D,3,FALSE)</f>
        <v>Braves-E-PeeWee</v>
      </c>
      <c r="L70" s="6" t="str">
        <f>VLOOKUP(B70,'[2]Tablib Dataset'!$A:$D,2,FALSE)</f>
        <v>Field6</v>
      </c>
      <c r="M70" s="7">
        <f t="shared" si="3"/>
        <v>43920</v>
      </c>
      <c r="N70" s="8">
        <f t="shared" si="4"/>
        <v>0.82291666666424135</v>
      </c>
      <c r="O70" s="8">
        <f t="shared" si="5"/>
        <v>0.89583333333090798</v>
      </c>
    </row>
    <row r="71" spans="1:15" x14ac:dyDescent="0.3">
      <c r="A71" t="s">
        <v>122</v>
      </c>
      <c r="B71" t="s">
        <v>25</v>
      </c>
      <c r="C71" t="s">
        <v>14</v>
      </c>
      <c r="D71" t="s">
        <v>26</v>
      </c>
      <c r="E71" t="s">
        <v>407</v>
      </c>
      <c r="F71" t="s">
        <v>131</v>
      </c>
      <c r="G71" t="s">
        <v>23</v>
      </c>
      <c r="H71" s="5">
        <f>VLOOKUP(_xlfn.NUMBERVALUE(E71),[1]games!$A:$C,2,FALSE)</f>
        <v>34</v>
      </c>
      <c r="I71" s="6">
        <f>VLOOKUP(_xlfn.NUMBERVALUE(E71),[1]games!$A:$C,3,FALSE)</f>
        <v>30</v>
      </c>
      <c r="J71" s="6" t="str">
        <f>VLOOKUP(H71,[1]teams!$B:$D,3,FALSE)</f>
        <v>Dodgers-E-PeeWee</v>
      </c>
      <c r="K71" s="6" t="str">
        <f>VLOOKUP(I71,[1]teams!$B:$D,3,FALSE)</f>
        <v>Astros-E-PeeWee</v>
      </c>
      <c r="L71" s="6" t="str">
        <f>VLOOKUP(B71,'[2]Tablib Dataset'!$A:$D,2,FALSE)</f>
        <v>Field6</v>
      </c>
      <c r="M71" s="7">
        <f t="shared" si="3"/>
        <v>43920</v>
      </c>
      <c r="N71" s="8">
        <f t="shared" si="4"/>
        <v>0.75</v>
      </c>
      <c r="O71" s="8">
        <f t="shared" si="5"/>
        <v>0.82291666666666663</v>
      </c>
    </row>
    <row r="72" spans="1:15" x14ac:dyDescent="0.3">
      <c r="A72" t="s">
        <v>124</v>
      </c>
      <c r="B72" t="s">
        <v>19</v>
      </c>
      <c r="C72" t="s">
        <v>32</v>
      </c>
      <c r="D72" t="s">
        <v>33</v>
      </c>
      <c r="F72" t="s">
        <v>128</v>
      </c>
      <c r="G72" t="s">
        <v>36</v>
      </c>
      <c r="H72" s="5" t="e">
        <f>VLOOKUP(_xlfn.NUMBERVALUE(E72),[1]games!$A:$C,2,FALSE)</f>
        <v>#N/A</v>
      </c>
      <c r="I72" s="6" t="e">
        <f>VLOOKUP(_xlfn.NUMBERVALUE(E72),[1]games!$A:$C,3,FALSE)</f>
        <v>#N/A</v>
      </c>
      <c r="J72" s="6" t="e">
        <f>VLOOKUP(H72,[1]teams!$B:$D,3,FALSE)</f>
        <v>#N/A</v>
      </c>
      <c r="K72" s="6" t="e">
        <f>VLOOKUP(I72,[1]teams!$B:$D,3,FALSE)</f>
        <v>#N/A</v>
      </c>
      <c r="L72" s="6" t="str">
        <f>VLOOKUP(B72,'[2]Tablib Dataset'!$A:$D,2,FALSE)</f>
        <v>Tball</v>
      </c>
      <c r="M72" s="7">
        <f t="shared" si="3"/>
        <v>43920</v>
      </c>
      <c r="N72" s="8">
        <f t="shared" si="4"/>
        <v>0.8125</v>
      </c>
      <c r="O72" s="8">
        <f t="shared" si="5"/>
        <v>0.875</v>
      </c>
    </row>
    <row r="73" spans="1:15" x14ac:dyDescent="0.3">
      <c r="A73" t="s">
        <v>126</v>
      </c>
      <c r="B73" t="s">
        <v>19</v>
      </c>
      <c r="C73" t="s">
        <v>32</v>
      </c>
      <c r="D73" t="s">
        <v>33</v>
      </c>
      <c r="E73" t="s">
        <v>348</v>
      </c>
      <c r="F73" t="s">
        <v>131</v>
      </c>
      <c r="G73" t="s">
        <v>36</v>
      </c>
      <c r="H73" s="5">
        <f>VLOOKUP(_xlfn.NUMBERVALUE(E73),[1]games!$A:$C,2,FALSE)</f>
        <v>78</v>
      </c>
      <c r="I73" s="6">
        <f>VLOOKUP(_xlfn.NUMBERVALUE(E73),[1]games!$A:$C,3,FALSE)</f>
        <v>67</v>
      </c>
      <c r="J73" s="6" t="str">
        <f>VLOOKUP(H73,[1]teams!$B:$D,3,FALSE)</f>
        <v>Cardinals-W-TBall</v>
      </c>
      <c r="K73" s="6" t="str">
        <f>VLOOKUP(I73,[1]teams!$B:$D,3,FALSE)</f>
        <v>A's-E-TBall</v>
      </c>
      <c r="L73" s="6" t="str">
        <f>VLOOKUP(B73,'[2]Tablib Dataset'!$A:$D,2,FALSE)</f>
        <v>Tball</v>
      </c>
      <c r="M73" s="7">
        <f t="shared" si="3"/>
        <v>43920</v>
      </c>
      <c r="N73" s="8">
        <f t="shared" si="4"/>
        <v>0.75</v>
      </c>
      <c r="O73" s="8">
        <f t="shared" si="5"/>
        <v>0.8125</v>
      </c>
    </row>
    <row r="74" spans="1:15" x14ac:dyDescent="0.3">
      <c r="A74" t="s">
        <v>129</v>
      </c>
      <c r="B74" t="s">
        <v>9</v>
      </c>
      <c r="C74" t="s">
        <v>18</v>
      </c>
      <c r="D74" t="s">
        <v>29</v>
      </c>
      <c r="E74" t="s">
        <v>192</v>
      </c>
      <c r="F74" t="s">
        <v>121</v>
      </c>
      <c r="G74" t="s">
        <v>23</v>
      </c>
      <c r="H74" s="5">
        <f>VLOOKUP(_xlfn.NUMBERVALUE(E74),[1]games!$A:$C,2,FALSE)</f>
        <v>63</v>
      </c>
      <c r="I74" s="6">
        <f>VLOOKUP(_xlfn.NUMBERVALUE(E74),[1]games!$A:$C,3,FALSE)</f>
        <v>47</v>
      </c>
      <c r="J74" s="6" t="str">
        <f>VLOOKUP(H74,[1]teams!$B:$D,3,FALSE)</f>
        <v>Nationals-W-CoachPitch</v>
      </c>
      <c r="K74" s="6" t="str">
        <f>VLOOKUP(I74,[1]teams!$B:$D,3,FALSE)</f>
        <v>Brewers-E-CoachPitch</v>
      </c>
      <c r="L74" s="6" t="str">
        <f>VLOOKUP(B74,'[2]Tablib Dataset'!$A:$D,2,FALSE)</f>
        <v>CoachPitch</v>
      </c>
      <c r="M74" s="7">
        <f t="shared" si="3"/>
        <v>43920</v>
      </c>
      <c r="N74" s="8">
        <f t="shared" si="4"/>
        <v>0.82291666666424135</v>
      </c>
      <c r="O74" s="8">
        <f t="shared" si="5"/>
        <v>0.89583333333090798</v>
      </c>
    </row>
    <row r="75" spans="1:15" x14ac:dyDescent="0.3">
      <c r="A75" t="s">
        <v>132</v>
      </c>
      <c r="B75" t="s">
        <v>9</v>
      </c>
      <c r="C75" t="s">
        <v>18</v>
      </c>
      <c r="D75" t="s">
        <v>29</v>
      </c>
      <c r="E75" t="s">
        <v>422</v>
      </c>
      <c r="F75" t="s">
        <v>131</v>
      </c>
      <c r="G75" t="s">
        <v>23</v>
      </c>
      <c r="H75" s="5">
        <f>VLOOKUP(_xlfn.NUMBERVALUE(E75),[1]games!$A:$C,2,FALSE)</f>
        <v>64</v>
      </c>
      <c r="I75" s="6">
        <f>VLOOKUP(_xlfn.NUMBERVALUE(E75),[1]games!$A:$C,3,FALSE)</f>
        <v>52</v>
      </c>
      <c r="J75" s="6" t="str">
        <f>VLOOKUP(H75,[1]teams!$B:$D,3,FALSE)</f>
        <v>Rangers-W-CoachPitch</v>
      </c>
      <c r="K75" s="6" t="str">
        <f>VLOOKUP(I75,[1]teams!$B:$D,3,FALSE)</f>
        <v>Marlins-E-CoachPitch</v>
      </c>
      <c r="L75" s="6" t="str">
        <f>VLOOKUP(B75,'[2]Tablib Dataset'!$A:$D,2,FALSE)</f>
        <v>CoachPitch</v>
      </c>
      <c r="M75" s="7">
        <f t="shared" si="3"/>
        <v>43920</v>
      </c>
      <c r="N75" s="8">
        <f t="shared" si="4"/>
        <v>0.75</v>
      </c>
      <c r="O75" s="8">
        <f t="shared" si="5"/>
        <v>0.82291666666666663</v>
      </c>
    </row>
    <row r="76" spans="1:15" x14ac:dyDescent="0.3">
      <c r="A76" t="s">
        <v>134</v>
      </c>
      <c r="B76" t="s">
        <v>14</v>
      </c>
      <c r="C76" t="s">
        <v>9</v>
      </c>
      <c r="D76" t="s">
        <v>15</v>
      </c>
      <c r="E76" t="s">
        <v>773</v>
      </c>
      <c r="F76" t="s">
        <v>114</v>
      </c>
      <c r="G76" t="s">
        <v>12</v>
      </c>
      <c r="H76" s="5">
        <f>VLOOKUP(_xlfn.NUMBERVALUE(E76),[1]games!$A:$C,2,FALSE)</f>
        <v>21</v>
      </c>
      <c r="I76" s="6">
        <f>VLOOKUP(_xlfn.NUMBERVALUE(E76),[1]games!$A:$C,3,FALSE)</f>
        <v>20</v>
      </c>
      <c r="J76" s="6" t="str">
        <f>VLOOKUP(H76,[1]teams!$B:$D,3,FALSE)</f>
        <v>Phillies-E-Minor</v>
      </c>
      <c r="K76" s="6" t="str">
        <f>VLOOKUP(I76,[1]teams!$B:$D,3,FALSE)</f>
        <v>Mets-E-Minor</v>
      </c>
      <c r="L76" s="6" t="str">
        <f>VLOOKUP(B76,'[2]Tablib Dataset'!$A:$D,2,FALSE)</f>
        <v>Minor</v>
      </c>
      <c r="M76" s="7">
        <f t="shared" si="3"/>
        <v>43920</v>
      </c>
      <c r="N76" s="8">
        <f t="shared" si="4"/>
        <v>0.83333333333575865</v>
      </c>
      <c r="O76" s="8">
        <f t="shared" si="5"/>
        <v>0.91666666666909202</v>
      </c>
    </row>
    <row r="77" spans="1:15" x14ac:dyDescent="0.3">
      <c r="A77" t="s">
        <v>136</v>
      </c>
      <c r="B77" t="s">
        <v>14</v>
      </c>
      <c r="C77" t="s">
        <v>9</v>
      </c>
      <c r="D77" t="s">
        <v>15</v>
      </c>
      <c r="E77" t="s">
        <v>592</v>
      </c>
      <c r="F77" t="s">
        <v>131</v>
      </c>
      <c r="G77" t="s">
        <v>12</v>
      </c>
      <c r="H77" s="5">
        <f>VLOOKUP(_xlfn.NUMBERVALUE(E77),[1]games!$A:$C,2,FALSE)</f>
        <v>29</v>
      </c>
      <c r="I77" s="6">
        <f>VLOOKUP(_xlfn.NUMBERVALUE(E77),[1]games!$A:$C,3,FALSE)</f>
        <v>17</v>
      </c>
      <c r="J77" s="6" t="str">
        <f>VLOOKUP(H77,[1]teams!$B:$D,3,FALSE)</f>
        <v>Yankees-W-Minor</v>
      </c>
      <c r="K77" s="6" t="str">
        <f>VLOOKUP(I77,[1]teams!$B:$D,3,FALSE)</f>
        <v>Dodgers-E-Minor</v>
      </c>
      <c r="L77" s="6" t="str">
        <f>VLOOKUP(B77,'[2]Tablib Dataset'!$A:$D,2,FALSE)</f>
        <v>Minor</v>
      </c>
      <c r="M77" s="7">
        <f t="shared" si="3"/>
        <v>43920</v>
      </c>
      <c r="N77" s="8">
        <f t="shared" si="4"/>
        <v>0.75</v>
      </c>
      <c r="O77" s="8">
        <f t="shared" si="5"/>
        <v>0.83333333333333337</v>
      </c>
    </row>
    <row r="78" spans="1:15" x14ac:dyDescent="0.3">
      <c r="A78" t="s">
        <v>138</v>
      </c>
      <c r="B78" t="s">
        <v>18</v>
      </c>
      <c r="C78" t="s">
        <v>19</v>
      </c>
      <c r="D78" t="s">
        <v>868</v>
      </c>
      <c r="F78" t="s">
        <v>114</v>
      </c>
      <c r="G78" t="s">
        <v>12</v>
      </c>
      <c r="H78" s="5" t="e">
        <f>VLOOKUP(_xlfn.NUMBERVALUE(E78),[1]games!$A:$C,2,FALSE)</f>
        <v>#N/A</v>
      </c>
      <c r="I78" s="6" t="e">
        <f>VLOOKUP(_xlfn.NUMBERVALUE(E78),[1]games!$A:$C,3,FALSE)</f>
        <v>#N/A</v>
      </c>
      <c r="J78" s="6" t="e">
        <f>VLOOKUP(H78,[1]teams!$B:$D,3,FALSE)</f>
        <v>#N/A</v>
      </c>
      <c r="K78" s="6" t="e">
        <f>VLOOKUP(I78,[1]teams!$B:$D,3,FALSE)</f>
        <v>#N/A</v>
      </c>
      <c r="L78" s="6" t="str">
        <f>VLOOKUP(B78,'[2]Tablib Dataset'!$A:$D,2,FALSE)</f>
        <v>Major</v>
      </c>
      <c r="M78" s="7">
        <f t="shared" si="3"/>
        <v>43920</v>
      </c>
      <c r="N78" s="8">
        <f t="shared" si="4"/>
        <v>0.83333333333575865</v>
      </c>
      <c r="O78" s="8">
        <f t="shared" si="5"/>
        <v>0.91666666666909202</v>
      </c>
    </row>
    <row r="79" spans="1:15" x14ac:dyDescent="0.3">
      <c r="A79" t="s">
        <v>140</v>
      </c>
      <c r="B79" t="s">
        <v>18</v>
      </c>
      <c r="C79" t="s">
        <v>19</v>
      </c>
      <c r="D79" t="s">
        <v>868</v>
      </c>
      <c r="E79" t="s">
        <v>118</v>
      </c>
      <c r="F79" t="s">
        <v>131</v>
      </c>
      <c r="G79" t="s">
        <v>12</v>
      </c>
      <c r="H79" s="5">
        <f>VLOOKUP(_xlfn.NUMBERVALUE(E79),[1]games!$A:$C,2,FALSE)</f>
        <v>8</v>
      </c>
      <c r="I79" s="6">
        <f>VLOOKUP(_xlfn.NUMBERVALUE(E79),[1]games!$A:$C,3,FALSE)</f>
        <v>13</v>
      </c>
      <c r="J79" s="6" t="str">
        <f>VLOOKUP(H79,[1]teams!$B:$D,3,FALSE)</f>
        <v>Mets-E-Major</v>
      </c>
      <c r="K79" s="6" t="str">
        <f>VLOOKUP(I79,[1]teams!$B:$D,3,FALSE)</f>
        <v>Red Sox-W-Major</v>
      </c>
      <c r="L79" s="6" t="str">
        <f>VLOOKUP(B79,'[2]Tablib Dataset'!$A:$D,2,FALSE)</f>
        <v>Major</v>
      </c>
      <c r="M79" s="7">
        <f t="shared" si="3"/>
        <v>43920</v>
      </c>
      <c r="N79" s="8">
        <f t="shared" si="4"/>
        <v>0.75</v>
      </c>
      <c r="O79" s="8">
        <f t="shared" si="5"/>
        <v>0.83333333333333337</v>
      </c>
    </row>
    <row r="80" spans="1:15" x14ac:dyDescent="0.3">
      <c r="A80" t="s">
        <v>142</v>
      </c>
      <c r="B80" t="s">
        <v>21</v>
      </c>
      <c r="C80" t="s">
        <v>9</v>
      </c>
      <c r="D80" t="s">
        <v>10</v>
      </c>
      <c r="E80" t="s">
        <v>180</v>
      </c>
      <c r="F80" t="s">
        <v>146</v>
      </c>
      <c r="G80" t="s">
        <v>12</v>
      </c>
      <c r="H80" s="5">
        <f>VLOOKUP(_xlfn.NUMBERVALUE(E80),[1]games!$A:$C,2,FALSE)</f>
        <v>28</v>
      </c>
      <c r="I80" s="6">
        <f>VLOOKUP(_xlfn.NUMBERVALUE(E80),[1]games!$A:$C,3,FALSE)</f>
        <v>22</v>
      </c>
      <c r="J80" s="6" t="str">
        <f>VLOOKUP(H80,[1]teams!$B:$D,3,FALSE)</f>
        <v>Rangers-W-Minor</v>
      </c>
      <c r="K80" s="6" t="str">
        <f>VLOOKUP(I80,[1]teams!$B:$D,3,FALSE)</f>
        <v>Royals-E-Minor</v>
      </c>
      <c r="L80" s="6" t="str">
        <f>VLOOKUP(B80,'[2]Tablib Dataset'!$A:$D,2,FALSE)</f>
        <v>Field8</v>
      </c>
      <c r="M80" s="7">
        <f t="shared" si="3"/>
        <v>43913</v>
      </c>
      <c r="N80" s="8">
        <f t="shared" si="4"/>
        <v>0.83333333333575865</v>
      </c>
      <c r="O80" s="8">
        <f t="shared" si="5"/>
        <v>0.91666666666909202</v>
      </c>
    </row>
    <row r="81" spans="1:15" x14ac:dyDescent="0.3">
      <c r="A81" t="s">
        <v>144</v>
      </c>
      <c r="B81" t="s">
        <v>21</v>
      </c>
      <c r="C81" t="s">
        <v>9</v>
      </c>
      <c r="D81" t="s">
        <v>10</v>
      </c>
      <c r="E81" t="s">
        <v>211</v>
      </c>
      <c r="F81" t="s">
        <v>164</v>
      </c>
      <c r="G81" t="s">
        <v>12</v>
      </c>
      <c r="H81" s="5">
        <f>VLOOKUP(_xlfn.NUMBERVALUE(E81),[1]games!$A:$C,2,FALSE)</f>
        <v>24</v>
      </c>
      <c r="I81" s="6">
        <f>VLOOKUP(_xlfn.NUMBERVALUE(E81),[1]games!$A:$C,3,FALSE)</f>
        <v>21</v>
      </c>
      <c r="J81" s="6" t="str">
        <f>VLOOKUP(H81,[1]teams!$B:$D,3,FALSE)</f>
        <v>Braves-W-Minor</v>
      </c>
      <c r="K81" s="6" t="str">
        <f>VLOOKUP(I81,[1]teams!$B:$D,3,FALSE)</f>
        <v>Phillies-E-Minor</v>
      </c>
      <c r="L81" s="6" t="str">
        <f>VLOOKUP(B81,'[2]Tablib Dataset'!$A:$D,2,FALSE)</f>
        <v>Field8</v>
      </c>
      <c r="M81" s="7">
        <f t="shared" si="3"/>
        <v>43913</v>
      </c>
      <c r="N81" s="8">
        <f t="shared" si="4"/>
        <v>0.75</v>
      </c>
      <c r="O81" s="8">
        <f t="shared" si="5"/>
        <v>0.83333333333333337</v>
      </c>
    </row>
    <row r="82" spans="1:15" x14ac:dyDescent="0.3">
      <c r="A82" t="s">
        <v>147</v>
      </c>
      <c r="B82" t="s">
        <v>8</v>
      </c>
      <c r="C82" t="s">
        <v>19</v>
      </c>
      <c r="D82" t="s">
        <v>10</v>
      </c>
      <c r="E82" t="s">
        <v>151</v>
      </c>
      <c r="F82" t="s">
        <v>146</v>
      </c>
      <c r="G82" t="s">
        <v>12</v>
      </c>
      <c r="H82" s="5">
        <f>VLOOKUP(_xlfn.NUMBERVALUE(E82),[1]games!$A:$C,2,FALSE)</f>
        <v>6</v>
      </c>
      <c r="I82" s="6">
        <f>VLOOKUP(_xlfn.NUMBERVALUE(E82),[1]games!$A:$C,3,FALSE)</f>
        <v>13</v>
      </c>
      <c r="J82" s="6" t="str">
        <f>VLOOKUP(H82,[1]teams!$B:$D,3,FALSE)</f>
        <v>Cubs-E-Major</v>
      </c>
      <c r="K82" s="6" t="str">
        <f>VLOOKUP(I82,[1]teams!$B:$D,3,FALSE)</f>
        <v>Red Sox-W-Major</v>
      </c>
      <c r="L82" s="6" t="str">
        <f>VLOOKUP(B82,'[2]Tablib Dataset'!$A:$D,2,FALSE)</f>
        <v>Filed7</v>
      </c>
      <c r="M82" s="7">
        <f t="shared" si="3"/>
        <v>43913</v>
      </c>
      <c r="N82" s="8">
        <f t="shared" si="4"/>
        <v>0.83333333333575865</v>
      </c>
      <c r="O82" s="8">
        <f t="shared" si="5"/>
        <v>0.91666666666909202</v>
      </c>
    </row>
    <row r="83" spans="1:15" x14ac:dyDescent="0.3">
      <c r="A83" t="s">
        <v>148</v>
      </c>
      <c r="B83" t="s">
        <v>8</v>
      </c>
      <c r="C83" t="s">
        <v>19</v>
      </c>
      <c r="D83" t="s">
        <v>10</v>
      </c>
      <c r="E83" t="s">
        <v>498</v>
      </c>
      <c r="F83" t="s">
        <v>164</v>
      </c>
      <c r="G83" t="s">
        <v>12</v>
      </c>
      <c r="H83" s="5">
        <f>VLOOKUP(_xlfn.NUMBERVALUE(E83),[1]games!$A:$C,2,FALSE)</f>
        <v>2</v>
      </c>
      <c r="I83" s="6">
        <f>VLOOKUP(_xlfn.NUMBERVALUE(E83),[1]games!$A:$C,3,FALSE)</f>
        <v>12</v>
      </c>
      <c r="J83" s="6" t="str">
        <f>VLOOKUP(H83,[1]teams!$B:$D,3,FALSE)</f>
        <v>Royals-E-Major</v>
      </c>
      <c r="K83" s="6" t="str">
        <f>VLOOKUP(I83,[1]teams!$B:$D,3,FALSE)</f>
        <v>Rangers-W-Major</v>
      </c>
      <c r="L83" s="6" t="str">
        <f>VLOOKUP(B83,'[2]Tablib Dataset'!$A:$D,2,FALSE)</f>
        <v>Filed7</v>
      </c>
      <c r="M83" s="7">
        <f t="shared" si="3"/>
        <v>43913</v>
      </c>
      <c r="N83" s="8">
        <f t="shared" si="4"/>
        <v>0.75</v>
      </c>
      <c r="O83" s="8">
        <f t="shared" si="5"/>
        <v>0.83333333333333337</v>
      </c>
    </row>
    <row r="84" spans="1:15" x14ac:dyDescent="0.3">
      <c r="A84" t="s">
        <v>150</v>
      </c>
      <c r="B84" t="s">
        <v>25</v>
      </c>
      <c r="C84" t="s">
        <v>14</v>
      </c>
      <c r="D84" t="s">
        <v>26</v>
      </c>
      <c r="E84" t="s">
        <v>363</v>
      </c>
      <c r="F84" t="s">
        <v>154</v>
      </c>
      <c r="G84" t="s">
        <v>23</v>
      </c>
      <c r="H84" s="5">
        <f>VLOOKUP(_xlfn.NUMBERVALUE(E84),[1]games!$A:$C,2,FALSE)</f>
        <v>43</v>
      </c>
      <c r="I84" s="6">
        <f>VLOOKUP(_xlfn.NUMBERVALUE(E84),[1]games!$A:$C,3,FALSE)</f>
        <v>31</v>
      </c>
      <c r="J84" s="6" t="str">
        <f>VLOOKUP(H84,[1]teams!$B:$D,3,FALSE)</f>
        <v>Red Sox-W-PeeWee</v>
      </c>
      <c r="K84" s="6" t="str">
        <f>VLOOKUP(I84,[1]teams!$B:$D,3,FALSE)</f>
        <v>Braves-E-PeeWee</v>
      </c>
      <c r="L84" s="6" t="str">
        <f>VLOOKUP(B84,'[2]Tablib Dataset'!$A:$D,2,FALSE)</f>
        <v>Field6</v>
      </c>
      <c r="M84" s="7">
        <f t="shared" si="3"/>
        <v>43913</v>
      </c>
      <c r="N84" s="8">
        <f t="shared" si="4"/>
        <v>0.82291666666424135</v>
      </c>
      <c r="O84" s="8">
        <f t="shared" si="5"/>
        <v>0.89583333333090798</v>
      </c>
    </row>
    <row r="85" spans="1:15" x14ac:dyDescent="0.3">
      <c r="A85" t="s">
        <v>152</v>
      </c>
      <c r="B85" t="s">
        <v>25</v>
      </c>
      <c r="C85" t="s">
        <v>14</v>
      </c>
      <c r="D85" t="s">
        <v>26</v>
      </c>
      <c r="E85" t="s">
        <v>38</v>
      </c>
      <c r="F85" t="s">
        <v>164</v>
      </c>
      <c r="G85" t="s">
        <v>23</v>
      </c>
      <c r="H85" s="5">
        <f>VLOOKUP(_xlfn.NUMBERVALUE(E85),[1]games!$A:$C,2,FALSE)</f>
        <v>45</v>
      </c>
      <c r="I85" s="6">
        <f>VLOOKUP(_xlfn.NUMBERVALUE(E85),[1]games!$A:$C,3,FALSE)</f>
        <v>36</v>
      </c>
      <c r="J85" s="6" t="str">
        <f>VLOOKUP(H85,[1]teams!$B:$D,3,FALSE)</f>
        <v>Tigers-W-PeeWee</v>
      </c>
      <c r="K85" s="6" t="str">
        <f>VLOOKUP(I85,[1]teams!$B:$D,3,FALSE)</f>
        <v>Indians-E-PeeWee</v>
      </c>
      <c r="L85" s="6" t="str">
        <f>VLOOKUP(B85,'[2]Tablib Dataset'!$A:$D,2,FALSE)</f>
        <v>Field6</v>
      </c>
      <c r="M85" s="7">
        <f t="shared" si="3"/>
        <v>43913</v>
      </c>
      <c r="N85" s="8">
        <f t="shared" si="4"/>
        <v>0.75</v>
      </c>
      <c r="O85" s="8">
        <f t="shared" si="5"/>
        <v>0.82291666666666663</v>
      </c>
    </row>
    <row r="86" spans="1:15" x14ac:dyDescent="0.3">
      <c r="A86" t="s">
        <v>155</v>
      </c>
      <c r="B86" t="s">
        <v>32</v>
      </c>
      <c r="C86" t="s">
        <v>18</v>
      </c>
      <c r="D86" t="s">
        <v>32</v>
      </c>
      <c r="E86" t="s">
        <v>372</v>
      </c>
      <c r="F86" t="s">
        <v>154</v>
      </c>
      <c r="G86" t="s">
        <v>23</v>
      </c>
      <c r="H86" s="5">
        <f>VLOOKUP(_xlfn.NUMBERVALUE(E86),[1]games!$A:$C,2,FALSE)</f>
        <v>65</v>
      </c>
      <c r="I86" s="6">
        <f>VLOOKUP(_xlfn.NUMBERVALUE(E86),[1]games!$A:$C,3,FALSE)</f>
        <v>57</v>
      </c>
      <c r="J86" s="6" t="str">
        <f>VLOOKUP(H86,[1]teams!$B:$D,3,FALSE)</f>
        <v>Red Sox-W-CoachPitch</v>
      </c>
      <c r="K86" s="6" t="str">
        <f>VLOOKUP(I86,[1]teams!$B:$D,3,FALSE)</f>
        <v>Tigers-E-CoachPitch</v>
      </c>
      <c r="L86" s="6" t="str">
        <f>VLOOKUP(B86,'[2]Tablib Dataset'!$A:$D,2,FALSE)</f>
        <v>Field5</v>
      </c>
      <c r="M86" s="7">
        <f t="shared" si="3"/>
        <v>43913</v>
      </c>
      <c r="N86" s="8">
        <f t="shared" si="4"/>
        <v>0.82291666666424135</v>
      </c>
      <c r="O86" s="8">
        <f t="shared" si="5"/>
        <v>0.89583333333090798</v>
      </c>
    </row>
    <row r="87" spans="1:15" x14ac:dyDescent="0.3">
      <c r="A87" t="s">
        <v>157</v>
      </c>
      <c r="B87" t="s">
        <v>32</v>
      </c>
      <c r="C87" t="s">
        <v>18</v>
      </c>
      <c r="D87" t="s">
        <v>32</v>
      </c>
      <c r="E87" t="s">
        <v>107</v>
      </c>
      <c r="F87" t="s">
        <v>164</v>
      </c>
      <c r="G87" t="s">
        <v>23</v>
      </c>
      <c r="H87" s="5">
        <f>VLOOKUP(_xlfn.NUMBERVALUE(E87),[1]games!$A:$C,2,FALSE)</f>
        <v>61</v>
      </c>
      <c r="I87" s="6">
        <f>VLOOKUP(_xlfn.NUMBERVALUE(E87),[1]games!$A:$C,3,FALSE)</f>
        <v>55</v>
      </c>
      <c r="J87" s="6" t="str">
        <f>VLOOKUP(H87,[1]teams!$B:$D,3,FALSE)</f>
        <v>Indians-W-CoachPitch</v>
      </c>
      <c r="K87" s="6" t="str">
        <f>VLOOKUP(I87,[1]teams!$B:$D,3,FALSE)</f>
        <v>Reds-E-CoachPitch</v>
      </c>
      <c r="L87" s="6" t="str">
        <f>VLOOKUP(B87,'[2]Tablib Dataset'!$A:$D,2,FALSE)</f>
        <v>Field5</v>
      </c>
      <c r="M87" s="7">
        <f t="shared" si="3"/>
        <v>43913</v>
      </c>
      <c r="N87" s="8">
        <f t="shared" si="4"/>
        <v>0.75</v>
      </c>
      <c r="O87" s="8">
        <f t="shared" si="5"/>
        <v>0.82291666666666663</v>
      </c>
    </row>
    <row r="88" spans="1:15" x14ac:dyDescent="0.3">
      <c r="A88" t="s">
        <v>159</v>
      </c>
      <c r="B88" t="s">
        <v>19</v>
      </c>
      <c r="C88" t="s">
        <v>32</v>
      </c>
      <c r="D88" t="s">
        <v>33</v>
      </c>
      <c r="F88" t="s">
        <v>161</v>
      </c>
      <c r="G88" t="s">
        <v>36</v>
      </c>
      <c r="H88" s="5" t="e">
        <f>VLOOKUP(_xlfn.NUMBERVALUE(E88),[1]games!$A:$C,2,FALSE)</f>
        <v>#N/A</v>
      </c>
      <c r="I88" s="6" t="e">
        <f>VLOOKUP(_xlfn.NUMBERVALUE(E88),[1]games!$A:$C,3,FALSE)</f>
        <v>#N/A</v>
      </c>
      <c r="J88" s="6" t="e">
        <f>VLOOKUP(H88,[1]teams!$B:$D,3,FALSE)</f>
        <v>#N/A</v>
      </c>
      <c r="K88" s="6" t="e">
        <f>VLOOKUP(I88,[1]teams!$B:$D,3,FALSE)</f>
        <v>#N/A</v>
      </c>
      <c r="L88" s="6" t="str">
        <f>VLOOKUP(B88,'[2]Tablib Dataset'!$A:$D,2,FALSE)</f>
        <v>Tball</v>
      </c>
      <c r="M88" s="7">
        <f t="shared" si="3"/>
        <v>43913</v>
      </c>
      <c r="N88" s="8">
        <f t="shared" si="4"/>
        <v>0.8125</v>
      </c>
      <c r="O88" s="8">
        <f t="shared" si="5"/>
        <v>0.875</v>
      </c>
    </row>
    <row r="89" spans="1:15" x14ac:dyDescent="0.3">
      <c r="A89" t="s">
        <v>162</v>
      </c>
      <c r="B89" t="s">
        <v>19</v>
      </c>
      <c r="C89" t="s">
        <v>32</v>
      </c>
      <c r="D89" t="s">
        <v>33</v>
      </c>
      <c r="E89" t="s">
        <v>74</v>
      </c>
      <c r="F89" t="s">
        <v>164</v>
      </c>
      <c r="G89" t="s">
        <v>36</v>
      </c>
      <c r="H89" s="5">
        <f>VLOOKUP(_xlfn.NUMBERVALUE(E89),[1]games!$A:$C,2,FALSE)</f>
        <v>80</v>
      </c>
      <c r="I89" s="6">
        <f>VLOOKUP(_xlfn.NUMBERVALUE(E89),[1]games!$A:$C,3,FALSE)</f>
        <v>70</v>
      </c>
      <c r="J89" s="6" t="str">
        <f>VLOOKUP(H89,[1]teams!$B:$D,3,FALSE)</f>
        <v>Orioles-W-TBall</v>
      </c>
      <c r="K89" s="6" t="str">
        <f>VLOOKUP(I89,[1]teams!$B:$D,3,FALSE)</f>
        <v>D'Backs-E-TBall</v>
      </c>
      <c r="L89" s="6" t="str">
        <f>VLOOKUP(B89,'[2]Tablib Dataset'!$A:$D,2,FALSE)</f>
        <v>Tball</v>
      </c>
      <c r="M89" s="7">
        <f t="shared" si="3"/>
        <v>43913</v>
      </c>
      <c r="N89" s="8">
        <f t="shared" si="4"/>
        <v>0.75</v>
      </c>
      <c r="O89" s="8">
        <f t="shared" si="5"/>
        <v>0.8125</v>
      </c>
    </row>
    <row r="90" spans="1:15" x14ac:dyDescent="0.3">
      <c r="A90" t="s">
        <v>165</v>
      </c>
      <c r="B90" t="s">
        <v>9</v>
      </c>
      <c r="C90" t="s">
        <v>18</v>
      </c>
      <c r="D90" t="s">
        <v>29</v>
      </c>
      <c r="E90" t="s">
        <v>235</v>
      </c>
      <c r="F90" t="s">
        <v>154</v>
      </c>
      <c r="G90" t="s">
        <v>23</v>
      </c>
      <c r="H90" s="5">
        <f>VLOOKUP(_xlfn.NUMBERVALUE(E90),[1]games!$A:$C,2,FALSE)</f>
        <v>66</v>
      </c>
      <c r="I90" s="6">
        <f>VLOOKUP(_xlfn.NUMBERVALUE(E90),[1]games!$A:$C,3,FALSE)</f>
        <v>50</v>
      </c>
      <c r="J90" s="6" t="str">
        <f>VLOOKUP(H90,[1]teams!$B:$D,3,FALSE)</f>
        <v>Yankees-W-CoachPitch</v>
      </c>
      <c r="K90" s="6" t="str">
        <f>VLOOKUP(I90,[1]teams!$B:$D,3,FALSE)</f>
        <v>Dodgers-E-CoachPitch</v>
      </c>
      <c r="L90" s="6" t="str">
        <f>VLOOKUP(B90,'[2]Tablib Dataset'!$A:$D,2,FALSE)</f>
        <v>CoachPitch</v>
      </c>
      <c r="M90" s="7">
        <f t="shared" si="3"/>
        <v>43913</v>
      </c>
      <c r="N90" s="8">
        <f t="shared" si="4"/>
        <v>0.82291666666424135</v>
      </c>
      <c r="O90" s="8">
        <f t="shared" si="5"/>
        <v>0.89583333333090798</v>
      </c>
    </row>
    <row r="91" spans="1:15" x14ac:dyDescent="0.3">
      <c r="A91" t="s">
        <v>167</v>
      </c>
      <c r="B91" t="s">
        <v>9</v>
      </c>
      <c r="C91" t="s">
        <v>18</v>
      </c>
      <c r="D91" t="s">
        <v>29</v>
      </c>
      <c r="E91" t="s">
        <v>190</v>
      </c>
      <c r="F91" t="s">
        <v>164</v>
      </c>
      <c r="G91" t="s">
        <v>23</v>
      </c>
      <c r="H91" s="5">
        <f>VLOOKUP(_xlfn.NUMBERVALUE(E91),[1]games!$A:$C,2,FALSE)</f>
        <v>58</v>
      </c>
      <c r="I91" s="6">
        <f>VLOOKUP(_xlfn.NUMBERVALUE(E91),[1]games!$A:$C,3,FALSE)</f>
        <v>46</v>
      </c>
      <c r="J91" s="6" t="str">
        <f>VLOOKUP(H91,[1]teams!$B:$D,3,FALSE)</f>
        <v>A's-W-CoachPitch</v>
      </c>
      <c r="K91" s="6" t="str">
        <f>VLOOKUP(I91,[1]teams!$B:$D,3,FALSE)</f>
        <v>Braves-E-CoachPitch</v>
      </c>
      <c r="L91" s="6" t="str">
        <f>VLOOKUP(B91,'[2]Tablib Dataset'!$A:$D,2,FALSE)</f>
        <v>CoachPitch</v>
      </c>
      <c r="M91" s="7">
        <f t="shared" si="3"/>
        <v>43913</v>
      </c>
      <c r="N91" s="8">
        <f t="shared" si="4"/>
        <v>0.75</v>
      </c>
      <c r="O91" s="8">
        <f t="shared" si="5"/>
        <v>0.82291666666666663</v>
      </c>
    </row>
    <row r="92" spans="1:15" x14ac:dyDescent="0.3">
      <c r="A92" t="s">
        <v>169</v>
      </c>
      <c r="B92" t="s">
        <v>14</v>
      </c>
      <c r="C92" t="s">
        <v>9</v>
      </c>
      <c r="D92" t="s">
        <v>15</v>
      </c>
      <c r="E92" t="s">
        <v>641</v>
      </c>
      <c r="F92" t="s">
        <v>146</v>
      </c>
      <c r="G92" t="s">
        <v>12</v>
      </c>
      <c r="H92" s="5">
        <f>VLOOKUP(_xlfn.NUMBERVALUE(E92),[1]games!$A:$C,2,FALSE)</f>
        <v>16</v>
      </c>
      <c r="I92" s="6">
        <f>VLOOKUP(_xlfn.NUMBERVALUE(E92),[1]games!$A:$C,3,FALSE)</f>
        <v>14</v>
      </c>
      <c r="J92" s="6" t="str">
        <f>VLOOKUP(H92,[1]teams!$B:$D,3,FALSE)</f>
        <v>Cubs-E-Minor</v>
      </c>
      <c r="K92" s="6" t="str">
        <f>VLOOKUP(I92,[1]teams!$B:$D,3,FALSE)</f>
        <v>Astros-E-Minor</v>
      </c>
      <c r="L92" s="6" t="str">
        <f>VLOOKUP(B92,'[2]Tablib Dataset'!$A:$D,2,FALSE)</f>
        <v>Minor</v>
      </c>
      <c r="M92" s="7">
        <f t="shared" si="3"/>
        <v>43913</v>
      </c>
      <c r="N92" s="8">
        <f t="shared" si="4"/>
        <v>0.83333333333575865</v>
      </c>
      <c r="O92" s="8">
        <f t="shared" si="5"/>
        <v>0.91666666666909202</v>
      </c>
    </row>
    <row r="93" spans="1:15" x14ac:dyDescent="0.3">
      <c r="A93" t="s">
        <v>171</v>
      </c>
      <c r="B93" t="s">
        <v>14</v>
      </c>
      <c r="C93" t="s">
        <v>9</v>
      </c>
      <c r="D93" t="s">
        <v>15</v>
      </c>
      <c r="E93" t="s">
        <v>284</v>
      </c>
      <c r="F93" t="s">
        <v>164</v>
      </c>
      <c r="G93" t="s">
        <v>12</v>
      </c>
      <c r="H93" s="5">
        <f>VLOOKUP(_xlfn.NUMBERVALUE(E93),[1]games!$A:$C,2,FALSE)</f>
        <v>29</v>
      </c>
      <c r="I93" s="6">
        <f>VLOOKUP(_xlfn.NUMBERVALUE(E93),[1]games!$A:$C,3,FALSE)</f>
        <v>15</v>
      </c>
      <c r="J93" s="6" t="str">
        <f>VLOOKUP(H93,[1]teams!$B:$D,3,FALSE)</f>
        <v>Yankees-W-Minor</v>
      </c>
      <c r="K93" s="6" t="str">
        <f>VLOOKUP(I93,[1]teams!$B:$D,3,FALSE)</f>
        <v>Cardinals-E-Minor</v>
      </c>
      <c r="L93" s="6" t="str">
        <f>VLOOKUP(B93,'[2]Tablib Dataset'!$A:$D,2,FALSE)</f>
        <v>Minor</v>
      </c>
      <c r="M93" s="7">
        <f t="shared" si="3"/>
        <v>43913</v>
      </c>
      <c r="N93" s="8">
        <f t="shared" si="4"/>
        <v>0.75</v>
      </c>
      <c r="O93" s="8">
        <f t="shared" si="5"/>
        <v>0.83333333333333337</v>
      </c>
    </row>
    <row r="94" spans="1:15" x14ac:dyDescent="0.3">
      <c r="A94" t="s">
        <v>173</v>
      </c>
      <c r="B94" t="s">
        <v>18</v>
      </c>
      <c r="C94" t="s">
        <v>19</v>
      </c>
      <c r="D94" t="s">
        <v>868</v>
      </c>
      <c r="E94" t="s">
        <v>523</v>
      </c>
      <c r="F94" t="s">
        <v>146</v>
      </c>
      <c r="G94" t="s">
        <v>12</v>
      </c>
      <c r="H94" s="5">
        <f>VLOOKUP(_xlfn.NUMBERVALUE(E94),[1]games!$A:$C,2,FALSE)</f>
        <v>1</v>
      </c>
      <c r="I94" s="6">
        <f>VLOOKUP(_xlfn.NUMBERVALUE(E94),[1]games!$A:$C,3,FALSE)</f>
        <v>7</v>
      </c>
      <c r="J94" s="6" t="str">
        <f>VLOOKUP(H94,[1]teams!$B:$D,3,FALSE)</f>
        <v>Indians-E-Major</v>
      </c>
      <c r="K94" s="6" t="str">
        <f>VLOOKUP(I94,[1]teams!$B:$D,3,FALSE)</f>
        <v>Dodgers-E-Major</v>
      </c>
      <c r="L94" s="6" t="str">
        <f>VLOOKUP(B94,'[2]Tablib Dataset'!$A:$D,2,FALSE)</f>
        <v>Major</v>
      </c>
      <c r="M94" s="7">
        <f t="shared" si="3"/>
        <v>43913</v>
      </c>
      <c r="N94" s="8">
        <f t="shared" si="4"/>
        <v>0.83333333333575865</v>
      </c>
      <c r="O94" s="8">
        <f t="shared" si="5"/>
        <v>0.91666666666909202</v>
      </c>
    </row>
    <row r="95" spans="1:15" x14ac:dyDescent="0.3">
      <c r="A95" t="s">
        <v>175</v>
      </c>
      <c r="B95" t="s">
        <v>18</v>
      </c>
      <c r="C95" t="s">
        <v>19</v>
      </c>
      <c r="D95" t="s">
        <v>868</v>
      </c>
      <c r="E95" t="s">
        <v>245</v>
      </c>
      <c r="F95" t="s">
        <v>164</v>
      </c>
      <c r="G95" t="s">
        <v>12</v>
      </c>
      <c r="H95" s="5">
        <f>VLOOKUP(_xlfn.NUMBERVALUE(E95),[1]games!$A:$C,2,FALSE)</f>
        <v>4</v>
      </c>
      <c r="I95" s="6">
        <f>VLOOKUP(_xlfn.NUMBERVALUE(E95),[1]games!$A:$C,3,FALSE)</f>
        <v>9</v>
      </c>
      <c r="J95" s="6" t="str">
        <f>VLOOKUP(H95,[1]teams!$B:$D,3,FALSE)</f>
        <v>Yankees-E-Major</v>
      </c>
      <c r="K95" s="6" t="str">
        <f>VLOOKUP(I95,[1]teams!$B:$D,3,FALSE)</f>
        <v>Cardinals-W-Major</v>
      </c>
      <c r="L95" s="6" t="str">
        <f>VLOOKUP(B95,'[2]Tablib Dataset'!$A:$D,2,FALSE)</f>
        <v>Major</v>
      </c>
      <c r="M95" s="7">
        <f t="shared" si="3"/>
        <v>43913</v>
      </c>
      <c r="N95" s="8">
        <f t="shared" si="4"/>
        <v>0.75</v>
      </c>
      <c r="O95" s="8">
        <f t="shared" si="5"/>
        <v>0.83333333333333337</v>
      </c>
    </row>
    <row r="96" spans="1:15" x14ac:dyDescent="0.3">
      <c r="A96" t="s">
        <v>177</v>
      </c>
      <c r="B96" t="s">
        <v>21</v>
      </c>
      <c r="C96" t="s">
        <v>9</v>
      </c>
      <c r="D96" t="s">
        <v>10</v>
      </c>
      <c r="E96" t="s">
        <v>596</v>
      </c>
      <c r="F96" t="s">
        <v>181</v>
      </c>
      <c r="G96" t="s">
        <v>12</v>
      </c>
      <c r="H96" s="5">
        <f>VLOOKUP(_xlfn.NUMBERVALUE(E96),[1]games!$A:$C,2,FALSE)</f>
        <v>23</v>
      </c>
      <c r="I96" s="6">
        <f>VLOOKUP(_xlfn.NUMBERVALUE(E96),[1]games!$A:$C,3,FALSE)</f>
        <v>16</v>
      </c>
      <c r="J96" s="6" t="str">
        <f>VLOOKUP(H96,[1]teams!$B:$D,3,FALSE)</f>
        <v>Tigers-E-Minor</v>
      </c>
      <c r="K96" s="6" t="str">
        <f>VLOOKUP(I96,[1]teams!$B:$D,3,FALSE)</f>
        <v>Cubs-E-Minor</v>
      </c>
      <c r="L96" s="6" t="str">
        <f>VLOOKUP(B96,'[2]Tablib Dataset'!$A:$D,2,FALSE)</f>
        <v>Field8</v>
      </c>
      <c r="M96" s="7">
        <f t="shared" si="3"/>
        <v>43906</v>
      </c>
      <c r="N96" s="8">
        <f t="shared" si="4"/>
        <v>0.83333333333575865</v>
      </c>
      <c r="O96" s="8">
        <f t="shared" si="5"/>
        <v>0.91666666666909202</v>
      </c>
    </row>
    <row r="97" spans="1:15" x14ac:dyDescent="0.3">
      <c r="A97" t="s">
        <v>179</v>
      </c>
      <c r="B97" t="s">
        <v>21</v>
      </c>
      <c r="C97" t="s">
        <v>9</v>
      </c>
      <c r="D97" t="s">
        <v>10</v>
      </c>
      <c r="E97" t="s">
        <v>551</v>
      </c>
      <c r="F97" t="s">
        <v>198</v>
      </c>
      <c r="G97" t="s">
        <v>12</v>
      </c>
      <c r="H97" s="5">
        <f>VLOOKUP(_xlfn.NUMBERVALUE(E97),[1]games!$A:$C,2,FALSE)</f>
        <v>18</v>
      </c>
      <c r="I97" s="6">
        <f>VLOOKUP(_xlfn.NUMBERVALUE(E97),[1]games!$A:$C,3,FALSE)</f>
        <v>17</v>
      </c>
      <c r="J97" s="6" t="str">
        <f>VLOOKUP(H97,[1]teams!$B:$D,3,FALSE)</f>
        <v>Giants-E-Minor</v>
      </c>
      <c r="K97" s="6" t="str">
        <f>VLOOKUP(I97,[1]teams!$B:$D,3,FALSE)</f>
        <v>Dodgers-E-Minor</v>
      </c>
      <c r="L97" s="6" t="str">
        <f>VLOOKUP(B97,'[2]Tablib Dataset'!$A:$D,2,FALSE)</f>
        <v>Field8</v>
      </c>
      <c r="M97" s="7">
        <f t="shared" si="3"/>
        <v>43906</v>
      </c>
      <c r="N97" s="8">
        <f t="shared" si="4"/>
        <v>0.75</v>
      </c>
      <c r="O97" s="8">
        <f t="shared" si="5"/>
        <v>0.83333333333333337</v>
      </c>
    </row>
    <row r="98" spans="1:15" x14ac:dyDescent="0.3">
      <c r="A98" t="s">
        <v>45</v>
      </c>
      <c r="B98" t="s">
        <v>8</v>
      </c>
      <c r="C98" t="s">
        <v>19</v>
      </c>
      <c r="D98" t="s">
        <v>10</v>
      </c>
      <c r="E98" t="s">
        <v>186</v>
      </c>
      <c r="F98" t="s">
        <v>181</v>
      </c>
      <c r="G98" t="s">
        <v>12</v>
      </c>
      <c r="H98" s="5">
        <f>VLOOKUP(_xlfn.NUMBERVALUE(E98),[1]games!$A:$C,2,FALSE)</f>
        <v>8</v>
      </c>
      <c r="I98" s="6">
        <f>VLOOKUP(_xlfn.NUMBERVALUE(E98),[1]games!$A:$C,3,FALSE)</f>
        <v>12</v>
      </c>
      <c r="J98" s="6" t="str">
        <f>VLOOKUP(H98,[1]teams!$B:$D,3,FALSE)</f>
        <v>Mets-E-Major</v>
      </c>
      <c r="K98" s="6" t="str">
        <f>VLOOKUP(I98,[1]teams!$B:$D,3,FALSE)</f>
        <v>Rangers-W-Major</v>
      </c>
      <c r="L98" s="6" t="str">
        <f>VLOOKUP(B98,'[2]Tablib Dataset'!$A:$D,2,FALSE)</f>
        <v>Filed7</v>
      </c>
      <c r="M98" s="7">
        <f t="shared" si="3"/>
        <v>43906</v>
      </c>
      <c r="N98" s="8">
        <f t="shared" si="4"/>
        <v>0.83333333333575865</v>
      </c>
      <c r="O98" s="8">
        <f t="shared" si="5"/>
        <v>0.91666666666909202</v>
      </c>
    </row>
    <row r="99" spans="1:15" x14ac:dyDescent="0.3">
      <c r="A99" t="s">
        <v>183</v>
      </c>
      <c r="B99" t="s">
        <v>8</v>
      </c>
      <c r="C99" t="s">
        <v>19</v>
      </c>
      <c r="D99" t="s">
        <v>10</v>
      </c>
      <c r="E99" t="s">
        <v>200</v>
      </c>
      <c r="F99" t="s">
        <v>198</v>
      </c>
      <c r="G99" t="s">
        <v>12</v>
      </c>
      <c r="H99" s="5">
        <f>VLOOKUP(_xlfn.NUMBERVALUE(E99),[1]games!$A:$C,2,FALSE)</f>
        <v>4</v>
      </c>
      <c r="I99" s="6">
        <f>VLOOKUP(_xlfn.NUMBERVALUE(E99),[1]games!$A:$C,3,FALSE)</f>
        <v>13</v>
      </c>
      <c r="J99" s="6" t="str">
        <f>VLOOKUP(H99,[1]teams!$B:$D,3,FALSE)</f>
        <v>Yankees-E-Major</v>
      </c>
      <c r="K99" s="6" t="str">
        <f>VLOOKUP(I99,[1]teams!$B:$D,3,FALSE)</f>
        <v>Red Sox-W-Major</v>
      </c>
      <c r="L99" s="6" t="str">
        <f>VLOOKUP(B99,'[2]Tablib Dataset'!$A:$D,2,FALSE)</f>
        <v>Filed7</v>
      </c>
      <c r="M99" s="7">
        <f t="shared" si="3"/>
        <v>43906</v>
      </c>
      <c r="N99" s="8">
        <f t="shared" si="4"/>
        <v>0.75</v>
      </c>
      <c r="O99" s="8">
        <f t="shared" si="5"/>
        <v>0.83333333333333337</v>
      </c>
    </row>
    <row r="100" spans="1:15" x14ac:dyDescent="0.3">
      <c r="A100" t="s">
        <v>185</v>
      </c>
      <c r="B100" t="s">
        <v>25</v>
      </c>
      <c r="C100" t="s">
        <v>14</v>
      </c>
      <c r="D100" t="s">
        <v>26</v>
      </c>
      <c r="E100" t="s">
        <v>460</v>
      </c>
      <c r="F100" t="s">
        <v>189</v>
      </c>
      <c r="G100" t="s">
        <v>23</v>
      </c>
      <c r="H100" s="5">
        <f>VLOOKUP(_xlfn.NUMBERVALUE(E100),[1]games!$A:$C,2,FALSE)</f>
        <v>35</v>
      </c>
      <c r="I100" s="6">
        <f>VLOOKUP(_xlfn.NUMBERVALUE(E100),[1]games!$A:$C,3,FALSE)</f>
        <v>34</v>
      </c>
      <c r="J100" s="6" t="str">
        <f>VLOOKUP(H100,[1]teams!$B:$D,3,FALSE)</f>
        <v>Giants-E-PeeWee</v>
      </c>
      <c r="K100" s="6" t="str">
        <f>VLOOKUP(I100,[1]teams!$B:$D,3,FALSE)</f>
        <v>Dodgers-E-PeeWee</v>
      </c>
      <c r="L100" s="6" t="str">
        <f>VLOOKUP(B100,'[2]Tablib Dataset'!$A:$D,2,FALSE)</f>
        <v>Field6</v>
      </c>
      <c r="M100" s="7">
        <f t="shared" si="3"/>
        <v>43906</v>
      </c>
      <c r="N100" s="8">
        <f t="shared" si="4"/>
        <v>0.82291666666424135</v>
      </c>
      <c r="O100" s="8">
        <f t="shared" si="5"/>
        <v>0.89583333333090798</v>
      </c>
    </row>
    <row r="101" spans="1:15" x14ac:dyDescent="0.3">
      <c r="A101" t="s">
        <v>187</v>
      </c>
      <c r="B101" t="s">
        <v>25</v>
      </c>
      <c r="C101" t="s">
        <v>14</v>
      </c>
      <c r="D101" t="s">
        <v>26</v>
      </c>
      <c r="E101" t="s">
        <v>733</v>
      </c>
      <c r="F101" t="s">
        <v>198</v>
      </c>
      <c r="G101" t="s">
        <v>23</v>
      </c>
      <c r="H101" s="5">
        <f>VLOOKUP(_xlfn.NUMBERVALUE(E101),[1]games!$A:$C,2,FALSE)</f>
        <v>32</v>
      </c>
      <c r="I101" s="6">
        <f>VLOOKUP(_xlfn.NUMBERVALUE(E101),[1]games!$A:$C,3,FALSE)</f>
        <v>30</v>
      </c>
      <c r="J101" s="6" t="str">
        <f>VLOOKUP(H101,[1]teams!$B:$D,3,FALSE)</f>
        <v>Cardinals-E-PeeWee</v>
      </c>
      <c r="K101" s="6" t="str">
        <f>VLOOKUP(I101,[1]teams!$B:$D,3,FALSE)</f>
        <v>Astros-E-PeeWee</v>
      </c>
      <c r="L101" s="6" t="str">
        <f>VLOOKUP(B101,'[2]Tablib Dataset'!$A:$D,2,FALSE)</f>
        <v>Field6</v>
      </c>
      <c r="M101" s="7">
        <f t="shared" si="3"/>
        <v>43906</v>
      </c>
      <c r="N101" s="8">
        <f t="shared" si="4"/>
        <v>0.75</v>
      </c>
      <c r="O101" s="8">
        <f t="shared" si="5"/>
        <v>0.82291666666666663</v>
      </c>
    </row>
    <row r="102" spans="1:15" x14ac:dyDescent="0.3">
      <c r="A102" t="s">
        <v>172</v>
      </c>
      <c r="B102" t="s">
        <v>32</v>
      </c>
      <c r="C102" t="s">
        <v>18</v>
      </c>
      <c r="D102" t="s">
        <v>32</v>
      </c>
      <c r="E102" t="s">
        <v>514</v>
      </c>
      <c r="F102" t="s">
        <v>189</v>
      </c>
      <c r="G102" t="s">
        <v>23</v>
      </c>
      <c r="H102" s="5">
        <f>VLOOKUP(_xlfn.NUMBERVALUE(E102),[1]games!$A:$C,2,FALSE)</f>
        <v>53</v>
      </c>
      <c r="I102" s="6">
        <f>VLOOKUP(_xlfn.NUMBERVALUE(E102),[1]games!$A:$C,3,FALSE)</f>
        <v>49</v>
      </c>
      <c r="J102" s="6" t="str">
        <f>VLOOKUP(H102,[1]teams!$B:$D,3,FALSE)</f>
        <v>Orioles-E-CoachPitch</v>
      </c>
      <c r="K102" s="6" t="str">
        <f>VLOOKUP(I102,[1]teams!$B:$D,3,FALSE)</f>
        <v>Cubs-E-CoachPitch</v>
      </c>
      <c r="L102" s="6" t="str">
        <f>VLOOKUP(B102,'[2]Tablib Dataset'!$A:$D,2,FALSE)</f>
        <v>Field5</v>
      </c>
      <c r="M102" s="7">
        <f t="shared" si="3"/>
        <v>43906</v>
      </c>
      <c r="N102" s="8">
        <f t="shared" si="4"/>
        <v>0.82291666666424135</v>
      </c>
      <c r="O102" s="8">
        <f t="shared" si="5"/>
        <v>0.89583333333090798</v>
      </c>
    </row>
    <row r="103" spans="1:15" x14ac:dyDescent="0.3">
      <c r="A103" t="s">
        <v>191</v>
      </c>
      <c r="B103" t="s">
        <v>32</v>
      </c>
      <c r="C103" t="s">
        <v>18</v>
      </c>
      <c r="D103" t="s">
        <v>32</v>
      </c>
      <c r="E103" t="s">
        <v>316</v>
      </c>
      <c r="F103" t="s">
        <v>198</v>
      </c>
      <c r="G103" t="s">
        <v>23</v>
      </c>
      <c r="H103" s="5">
        <f>VLOOKUP(_xlfn.NUMBERVALUE(E103),[1]games!$A:$C,2,FALSE)</f>
        <v>60</v>
      </c>
      <c r="I103" s="6">
        <f>VLOOKUP(_xlfn.NUMBERVALUE(E103),[1]games!$A:$C,3,FALSE)</f>
        <v>56</v>
      </c>
      <c r="J103" s="6" t="str">
        <f>VLOOKUP(H103,[1]teams!$B:$D,3,FALSE)</f>
        <v>D'Backs-W-CoachPitch</v>
      </c>
      <c r="K103" s="6" t="str">
        <f>VLOOKUP(I103,[1]teams!$B:$D,3,FALSE)</f>
        <v>Rockies-E-CoachPitch</v>
      </c>
      <c r="L103" s="6" t="str">
        <f>VLOOKUP(B103,'[2]Tablib Dataset'!$A:$D,2,FALSE)</f>
        <v>Field5</v>
      </c>
      <c r="M103" s="7">
        <f t="shared" si="3"/>
        <v>43906</v>
      </c>
      <c r="N103" s="8">
        <f t="shared" si="4"/>
        <v>0.75</v>
      </c>
      <c r="O103" s="8">
        <f t="shared" si="5"/>
        <v>0.82291666666666663</v>
      </c>
    </row>
    <row r="104" spans="1:15" x14ac:dyDescent="0.3">
      <c r="A104" t="s">
        <v>193</v>
      </c>
      <c r="B104" t="s">
        <v>19</v>
      </c>
      <c r="C104" t="s">
        <v>32</v>
      </c>
      <c r="D104" t="s">
        <v>33</v>
      </c>
      <c r="E104" t="s">
        <v>237</v>
      </c>
      <c r="F104" t="s">
        <v>195</v>
      </c>
      <c r="G104" t="s">
        <v>36</v>
      </c>
      <c r="H104" s="5">
        <f>VLOOKUP(_xlfn.NUMBERVALUE(E104),[1]games!$A:$C,2,FALSE)</f>
        <v>75</v>
      </c>
      <c r="I104" s="6">
        <f>VLOOKUP(_xlfn.NUMBERVALUE(E104),[1]games!$A:$C,3,FALSE)</f>
        <v>72</v>
      </c>
      <c r="J104" s="6" t="str">
        <f>VLOOKUP(H104,[1]teams!$B:$D,3,FALSE)</f>
        <v>Rockies-E-TBall</v>
      </c>
      <c r="K104" s="6" t="str">
        <f>VLOOKUP(I104,[1]teams!$B:$D,3,FALSE)</f>
        <v>Giants-E-TBall</v>
      </c>
      <c r="L104" s="6" t="str">
        <f>VLOOKUP(B104,'[2]Tablib Dataset'!$A:$D,2,FALSE)</f>
        <v>Tball</v>
      </c>
      <c r="M104" s="7">
        <f t="shared" si="3"/>
        <v>43906</v>
      </c>
      <c r="N104" s="8">
        <f t="shared" si="4"/>
        <v>0.8125</v>
      </c>
      <c r="O104" s="8">
        <f t="shared" si="5"/>
        <v>0.875</v>
      </c>
    </row>
    <row r="105" spans="1:15" x14ac:dyDescent="0.3">
      <c r="A105" t="s">
        <v>196</v>
      </c>
      <c r="B105" t="s">
        <v>19</v>
      </c>
      <c r="C105" t="s">
        <v>32</v>
      </c>
      <c r="D105" t="s">
        <v>33</v>
      </c>
      <c r="E105" t="s">
        <v>330</v>
      </c>
      <c r="F105" t="s">
        <v>198</v>
      </c>
      <c r="G105" t="s">
        <v>36</v>
      </c>
      <c r="H105" s="5">
        <f>VLOOKUP(_xlfn.NUMBERVALUE(E105),[1]games!$A:$C,2,FALSE)</f>
        <v>74</v>
      </c>
      <c r="I105" s="6">
        <f>VLOOKUP(_xlfn.NUMBERVALUE(E105),[1]games!$A:$C,3,FALSE)</f>
        <v>68</v>
      </c>
      <c r="J105" s="6" t="str">
        <f>VLOOKUP(H105,[1]teams!$B:$D,3,FALSE)</f>
        <v>Phillies-E-TBall</v>
      </c>
      <c r="K105" s="6" t="str">
        <f>VLOOKUP(I105,[1]teams!$B:$D,3,FALSE)</f>
        <v>Astros-E-TBall</v>
      </c>
      <c r="L105" s="6" t="str">
        <f>VLOOKUP(B105,'[2]Tablib Dataset'!$A:$D,2,FALSE)</f>
        <v>Tball</v>
      </c>
      <c r="M105" s="7">
        <f t="shared" si="3"/>
        <v>43906</v>
      </c>
      <c r="N105" s="8">
        <f t="shared" si="4"/>
        <v>0.75</v>
      </c>
      <c r="O105" s="8">
        <f t="shared" si="5"/>
        <v>0.8125</v>
      </c>
    </row>
    <row r="106" spans="1:15" x14ac:dyDescent="0.3">
      <c r="A106" t="s">
        <v>199</v>
      </c>
      <c r="B106" t="s">
        <v>9</v>
      </c>
      <c r="C106" t="s">
        <v>18</v>
      </c>
      <c r="D106" t="s">
        <v>29</v>
      </c>
      <c r="E106" t="s">
        <v>170</v>
      </c>
      <c r="F106" t="s">
        <v>189</v>
      </c>
      <c r="G106" t="s">
        <v>23</v>
      </c>
      <c r="H106" s="5">
        <f>VLOOKUP(_xlfn.NUMBERVALUE(E106),[1]games!$A:$C,2,FALSE)</f>
        <v>62</v>
      </c>
      <c r="I106" s="6">
        <f>VLOOKUP(_xlfn.NUMBERVALUE(E106),[1]games!$A:$C,3,FALSE)</f>
        <v>51</v>
      </c>
      <c r="J106" s="6" t="str">
        <f>VLOOKUP(H106,[1]teams!$B:$D,3,FALSE)</f>
        <v>Mets-W-CoachPitch</v>
      </c>
      <c r="K106" s="6" t="str">
        <f>VLOOKUP(I106,[1]teams!$B:$D,3,FALSE)</f>
        <v>Giants-E-CoachPitch</v>
      </c>
      <c r="L106" s="6" t="str">
        <f>VLOOKUP(B106,'[2]Tablib Dataset'!$A:$D,2,FALSE)</f>
        <v>CoachPitch</v>
      </c>
      <c r="M106" s="7">
        <f t="shared" si="3"/>
        <v>43906</v>
      </c>
      <c r="N106" s="8">
        <f t="shared" si="4"/>
        <v>0.82291666666424135</v>
      </c>
      <c r="O106" s="8">
        <f t="shared" si="5"/>
        <v>0.89583333333090798</v>
      </c>
    </row>
    <row r="107" spans="1:15" x14ac:dyDescent="0.3">
      <c r="A107" t="s">
        <v>127</v>
      </c>
      <c r="B107" t="s">
        <v>9</v>
      </c>
      <c r="C107" t="s">
        <v>18</v>
      </c>
      <c r="D107" t="s">
        <v>29</v>
      </c>
      <c r="E107" t="s">
        <v>446</v>
      </c>
      <c r="F107" t="s">
        <v>198</v>
      </c>
      <c r="G107" t="s">
        <v>23</v>
      </c>
      <c r="H107" s="5">
        <f>VLOOKUP(_xlfn.NUMBERVALUE(E107),[1]games!$A:$C,2,FALSE)</f>
        <v>65</v>
      </c>
      <c r="I107" s="6">
        <f>VLOOKUP(_xlfn.NUMBERVALUE(E107),[1]games!$A:$C,3,FALSE)</f>
        <v>63</v>
      </c>
      <c r="J107" s="6" t="str">
        <f>VLOOKUP(H107,[1]teams!$B:$D,3,FALSE)</f>
        <v>Red Sox-W-CoachPitch</v>
      </c>
      <c r="K107" s="6" t="str">
        <f>VLOOKUP(I107,[1]teams!$B:$D,3,FALSE)</f>
        <v>Nationals-W-CoachPitch</v>
      </c>
      <c r="L107" s="6" t="str">
        <f>VLOOKUP(B107,'[2]Tablib Dataset'!$A:$D,2,FALSE)</f>
        <v>CoachPitch</v>
      </c>
      <c r="M107" s="7">
        <f t="shared" si="3"/>
        <v>43906</v>
      </c>
      <c r="N107" s="8">
        <f t="shared" si="4"/>
        <v>0.75</v>
      </c>
      <c r="O107" s="8">
        <f t="shared" si="5"/>
        <v>0.82291666666666663</v>
      </c>
    </row>
    <row r="108" spans="1:15" x14ac:dyDescent="0.3">
      <c r="A108" t="s">
        <v>202</v>
      </c>
      <c r="B108" t="s">
        <v>14</v>
      </c>
      <c r="C108" t="s">
        <v>9</v>
      </c>
      <c r="D108" t="s">
        <v>15</v>
      </c>
      <c r="E108" t="s">
        <v>243</v>
      </c>
      <c r="F108" t="s">
        <v>181</v>
      </c>
      <c r="G108" t="s">
        <v>12</v>
      </c>
      <c r="H108" s="5">
        <f>VLOOKUP(_xlfn.NUMBERVALUE(E108),[1]games!$A:$C,2,FALSE)</f>
        <v>22</v>
      </c>
      <c r="I108" s="6">
        <f>VLOOKUP(_xlfn.NUMBERVALUE(E108),[1]games!$A:$C,3,FALSE)</f>
        <v>20</v>
      </c>
      <c r="J108" s="6" t="str">
        <f>VLOOKUP(H108,[1]teams!$B:$D,3,FALSE)</f>
        <v>Royals-E-Minor</v>
      </c>
      <c r="K108" s="6" t="str">
        <f>VLOOKUP(I108,[1]teams!$B:$D,3,FALSE)</f>
        <v>Mets-E-Minor</v>
      </c>
      <c r="L108" s="6" t="str">
        <f>VLOOKUP(B108,'[2]Tablib Dataset'!$A:$D,2,FALSE)</f>
        <v>Minor</v>
      </c>
      <c r="M108" s="7">
        <f t="shared" si="3"/>
        <v>43906</v>
      </c>
      <c r="N108" s="8">
        <f t="shared" si="4"/>
        <v>0.83333333333575865</v>
      </c>
      <c r="O108" s="8">
        <f t="shared" si="5"/>
        <v>0.91666666666909202</v>
      </c>
    </row>
    <row r="109" spans="1:15" x14ac:dyDescent="0.3">
      <c r="A109" t="s">
        <v>204</v>
      </c>
      <c r="B109" t="s">
        <v>14</v>
      </c>
      <c r="C109" t="s">
        <v>9</v>
      </c>
      <c r="D109" t="s">
        <v>15</v>
      </c>
      <c r="E109" t="s">
        <v>737</v>
      </c>
      <c r="F109" t="s">
        <v>198</v>
      </c>
      <c r="G109" t="s">
        <v>12</v>
      </c>
      <c r="H109" s="5">
        <f>VLOOKUP(_xlfn.NUMBERVALUE(E109),[1]games!$A:$C,2,FALSE)</f>
        <v>29</v>
      </c>
      <c r="I109" s="6">
        <f>VLOOKUP(_xlfn.NUMBERVALUE(E109),[1]games!$A:$C,3,FALSE)</f>
        <v>27</v>
      </c>
      <c r="J109" s="6" t="str">
        <f>VLOOKUP(H109,[1]teams!$B:$D,3,FALSE)</f>
        <v>Yankees-W-Minor</v>
      </c>
      <c r="K109" s="6" t="str">
        <f>VLOOKUP(I109,[1]teams!$B:$D,3,FALSE)</f>
        <v>Nationals-W-Minor</v>
      </c>
      <c r="L109" s="6" t="str">
        <f>VLOOKUP(B109,'[2]Tablib Dataset'!$A:$D,2,FALSE)</f>
        <v>Minor</v>
      </c>
      <c r="M109" s="7">
        <f t="shared" si="3"/>
        <v>43906</v>
      </c>
      <c r="N109" s="8">
        <f t="shared" si="4"/>
        <v>0.75</v>
      </c>
      <c r="O109" s="8">
        <f t="shared" si="5"/>
        <v>0.83333333333333337</v>
      </c>
    </row>
    <row r="110" spans="1:15" x14ac:dyDescent="0.3">
      <c r="A110" t="s">
        <v>95</v>
      </c>
      <c r="B110" t="s">
        <v>18</v>
      </c>
      <c r="C110" t="s">
        <v>19</v>
      </c>
      <c r="D110" t="s">
        <v>868</v>
      </c>
      <c r="E110" t="s">
        <v>21</v>
      </c>
      <c r="F110" t="s">
        <v>181</v>
      </c>
      <c r="G110" t="s">
        <v>12</v>
      </c>
      <c r="H110" s="5">
        <f>VLOOKUP(_xlfn.NUMBERVALUE(E110),[1]games!$A:$C,2,FALSE)</f>
        <v>1</v>
      </c>
      <c r="I110" s="6">
        <f>VLOOKUP(_xlfn.NUMBERVALUE(E110),[1]games!$A:$C,3,FALSE)</f>
        <v>5</v>
      </c>
      <c r="J110" s="6" t="str">
        <f>VLOOKUP(H110,[1]teams!$B:$D,3,FALSE)</f>
        <v>Indians-E-Major</v>
      </c>
      <c r="K110" s="6" t="str">
        <f>VLOOKUP(I110,[1]teams!$B:$D,3,FALSE)</f>
        <v>Astros-E-Major</v>
      </c>
      <c r="L110" s="6" t="str">
        <f>VLOOKUP(B110,'[2]Tablib Dataset'!$A:$D,2,FALSE)</f>
        <v>Major</v>
      </c>
      <c r="M110" s="7">
        <f t="shared" si="3"/>
        <v>43906</v>
      </c>
      <c r="N110" s="8">
        <f t="shared" si="4"/>
        <v>0.83333333333575865</v>
      </c>
      <c r="O110" s="8">
        <f t="shared" si="5"/>
        <v>0.91666666666909202</v>
      </c>
    </row>
    <row r="111" spans="1:15" x14ac:dyDescent="0.3">
      <c r="A111" t="s">
        <v>206</v>
      </c>
      <c r="B111" t="s">
        <v>18</v>
      </c>
      <c r="C111" t="s">
        <v>19</v>
      </c>
      <c r="D111" t="s">
        <v>868</v>
      </c>
      <c r="E111" t="s">
        <v>756</v>
      </c>
      <c r="F111" t="s">
        <v>198</v>
      </c>
      <c r="G111" t="s">
        <v>12</v>
      </c>
      <c r="H111" s="5">
        <f>VLOOKUP(_xlfn.NUMBERVALUE(E111),[1]games!$A:$C,2,FALSE)</f>
        <v>2</v>
      </c>
      <c r="I111" s="6">
        <f>VLOOKUP(_xlfn.NUMBERVALUE(E111),[1]games!$A:$C,3,FALSE)</f>
        <v>7</v>
      </c>
      <c r="J111" s="6" t="str">
        <f>VLOOKUP(H111,[1]teams!$B:$D,3,FALSE)</f>
        <v>Royals-E-Major</v>
      </c>
      <c r="K111" s="6" t="str">
        <f>VLOOKUP(I111,[1]teams!$B:$D,3,FALSE)</f>
        <v>Dodgers-E-Major</v>
      </c>
      <c r="L111" s="6" t="str">
        <f>VLOOKUP(B111,'[2]Tablib Dataset'!$A:$D,2,FALSE)</f>
        <v>Major</v>
      </c>
      <c r="M111" s="7">
        <f t="shared" si="3"/>
        <v>43906</v>
      </c>
      <c r="N111" s="8">
        <f t="shared" si="4"/>
        <v>0.75</v>
      </c>
      <c r="O111" s="8">
        <f t="shared" si="5"/>
        <v>0.83333333333333337</v>
      </c>
    </row>
    <row r="112" spans="1:15" x14ac:dyDescent="0.3">
      <c r="A112" t="s">
        <v>208</v>
      </c>
      <c r="B112" t="s">
        <v>21</v>
      </c>
      <c r="C112" t="s">
        <v>14</v>
      </c>
      <c r="D112" t="s">
        <v>10</v>
      </c>
      <c r="E112" t="s">
        <v>408</v>
      </c>
      <c r="F112" t="s">
        <v>218</v>
      </c>
      <c r="G112" t="s">
        <v>23</v>
      </c>
      <c r="H112" s="5">
        <f>VLOOKUP(_xlfn.NUMBERVALUE(E112),[1]games!$A:$C,2,FALSE)</f>
        <v>44</v>
      </c>
      <c r="I112" s="6">
        <f>VLOOKUP(_xlfn.NUMBERVALUE(E112),[1]games!$A:$C,3,FALSE)</f>
        <v>37</v>
      </c>
      <c r="J112" s="6" t="str">
        <f>VLOOKUP(H112,[1]teams!$B:$D,3,FALSE)</f>
        <v>Royals-W-PeeWee</v>
      </c>
      <c r="K112" s="6" t="str">
        <f>VLOOKUP(I112,[1]teams!$B:$D,3,FALSE)</f>
        <v>Mets-E-PeeWee</v>
      </c>
      <c r="L112" s="6" t="str">
        <f>VLOOKUP(B112,'[2]Tablib Dataset'!$A:$D,2,FALSE)</f>
        <v>Field8</v>
      </c>
      <c r="M112" s="7">
        <f t="shared" si="3"/>
        <v>43949</v>
      </c>
      <c r="N112" s="8">
        <f t="shared" si="4"/>
        <v>0.82291666666424135</v>
      </c>
      <c r="O112" s="8">
        <f t="shared" si="5"/>
        <v>0.89583333333090798</v>
      </c>
    </row>
    <row r="113" spans="1:15" x14ac:dyDescent="0.3">
      <c r="A113" t="s">
        <v>210</v>
      </c>
      <c r="B113" t="s">
        <v>21</v>
      </c>
      <c r="C113" t="s">
        <v>14</v>
      </c>
      <c r="D113" t="s">
        <v>10</v>
      </c>
      <c r="E113" t="s">
        <v>571</v>
      </c>
      <c r="F113" t="s">
        <v>228</v>
      </c>
      <c r="G113" t="s">
        <v>23</v>
      </c>
      <c r="H113" s="5">
        <f>VLOOKUP(_xlfn.NUMBERVALUE(E113),[1]games!$A:$C,2,FALSE)</f>
        <v>42</v>
      </c>
      <c r="I113" s="6">
        <f>VLOOKUP(_xlfn.NUMBERVALUE(E113),[1]games!$A:$C,3,FALSE)</f>
        <v>31</v>
      </c>
      <c r="J113" s="6" t="str">
        <f>VLOOKUP(H113,[1]teams!$B:$D,3,FALSE)</f>
        <v>Rangers-W-PeeWee</v>
      </c>
      <c r="K113" s="6" t="str">
        <f>VLOOKUP(I113,[1]teams!$B:$D,3,FALSE)</f>
        <v>Braves-E-PeeWee</v>
      </c>
      <c r="L113" s="6" t="str">
        <f>VLOOKUP(B113,'[2]Tablib Dataset'!$A:$D,2,FALSE)</f>
        <v>Field8</v>
      </c>
      <c r="M113" s="7">
        <f t="shared" si="3"/>
        <v>43949</v>
      </c>
      <c r="N113" s="8">
        <f t="shared" si="4"/>
        <v>0.75</v>
      </c>
      <c r="O113" s="8">
        <f t="shared" si="5"/>
        <v>0.82291666666666663</v>
      </c>
    </row>
    <row r="114" spans="1:15" x14ac:dyDescent="0.3">
      <c r="A114" t="s">
        <v>160</v>
      </c>
      <c r="B114" t="s">
        <v>8</v>
      </c>
      <c r="C114" t="s">
        <v>9</v>
      </c>
      <c r="D114" t="s">
        <v>10</v>
      </c>
      <c r="E114" t="s">
        <v>751</v>
      </c>
      <c r="F114" t="s">
        <v>212</v>
      </c>
      <c r="G114" t="s">
        <v>12</v>
      </c>
      <c r="H114" s="5">
        <f>VLOOKUP(_xlfn.NUMBERVALUE(E114),[1]games!$A:$C,2,FALSE)</f>
        <v>28</v>
      </c>
      <c r="I114" s="6">
        <f>VLOOKUP(_xlfn.NUMBERVALUE(E114),[1]games!$A:$C,3,FALSE)</f>
        <v>23</v>
      </c>
      <c r="J114" s="6" t="str">
        <f>VLOOKUP(H114,[1]teams!$B:$D,3,FALSE)</f>
        <v>Rangers-W-Minor</v>
      </c>
      <c r="K114" s="6" t="str">
        <f>VLOOKUP(I114,[1]teams!$B:$D,3,FALSE)</f>
        <v>Tigers-E-Minor</v>
      </c>
      <c r="L114" s="6" t="str">
        <f>VLOOKUP(B114,'[2]Tablib Dataset'!$A:$D,2,FALSE)</f>
        <v>Filed7</v>
      </c>
      <c r="M114" s="7">
        <f t="shared" si="3"/>
        <v>43949</v>
      </c>
      <c r="N114" s="8">
        <f t="shared" si="4"/>
        <v>0.83333333333575865</v>
      </c>
      <c r="O114" s="8">
        <f t="shared" si="5"/>
        <v>0.91666666666909202</v>
      </c>
    </row>
    <row r="115" spans="1:15" x14ac:dyDescent="0.3">
      <c r="A115" t="s">
        <v>214</v>
      </c>
      <c r="B115" t="s">
        <v>8</v>
      </c>
      <c r="C115" t="s">
        <v>9</v>
      </c>
      <c r="D115" t="s">
        <v>10</v>
      </c>
      <c r="E115" t="s">
        <v>470</v>
      </c>
      <c r="F115" t="s">
        <v>228</v>
      </c>
      <c r="G115" t="s">
        <v>12</v>
      </c>
      <c r="H115" s="5">
        <f>VLOOKUP(_xlfn.NUMBERVALUE(E115),[1]games!$A:$C,2,FALSE)</f>
        <v>24</v>
      </c>
      <c r="I115" s="6">
        <f>VLOOKUP(_xlfn.NUMBERVALUE(E115),[1]games!$A:$C,3,FALSE)</f>
        <v>18</v>
      </c>
      <c r="J115" s="6" t="str">
        <f>VLOOKUP(H115,[1]teams!$B:$D,3,FALSE)</f>
        <v>Braves-W-Minor</v>
      </c>
      <c r="K115" s="6" t="str">
        <f>VLOOKUP(I115,[1]teams!$B:$D,3,FALSE)</f>
        <v>Giants-E-Minor</v>
      </c>
      <c r="L115" s="6" t="str">
        <f>VLOOKUP(B115,'[2]Tablib Dataset'!$A:$D,2,FALSE)</f>
        <v>Filed7</v>
      </c>
      <c r="M115" s="7">
        <f t="shared" si="3"/>
        <v>43949</v>
      </c>
      <c r="N115" s="8">
        <f t="shared" si="4"/>
        <v>0.75</v>
      </c>
      <c r="O115" s="8">
        <f t="shared" si="5"/>
        <v>0.83333333333333337</v>
      </c>
    </row>
    <row r="116" spans="1:15" x14ac:dyDescent="0.3">
      <c r="A116" t="s">
        <v>216</v>
      </c>
      <c r="B116" t="s">
        <v>25</v>
      </c>
      <c r="C116" t="s">
        <v>14</v>
      </c>
      <c r="D116" t="s">
        <v>26</v>
      </c>
      <c r="E116" t="s">
        <v>503</v>
      </c>
      <c r="F116" t="s">
        <v>218</v>
      </c>
      <c r="G116" t="s">
        <v>23</v>
      </c>
      <c r="H116" s="5">
        <f>VLOOKUP(_xlfn.NUMBERVALUE(E116),[1]games!$A:$C,2,FALSE)</f>
        <v>36</v>
      </c>
      <c r="I116" s="6">
        <f>VLOOKUP(_xlfn.NUMBERVALUE(E116),[1]games!$A:$C,3,FALSE)</f>
        <v>35</v>
      </c>
      <c r="J116" s="6" t="str">
        <f>VLOOKUP(H116,[1]teams!$B:$D,3,FALSE)</f>
        <v>Indians-E-PeeWee</v>
      </c>
      <c r="K116" s="6" t="str">
        <f>VLOOKUP(I116,[1]teams!$B:$D,3,FALSE)</f>
        <v>Giants-E-PeeWee</v>
      </c>
      <c r="L116" s="6" t="str">
        <f>VLOOKUP(B116,'[2]Tablib Dataset'!$A:$D,2,FALSE)</f>
        <v>Field6</v>
      </c>
      <c r="M116" s="7">
        <f t="shared" si="3"/>
        <v>43949</v>
      </c>
      <c r="N116" s="8">
        <f t="shared" si="4"/>
        <v>0.82291666666424135</v>
      </c>
      <c r="O116" s="8">
        <f t="shared" si="5"/>
        <v>0.89583333333090798</v>
      </c>
    </row>
    <row r="117" spans="1:15" x14ac:dyDescent="0.3">
      <c r="A117" t="s">
        <v>219</v>
      </c>
      <c r="B117" t="s">
        <v>25</v>
      </c>
      <c r="C117" t="s">
        <v>14</v>
      </c>
      <c r="D117" t="s">
        <v>26</v>
      </c>
      <c r="E117" t="s">
        <v>721</v>
      </c>
      <c r="F117" t="s">
        <v>228</v>
      </c>
      <c r="G117" t="s">
        <v>23</v>
      </c>
      <c r="H117" s="5">
        <f>VLOOKUP(_xlfn.NUMBERVALUE(E117),[1]games!$A:$C,2,FALSE)</f>
        <v>43</v>
      </c>
      <c r="I117" s="6">
        <f>VLOOKUP(_xlfn.NUMBERVALUE(E117),[1]games!$A:$C,3,FALSE)</f>
        <v>30</v>
      </c>
      <c r="J117" s="6" t="str">
        <f>VLOOKUP(H117,[1]teams!$B:$D,3,FALSE)</f>
        <v>Red Sox-W-PeeWee</v>
      </c>
      <c r="K117" s="6" t="str">
        <f>VLOOKUP(I117,[1]teams!$B:$D,3,FALSE)</f>
        <v>Astros-E-PeeWee</v>
      </c>
      <c r="L117" s="6" t="str">
        <f>VLOOKUP(B117,'[2]Tablib Dataset'!$A:$D,2,FALSE)</f>
        <v>Field6</v>
      </c>
      <c r="M117" s="7">
        <f t="shared" si="3"/>
        <v>43949</v>
      </c>
      <c r="N117" s="8">
        <f t="shared" si="4"/>
        <v>0.75</v>
      </c>
      <c r="O117" s="8">
        <f t="shared" si="5"/>
        <v>0.82291666666666663</v>
      </c>
    </row>
    <row r="118" spans="1:15" x14ac:dyDescent="0.3">
      <c r="A118" t="s">
        <v>221</v>
      </c>
      <c r="B118" t="s">
        <v>32</v>
      </c>
      <c r="C118" t="s">
        <v>18</v>
      </c>
      <c r="D118" t="s">
        <v>32</v>
      </c>
      <c r="E118" t="s">
        <v>174</v>
      </c>
      <c r="F118" t="s">
        <v>218</v>
      </c>
      <c r="G118" t="s">
        <v>23</v>
      </c>
      <c r="H118" s="5">
        <f>VLOOKUP(_xlfn.NUMBERVALUE(E118),[1]games!$A:$C,2,FALSE)</f>
        <v>60</v>
      </c>
      <c r="I118" s="6">
        <f>VLOOKUP(_xlfn.NUMBERVALUE(E118),[1]games!$A:$C,3,FALSE)</f>
        <v>53</v>
      </c>
      <c r="J118" s="6" t="str">
        <f>VLOOKUP(H118,[1]teams!$B:$D,3,FALSE)</f>
        <v>D'Backs-W-CoachPitch</v>
      </c>
      <c r="K118" s="6" t="str">
        <f>VLOOKUP(I118,[1]teams!$B:$D,3,FALSE)</f>
        <v>Orioles-E-CoachPitch</v>
      </c>
      <c r="L118" s="6" t="str">
        <f>VLOOKUP(B118,'[2]Tablib Dataset'!$A:$D,2,FALSE)</f>
        <v>Field5</v>
      </c>
      <c r="M118" s="7">
        <f t="shared" si="3"/>
        <v>43949</v>
      </c>
      <c r="N118" s="8">
        <f t="shared" si="4"/>
        <v>0.82291666666424135</v>
      </c>
      <c r="O118" s="8">
        <f t="shared" si="5"/>
        <v>0.89583333333090798</v>
      </c>
    </row>
    <row r="119" spans="1:15" x14ac:dyDescent="0.3">
      <c r="A119" t="s">
        <v>223</v>
      </c>
      <c r="B119" t="s">
        <v>32</v>
      </c>
      <c r="C119" t="s">
        <v>18</v>
      </c>
      <c r="D119" t="s">
        <v>32</v>
      </c>
      <c r="E119" t="s">
        <v>203</v>
      </c>
      <c r="F119" t="s">
        <v>228</v>
      </c>
      <c r="G119" t="s">
        <v>23</v>
      </c>
      <c r="H119" s="5">
        <f>VLOOKUP(_xlfn.NUMBERVALUE(E119),[1]games!$A:$C,2,FALSE)</f>
        <v>64</v>
      </c>
      <c r="I119" s="6">
        <f>VLOOKUP(_xlfn.NUMBERVALUE(E119),[1]games!$A:$C,3,FALSE)</f>
        <v>55</v>
      </c>
      <c r="J119" s="6" t="str">
        <f>VLOOKUP(H119,[1]teams!$B:$D,3,FALSE)</f>
        <v>Rangers-W-CoachPitch</v>
      </c>
      <c r="K119" s="6" t="str">
        <f>VLOOKUP(I119,[1]teams!$B:$D,3,FALSE)</f>
        <v>Reds-E-CoachPitch</v>
      </c>
      <c r="L119" s="6" t="str">
        <f>VLOOKUP(B119,'[2]Tablib Dataset'!$A:$D,2,FALSE)</f>
        <v>Field5</v>
      </c>
      <c r="M119" s="7">
        <f t="shared" si="3"/>
        <v>43949</v>
      </c>
      <c r="N119" s="8">
        <f t="shared" si="4"/>
        <v>0.75</v>
      </c>
      <c r="O119" s="8">
        <f t="shared" si="5"/>
        <v>0.82291666666666663</v>
      </c>
    </row>
    <row r="120" spans="1:15" x14ac:dyDescent="0.3">
      <c r="A120" t="s">
        <v>226</v>
      </c>
      <c r="B120" t="s">
        <v>19</v>
      </c>
      <c r="C120" t="s">
        <v>32</v>
      </c>
      <c r="D120" t="s">
        <v>33</v>
      </c>
      <c r="E120" t="s">
        <v>214</v>
      </c>
      <c r="F120" t="s">
        <v>225</v>
      </c>
      <c r="G120" t="s">
        <v>36</v>
      </c>
      <c r="H120" s="5">
        <f>VLOOKUP(_xlfn.NUMBERVALUE(E120),[1]games!$A:$C,2,FALSE)</f>
        <v>77</v>
      </c>
      <c r="I120" s="6">
        <f>VLOOKUP(_xlfn.NUMBERVALUE(E120),[1]games!$A:$C,3,FALSE)</f>
        <v>73</v>
      </c>
      <c r="J120" s="6" t="str">
        <f>VLOOKUP(H120,[1]teams!$B:$D,3,FALSE)</f>
        <v>Blue Jays-W-TBall</v>
      </c>
      <c r="K120" s="6" t="str">
        <f>VLOOKUP(I120,[1]teams!$B:$D,3,FALSE)</f>
        <v>Nationals-E-TBall</v>
      </c>
      <c r="L120" s="6" t="str">
        <f>VLOOKUP(B120,'[2]Tablib Dataset'!$A:$D,2,FALSE)</f>
        <v>Tball</v>
      </c>
      <c r="M120" s="7">
        <f t="shared" si="3"/>
        <v>43949</v>
      </c>
      <c r="N120" s="8">
        <f t="shared" si="4"/>
        <v>0.8125</v>
      </c>
      <c r="O120" s="8">
        <f t="shared" si="5"/>
        <v>0.875</v>
      </c>
    </row>
    <row r="121" spans="1:15" x14ac:dyDescent="0.3">
      <c r="A121" t="s">
        <v>229</v>
      </c>
      <c r="B121" t="s">
        <v>19</v>
      </c>
      <c r="C121" t="s">
        <v>32</v>
      </c>
      <c r="D121" t="s">
        <v>33</v>
      </c>
      <c r="E121" t="s">
        <v>138</v>
      </c>
      <c r="F121" t="s">
        <v>228</v>
      </c>
      <c r="G121" t="s">
        <v>36</v>
      </c>
      <c r="H121" s="5">
        <f>VLOOKUP(_xlfn.NUMBERVALUE(E121),[1]games!$A:$C,2,FALSE)</f>
        <v>81</v>
      </c>
      <c r="I121" s="6">
        <f>VLOOKUP(_xlfn.NUMBERVALUE(E121),[1]games!$A:$C,3,FALSE)</f>
        <v>79</v>
      </c>
      <c r="J121" s="6" t="str">
        <f>VLOOKUP(H121,[1]teams!$B:$D,3,FALSE)</f>
        <v>Rangers-W-TBall</v>
      </c>
      <c r="K121" s="6" t="str">
        <f>VLOOKUP(I121,[1]teams!$B:$D,3,FALSE)</f>
        <v>Marlins-W-TBall</v>
      </c>
      <c r="L121" s="6" t="str">
        <f>VLOOKUP(B121,'[2]Tablib Dataset'!$A:$D,2,FALSE)</f>
        <v>Tball</v>
      </c>
      <c r="M121" s="7">
        <f t="shared" si="3"/>
        <v>43949</v>
      </c>
      <c r="N121" s="8">
        <f t="shared" si="4"/>
        <v>0.75</v>
      </c>
      <c r="O121" s="8">
        <f t="shared" si="5"/>
        <v>0.8125</v>
      </c>
    </row>
    <row r="122" spans="1:15" x14ac:dyDescent="0.3">
      <c r="A122" t="s">
        <v>231</v>
      </c>
      <c r="B122" t="s">
        <v>9</v>
      </c>
      <c r="C122" t="s">
        <v>18</v>
      </c>
      <c r="D122" t="s">
        <v>29</v>
      </c>
      <c r="E122" t="s">
        <v>125</v>
      </c>
      <c r="F122" t="s">
        <v>218</v>
      </c>
      <c r="G122" t="s">
        <v>23</v>
      </c>
      <c r="H122" s="5">
        <f>VLOOKUP(_xlfn.NUMBERVALUE(E122),[1]games!$A:$C,2,FALSE)</f>
        <v>66</v>
      </c>
      <c r="I122" s="6">
        <f>VLOOKUP(_xlfn.NUMBERVALUE(E122),[1]games!$A:$C,3,FALSE)</f>
        <v>56</v>
      </c>
      <c r="J122" s="6" t="str">
        <f>VLOOKUP(H122,[1]teams!$B:$D,3,FALSE)</f>
        <v>Yankees-W-CoachPitch</v>
      </c>
      <c r="K122" s="6" t="str">
        <f>VLOOKUP(I122,[1]teams!$B:$D,3,FALSE)</f>
        <v>Rockies-E-CoachPitch</v>
      </c>
      <c r="L122" s="6" t="str">
        <f>VLOOKUP(B122,'[2]Tablib Dataset'!$A:$D,2,FALSE)</f>
        <v>CoachPitch</v>
      </c>
      <c r="M122" s="7">
        <f t="shared" si="3"/>
        <v>43949</v>
      </c>
      <c r="N122" s="8">
        <f t="shared" si="4"/>
        <v>0.82291666666424135</v>
      </c>
      <c r="O122" s="8">
        <f t="shared" si="5"/>
        <v>0.89583333333090798</v>
      </c>
    </row>
    <row r="123" spans="1:15" x14ac:dyDescent="0.3">
      <c r="A123" t="s">
        <v>233</v>
      </c>
      <c r="B123" t="s">
        <v>9</v>
      </c>
      <c r="C123" t="s">
        <v>18</v>
      </c>
      <c r="D123" t="s">
        <v>29</v>
      </c>
      <c r="E123" t="s">
        <v>478</v>
      </c>
      <c r="F123" t="s">
        <v>228</v>
      </c>
      <c r="G123" t="s">
        <v>23</v>
      </c>
      <c r="H123" s="5">
        <f>VLOOKUP(_xlfn.NUMBERVALUE(E123),[1]games!$A:$C,2,FALSE)</f>
        <v>57</v>
      </c>
      <c r="I123" s="6">
        <f>VLOOKUP(_xlfn.NUMBERVALUE(E123),[1]games!$A:$C,3,FALSE)</f>
        <v>50</v>
      </c>
      <c r="J123" s="6" t="str">
        <f>VLOOKUP(H123,[1]teams!$B:$D,3,FALSE)</f>
        <v>Tigers-E-CoachPitch</v>
      </c>
      <c r="K123" s="6" t="str">
        <f>VLOOKUP(I123,[1]teams!$B:$D,3,FALSE)</f>
        <v>Dodgers-E-CoachPitch</v>
      </c>
      <c r="L123" s="6" t="str">
        <f>VLOOKUP(B123,'[2]Tablib Dataset'!$A:$D,2,FALSE)</f>
        <v>CoachPitch</v>
      </c>
      <c r="M123" s="7">
        <f t="shared" si="3"/>
        <v>43949</v>
      </c>
      <c r="N123" s="8">
        <f t="shared" si="4"/>
        <v>0.75</v>
      </c>
      <c r="O123" s="8">
        <f t="shared" si="5"/>
        <v>0.82291666666666663</v>
      </c>
    </row>
    <row r="124" spans="1:15" x14ac:dyDescent="0.3">
      <c r="A124" t="s">
        <v>53</v>
      </c>
      <c r="B124" t="s">
        <v>14</v>
      </c>
      <c r="C124" t="s">
        <v>9</v>
      </c>
      <c r="D124" t="s">
        <v>15</v>
      </c>
      <c r="E124" t="s">
        <v>522</v>
      </c>
      <c r="F124" t="s">
        <v>212</v>
      </c>
      <c r="G124" t="s">
        <v>12</v>
      </c>
      <c r="H124" s="5">
        <f>VLOOKUP(_xlfn.NUMBERVALUE(E124),[1]games!$A:$C,2,FALSE)</f>
        <v>26</v>
      </c>
      <c r="I124" s="6">
        <f>VLOOKUP(_xlfn.NUMBERVALUE(E124),[1]games!$A:$C,3,FALSE)</f>
        <v>16</v>
      </c>
      <c r="J124" s="6" t="str">
        <f>VLOOKUP(H124,[1]teams!$B:$D,3,FALSE)</f>
        <v>Marlins-W-Minor</v>
      </c>
      <c r="K124" s="6" t="str">
        <f>VLOOKUP(I124,[1]teams!$B:$D,3,FALSE)</f>
        <v>Cubs-E-Minor</v>
      </c>
      <c r="L124" s="6" t="str">
        <f>VLOOKUP(B124,'[2]Tablib Dataset'!$A:$D,2,FALSE)</f>
        <v>Minor</v>
      </c>
      <c r="M124" s="7">
        <f t="shared" si="3"/>
        <v>43949</v>
      </c>
      <c r="N124" s="8">
        <f t="shared" si="4"/>
        <v>0.83333333333575865</v>
      </c>
      <c r="O124" s="8">
        <f t="shared" si="5"/>
        <v>0.91666666666909202</v>
      </c>
    </row>
    <row r="125" spans="1:15" x14ac:dyDescent="0.3">
      <c r="A125" t="s">
        <v>194</v>
      </c>
      <c r="B125" t="s">
        <v>14</v>
      </c>
      <c r="C125" t="s">
        <v>9</v>
      </c>
      <c r="D125" t="s">
        <v>15</v>
      </c>
      <c r="E125" t="s">
        <v>796</v>
      </c>
      <c r="F125" t="s">
        <v>228</v>
      </c>
      <c r="G125" t="s">
        <v>12</v>
      </c>
      <c r="H125" s="5">
        <f>VLOOKUP(_xlfn.NUMBERVALUE(E125),[1]games!$A:$C,2,FALSE)</f>
        <v>19</v>
      </c>
      <c r="I125" s="6">
        <f>VLOOKUP(_xlfn.NUMBERVALUE(E125),[1]games!$A:$C,3,FALSE)</f>
        <v>15</v>
      </c>
      <c r="J125" s="6" t="str">
        <f>VLOOKUP(H125,[1]teams!$B:$D,3,FALSE)</f>
        <v>Indians-E-Minor</v>
      </c>
      <c r="K125" s="6" t="str">
        <f>VLOOKUP(I125,[1]teams!$B:$D,3,FALSE)</f>
        <v>Cardinals-E-Minor</v>
      </c>
      <c r="L125" s="6" t="str">
        <f>VLOOKUP(B125,'[2]Tablib Dataset'!$A:$D,2,FALSE)</f>
        <v>Minor</v>
      </c>
      <c r="M125" s="7">
        <f t="shared" si="3"/>
        <v>43949</v>
      </c>
      <c r="N125" s="8">
        <f t="shared" si="4"/>
        <v>0.75</v>
      </c>
      <c r="O125" s="8">
        <f t="shared" si="5"/>
        <v>0.83333333333333337</v>
      </c>
    </row>
    <row r="126" spans="1:15" x14ac:dyDescent="0.3">
      <c r="A126" t="s">
        <v>237</v>
      </c>
      <c r="B126" t="s">
        <v>18</v>
      </c>
      <c r="C126" t="s">
        <v>19</v>
      </c>
      <c r="D126" t="s">
        <v>868</v>
      </c>
      <c r="E126" t="s">
        <v>467</v>
      </c>
      <c r="F126" t="s">
        <v>212</v>
      </c>
      <c r="G126" t="s">
        <v>12</v>
      </c>
      <c r="H126" s="5">
        <f>VLOOKUP(_xlfn.NUMBERVALUE(E126),[1]games!$A:$C,2,FALSE)</f>
        <v>6</v>
      </c>
      <c r="I126" s="6">
        <f>VLOOKUP(_xlfn.NUMBERVALUE(E126),[1]games!$A:$C,3,FALSE)</f>
        <v>12</v>
      </c>
      <c r="J126" s="6" t="str">
        <f>VLOOKUP(H126,[1]teams!$B:$D,3,FALSE)</f>
        <v>Cubs-E-Major</v>
      </c>
      <c r="K126" s="6" t="str">
        <f>VLOOKUP(I126,[1]teams!$B:$D,3,FALSE)</f>
        <v>Rangers-W-Major</v>
      </c>
      <c r="L126" s="6" t="str">
        <f>VLOOKUP(B126,'[2]Tablib Dataset'!$A:$D,2,FALSE)</f>
        <v>Major</v>
      </c>
      <c r="M126" s="7">
        <f t="shared" si="3"/>
        <v>43949</v>
      </c>
      <c r="N126" s="8">
        <f t="shared" si="4"/>
        <v>0.83333333333575865</v>
      </c>
      <c r="O126" s="8">
        <f t="shared" si="5"/>
        <v>0.91666666666909202</v>
      </c>
    </row>
    <row r="127" spans="1:15" x14ac:dyDescent="0.3">
      <c r="A127" t="s">
        <v>239</v>
      </c>
      <c r="B127" t="s">
        <v>18</v>
      </c>
      <c r="C127" t="s">
        <v>19</v>
      </c>
      <c r="D127" t="s">
        <v>868</v>
      </c>
      <c r="E127" t="s">
        <v>266</v>
      </c>
      <c r="F127" t="s">
        <v>228</v>
      </c>
      <c r="G127" t="s">
        <v>12</v>
      </c>
      <c r="H127" s="5">
        <f>VLOOKUP(_xlfn.NUMBERVALUE(E127),[1]games!$A:$C,2,FALSE)</f>
        <v>2</v>
      </c>
      <c r="I127" s="6">
        <f>VLOOKUP(_xlfn.NUMBERVALUE(E127),[1]games!$A:$C,3,FALSE)</f>
        <v>13</v>
      </c>
      <c r="J127" s="6" t="str">
        <f>VLOOKUP(H127,[1]teams!$B:$D,3,FALSE)</f>
        <v>Royals-E-Major</v>
      </c>
      <c r="K127" s="6" t="str">
        <f>VLOOKUP(I127,[1]teams!$B:$D,3,FALSE)</f>
        <v>Red Sox-W-Major</v>
      </c>
      <c r="L127" s="6" t="str">
        <f>VLOOKUP(B127,'[2]Tablib Dataset'!$A:$D,2,FALSE)</f>
        <v>Major</v>
      </c>
      <c r="M127" s="7">
        <f t="shared" si="3"/>
        <v>43949</v>
      </c>
      <c r="N127" s="8">
        <f t="shared" si="4"/>
        <v>0.75</v>
      </c>
      <c r="O127" s="8">
        <f t="shared" si="5"/>
        <v>0.83333333333333337</v>
      </c>
    </row>
    <row r="128" spans="1:15" x14ac:dyDescent="0.3">
      <c r="A128" t="s">
        <v>242</v>
      </c>
      <c r="B128" t="s">
        <v>21</v>
      </c>
      <c r="C128" t="s">
        <v>14</v>
      </c>
      <c r="D128" t="s">
        <v>10</v>
      </c>
      <c r="E128" t="s">
        <v>360</v>
      </c>
      <c r="F128" t="s">
        <v>248</v>
      </c>
      <c r="G128" t="s">
        <v>23</v>
      </c>
      <c r="H128" s="5">
        <f>VLOOKUP(_xlfn.NUMBERVALUE(E128),[1]games!$A:$C,2,FALSE)</f>
        <v>45</v>
      </c>
      <c r="I128" s="6">
        <f>VLOOKUP(_xlfn.NUMBERVALUE(E128),[1]games!$A:$C,3,FALSE)</f>
        <v>34</v>
      </c>
      <c r="J128" s="6" t="str">
        <f>VLOOKUP(H128,[1]teams!$B:$D,3,FALSE)</f>
        <v>Tigers-W-PeeWee</v>
      </c>
      <c r="K128" s="6" t="str">
        <f>VLOOKUP(I128,[1]teams!$B:$D,3,FALSE)</f>
        <v>Dodgers-E-PeeWee</v>
      </c>
      <c r="L128" s="6" t="str">
        <f>VLOOKUP(B128,'[2]Tablib Dataset'!$A:$D,2,FALSE)</f>
        <v>Field8</v>
      </c>
      <c r="M128" s="7">
        <f t="shared" si="3"/>
        <v>43942</v>
      </c>
      <c r="N128" s="8">
        <f t="shared" si="4"/>
        <v>0.82291666666424135</v>
      </c>
      <c r="O128" s="8">
        <f t="shared" si="5"/>
        <v>0.89583333333090798</v>
      </c>
    </row>
    <row r="129" spans="1:15" x14ac:dyDescent="0.3">
      <c r="A129" t="s">
        <v>244</v>
      </c>
      <c r="B129" t="s">
        <v>21</v>
      </c>
      <c r="C129" t="s">
        <v>14</v>
      </c>
      <c r="D129" t="s">
        <v>10</v>
      </c>
      <c r="E129" t="s">
        <v>645</v>
      </c>
      <c r="F129" t="s">
        <v>254</v>
      </c>
      <c r="G129" t="s">
        <v>23</v>
      </c>
      <c r="H129" s="5">
        <f>VLOOKUP(_xlfn.NUMBERVALUE(E129),[1]games!$A:$C,2,FALSE)</f>
        <v>44</v>
      </c>
      <c r="I129" s="6">
        <f>VLOOKUP(_xlfn.NUMBERVALUE(E129),[1]games!$A:$C,3,FALSE)</f>
        <v>38</v>
      </c>
      <c r="J129" s="6" t="str">
        <f>VLOOKUP(H129,[1]teams!$B:$D,3,FALSE)</f>
        <v>Royals-W-PeeWee</v>
      </c>
      <c r="K129" s="6" t="str">
        <f>VLOOKUP(I129,[1]teams!$B:$D,3,FALSE)</f>
        <v>Yankees-E-PeeWee</v>
      </c>
      <c r="L129" s="6" t="str">
        <f>VLOOKUP(B129,'[2]Tablib Dataset'!$A:$D,2,FALSE)</f>
        <v>Field8</v>
      </c>
      <c r="M129" s="7">
        <f t="shared" si="3"/>
        <v>43942</v>
      </c>
      <c r="N129" s="8">
        <f t="shared" si="4"/>
        <v>0.75</v>
      </c>
      <c r="O129" s="8">
        <f t="shared" si="5"/>
        <v>0.82291666666666663</v>
      </c>
    </row>
    <row r="130" spans="1:15" x14ac:dyDescent="0.3">
      <c r="A130" t="s">
        <v>246</v>
      </c>
      <c r="B130" t="s">
        <v>8</v>
      </c>
      <c r="C130" t="s">
        <v>19</v>
      </c>
      <c r="D130" t="s">
        <v>10</v>
      </c>
      <c r="E130" t="s">
        <v>642</v>
      </c>
      <c r="F130" t="s">
        <v>241</v>
      </c>
      <c r="G130" t="s">
        <v>12</v>
      </c>
      <c r="H130" s="5">
        <f>VLOOKUP(_xlfn.NUMBERVALUE(E130),[1]games!$A:$C,2,FALSE)</f>
        <v>4</v>
      </c>
      <c r="I130" s="6">
        <f>VLOOKUP(_xlfn.NUMBERVALUE(E130),[1]games!$A:$C,3,FALSE)</f>
        <v>5</v>
      </c>
      <c r="J130" s="6" t="str">
        <f>VLOOKUP(H130,[1]teams!$B:$D,3,FALSE)</f>
        <v>Yankees-E-Major</v>
      </c>
      <c r="K130" s="6" t="str">
        <f>VLOOKUP(I130,[1]teams!$B:$D,3,FALSE)</f>
        <v>Astros-E-Major</v>
      </c>
      <c r="L130" s="6" t="str">
        <f>VLOOKUP(B130,'[2]Tablib Dataset'!$A:$D,2,FALSE)</f>
        <v>Filed7</v>
      </c>
      <c r="M130" s="7">
        <f t="shared" ref="M130:M193" si="6">DATEVALUE(F130)</f>
        <v>43942</v>
      </c>
      <c r="N130" s="8">
        <f t="shared" ref="N130:N193" si="7">TIMEVALUE(F130)</f>
        <v>0.83333333333575865</v>
      </c>
      <c r="O130" s="8">
        <f t="shared" ref="O130:O193" si="8">N130+G130/60/24</f>
        <v>0.91666666666909202</v>
      </c>
    </row>
    <row r="131" spans="1:15" x14ac:dyDescent="0.3">
      <c r="A131" t="s">
        <v>249</v>
      </c>
      <c r="B131" t="s">
        <v>8</v>
      </c>
      <c r="C131" t="s">
        <v>19</v>
      </c>
      <c r="D131" t="s">
        <v>10</v>
      </c>
      <c r="E131" t="s">
        <v>312</v>
      </c>
      <c r="F131" t="s">
        <v>254</v>
      </c>
      <c r="G131" t="s">
        <v>12</v>
      </c>
      <c r="H131" s="5">
        <f>VLOOKUP(_xlfn.NUMBERVALUE(E131),[1]games!$A:$C,2,FALSE)</f>
        <v>6</v>
      </c>
      <c r="I131" s="6">
        <f>VLOOKUP(_xlfn.NUMBERVALUE(E131),[1]games!$A:$C,3,FALSE)</f>
        <v>8</v>
      </c>
      <c r="J131" s="6" t="str">
        <f>VLOOKUP(H131,[1]teams!$B:$D,3,FALSE)</f>
        <v>Cubs-E-Major</v>
      </c>
      <c r="K131" s="6" t="str">
        <f>VLOOKUP(I131,[1]teams!$B:$D,3,FALSE)</f>
        <v>Mets-E-Major</v>
      </c>
      <c r="L131" s="6" t="str">
        <f>VLOOKUP(B131,'[2]Tablib Dataset'!$A:$D,2,FALSE)</f>
        <v>Filed7</v>
      </c>
      <c r="M131" s="7">
        <f t="shared" si="6"/>
        <v>43942</v>
      </c>
      <c r="N131" s="8">
        <f t="shared" si="7"/>
        <v>0.75</v>
      </c>
      <c r="O131" s="8">
        <f t="shared" si="8"/>
        <v>0.83333333333333337</v>
      </c>
    </row>
    <row r="132" spans="1:15" x14ac:dyDescent="0.3">
      <c r="A132" t="s">
        <v>251</v>
      </c>
      <c r="B132" t="s">
        <v>25</v>
      </c>
      <c r="C132" t="s">
        <v>14</v>
      </c>
      <c r="D132" t="s">
        <v>26</v>
      </c>
      <c r="E132" t="s">
        <v>432</v>
      </c>
      <c r="F132" t="s">
        <v>248</v>
      </c>
      <c r="G132" t="s">
        <v>23</v>
      </c>
      <c r="H132" s="5">
        <f>VLOOKUP(_xlfn.NUMBERVALUE(E132),[1]games!$A:$C,2,FALSE)</f>
        <v>36</v>
      </c>
      <c r="I132" s="6">
        <f>VLOOKUP(_xlfn.NUMBERVALUE(E132),[1]games!$A:$C,3,FALSE)</f>
        <v>33</v>
      </c>
      <c r="J132" s="6" t="str">
        <f>VLOOKUP(H132,[1]teams!$B:$D,3,FALSE)</f>
        <v>Indians-E-PeeWee</v>
      </c>
      <c r="K132" s="6" t="str">
        <f>VLOOKUP(I132,[1]teams!$B:$D,3,FALSE)</f>
        <v>D'Backs-E-PeeWee</v>
      </c>
      <c r="L132" s="6" t="str">
        <f>VLOOKUP(B132,'[2]Tablib Dataset'!$A:$D,2,FALSE)</f>
        <v>Field6</v>
      </c>
      <c r="M132" s="7">
        <f t="shared" si="6"/>
        <v>43942</v>
      </c>
      <c r="N132" s="8">
        <f t="shared" si="7"/>
        <v>0.82291666666424135</v>
      </c>
      <c r="O132" s="8">
        <f t="shared" si="8"/>
        <v>0.89583333333090798</v>
      </c>
    </row>
    <row r="133" spans="1:15" x14ac:dyDescent="0.3">
      <c r="A133" t="s">
        <v>105</v>
      </c>
      <c r="B133" t="s">
        <v>25</v>
      </c>
      <c r="C133" t="s">
        <v>14</v>
      </c>
      <c r="D133" t="s">
        <v>26</v>
      </c>
      <c r="E133" t="s">
        <v>651</v>
      </c>
      <c r="F133" t="s">
        <v>254</v>
      </c>
      <c r="G133" t="s">
        <v>23</v>
      </c>
      <c r="H133" s="5">
        <f>VLOOKUP(_xlfn.NUMBERVALUE(E133),[1]games!$A:$C,2,FALSE)</f>
        <v>42</v>
      </c>
      <c r="I133" s="6">
        <f>VLOOKUP(_xlfn.NUMBERVALUE(E133),[1]games!$A:$C,3,FALSE)</f>
        <v>37</v>
      </c>
      <c r="J133" s="6" t="str">
        <f>VLOOKUP(H133,[1]teams!$B:$D,3,FALSE)</f>
        <v>Rangers-W-PeeWee</v>
      </c>
      <c r="K133" s="6" t="str">
        <f>VLOOKUP(I133,[1]teams!$B:$D,3,FALSE)</f>
        <v>Mets-E-PeeWee</v>
      </c>
      <c r="L133" s="6" t="str">
        <f>VLOOKUP(B133,'[2]Tablib Dataset'!$A:$D,2,FALSE)</f>
        <v>Field6</v>
      </c>
      <c r="M133" s="7">
        <f t="shared" si="6"/>
        <v>43942</v>
      </c>
      <c r="N133" s="8">
        <f t="shared" si="7"/>
        <v>0.75</v>
      </c>
      <c r="O133" s="8">
        <f t="shared" si="8"/>
        <v>0.82291666666666663</v>
      </c>
    </row>
    <row r="134" spans="1:15" x14ac:dyDescent="0.3">
      <c r="A134" t="s">
        <v>255</v>
      </c>
      <c r="B134" t="s">
        <v>32</v>
      </c>
      <c r="C134" t="s">
        <v>32</v>
      </c>
      <c r="D134" t="s">
        <v>32</v>
      </c>
      <c r="E134" t="s">
        <v>229</v>
      </c>
      <c r="F134" t="s">
        <v>882</v>
      </c>
      <c r="G134" t="s">
        <v>36</v>
      </c>
      <c r="H134" s="5">
        <f>VLOOKUP(_xlfn.NUMBERVALUE(E134),[1]games!$A:$C,2,FALSE)</f>
        <v>80</v>
      </c>
      <c r="I134" s="6">
        <f>VLOOKUP(_xlfn.NUMBERVALUE(E134),[1]games!$A:$C,3,FALSE)</f>
        <v>72</v>
      </c>
      <c r="J134" s="6" t="str">
        <f>VLOOKUP(H134,[1]teams!$B:$D,3,FALSE)</f>
        <v>Orioles-W-TBall</v>
      </c>
      <c r="K134" s="6" t="str">
        <f>VLOOKUP(I134,[1]teams!$B:$D,3,FALSE)</f>
        <v>Giants-E-TBall</v>
      </c>
      <c r="L134" s="6" t="str">
        <f>VLOOKUP(B134,'[2]Tablib Dataset'!$A:$D,2,FALSE)</f>
        <v>Field5</v>
      </c>
      <c r="M134" s="7">
        <f t="shared" si="6"/>
        <v>43942</v>
      </c>
      <c r="N134" s="8">
        <f t="shared" si="7"/>
        <v>0.8125</v>
      </c>
      <c r="O134" s="8">
        <f t="shared" si="8"/>
        <v>0.875</v>
      </c>
    </row>
    <row r="135" spans="1:15" x14ac:dyDescent="0.3">
      <c r="A135" t="s">
        <v>256</v>
      </c>
      <c r="B135" t="s">
        <v>32</v>
      </c>
      <c r="C135" t="s">
        <v>32</v>
      </c>
      <c r="D135" t="s">
        <v>32</v>
      </c>
      <c r="E135" t="s">
        <v>234</v>
      </c>
      <c r="F135" t="s">
        <v>254</v>
      </c>
      <c r="G135" t="s">
        <v>36</v>
      </c>
      <c r="H135" s="5">
        <f>VLOOKUP(_xlfn.NUMBERVALUE(E135),[1]games!$A:$C,2,FALSE)</f>
        <v>78</v>
      </c>
      <c r="I135" s="6">
        <f>VLOOKUP(_xlfn.NUMBERVALUE(E135),[1]games!$A:$C,3,FALSE)</f>
        <v>68</v>
      </c>
      <c r="J135" s="6" t="str">
        <f>VLOOKUP(H135,[1]teams!$B:$D,3,FALSE)</f>
        <v>Cardinals-W-TBall</v>
      </c>
      <c r="K135" s="6" t="str">
        <f>VLOOKUP(I135,[1]teams!$B:$D,3,FALSE)</f>
        <v>Astros-E-TBall</v>
      </c>
      <c r="L135" s="6" t="str">
        <f>VLOOKUP(B135,'[2]Tablib Dataset'!$A:$D,2,FALSE)</f>
        <v>Field5</v>
      </c>
      <c r="M135" s="7">
        <f t="shared" si="6"/>
        <v>43942</v>
      </c>
      <c r="N135" s="8">
        <f t="shared" si="7"/>
        <v>0.75</v>
      </c>
      <c r="O135" s="8">
        <f t="shared" si="8"/>
        <v>0.8125</v>
      </c>
    </row>
    <row r="136" spans="1:15" x14ac:dyDescent="0.3">
      <c r="A136" t="s">
        <v>258</v>
      </c>
      <c r="B136" t="s">
        <v>19</v>
      </c>
      <c r="C136" t="s">
        <v>32</v>
      </c>
      <c r="D136" t="s">
        <v>33</v>
      </c>
      <c r="E136" t="s">
        <v>276</v>
      </c>
      <c r="F136" t="s">
        <v>882</v>
      </c>
      <c r="G136" t="s">
        <v>36</v>
      </c>
      <c r="H136" s="5">
        <f>VLOOKUP(_xlfn.NUMBERVALUE(E136),[1]games!$A:$C,2,FALSE)</f>
        <v>77</v>
      </c>
      <c r="I136" s="6">
        <f>VLOOKUP(_xlfn.NUMBERVALUE(E136),[1]games!$A:$C,3,FALSE)</f>
        <v>70</v>
      </c>
      <c r="J136" s="6" t="str">
        <f>VLOOKUP(H136,[1]teams!$B:$D,3,FALSE)</f>
        <v>Blue Jays-W-TBall</v>
      </c>
      <c r="K136" s="6" t="str">
        <f>VLOOKUP(I136,[1]teams!$B:$D,3,FALSE)</f>
        <v>D'Backs-E-TBall</v>
      </c>
      <c r="L136" s="6" t="str">
        <f>VLOOKUP(B136,'[2]Tablib Dataset'!$A:$D,2,FALSE)</f>
        <v>Tball</v>
      </c>
      <c r="M136" s="7">
        <f t="shared" si="6"/>
        <v>43942</v>
      </c>
      <c r="N136" s="8">
        <f t="shared" si="7"/>
        <v>0.8125</v>
      </c>
      <c r="O136" s="8">
        <f t="shared" si="8"/>
        <v>0.875</v>
      </c>
    </row>
    <row r="137" spans="1:15" x14ac:dyDescent="0.3">
      <c r="A137" t="s">
        <v>259</v>
      </c>
      <c r="B137" t="s">
        <v>19</v>
      </c>
      <c r="C137" t="s">
        <v>32</v>
      </c>
      <c r="D137" t="s">
        <v>33</v>
      </c>
      <c r="E137" t="s">
        <v>246</v>
      </c>
      <c r="F137" t="s">
        <v>254</v>
      </c>
      <c r="G137" t="s">
        <v>36</v>
      </c>
      <c r="H137" s="5">
        <f>VLOOKUP(_xlfn.NUMBERVALUE(E137),[1]games!$A:$C,2,FALSE)</f>
        <v>81</v>
      </c>
      <c r="I137" s="6">
        <f>VLOOKUP(_xlfn.NUMBERVALUE(E137),[1]games!$A:$C,3,FALSE)</f>
        <v>71</v>
      </c>
      <c r="J137" s="6" t="str">
        <f>VLOOKUP(H137,[1]teams!$B:$D,3,FALSE)</f>
        <v>Rangers-W-TBall</v>
      </c>
      <c r="K137" s="6" t="str">
        <f>VLOOKUP(I137,[1]teams!$B:$D,3,FALSE)</f>
        <v>Dodgers-E-TBall</v>
      </c>
      <c r="L137" s="6" t="str">
        <f>VLOOKUP(B137,'[2]Tablib Dataset'!$A:$D,2,FALSE)</f>
        <v>Tball</v>
      </c>
      <c r="M137" s="7">
        <f t="shared" si="6"/>
        <v>43942</v>
      </c>
      <c r="N137" s="8">
        <f t="shared" si="7"/>
        <v>0.75</v>
      </c>
      <c r="O137" s="8">
        <f t="shared" si="8"/>
        <v>0.8125</v>
      </c>
    </row>
    <row r="138" spans="1:15" x14ac:dyDescent="0.3">
      <c r="A138" t="s">
        <v>261</v>
      </c>
      <c r="B138" t="s">
        <v>9</v>
      </c>
      <c r="C138" t="s">
        <v>18</v>
      </c>
      <c r="D138" t="s">
        <v>29</v>
      </c>
      <c r="E138" t="s">
        <v>577</v>
      </c>
      <c r="F138" t="s">
        <v>248</v>
      </c>
      <c r="G138" t="s">
        <v>23</v>
      </c>
      <c r="H138" s="5">
        <f>VLOOKUP(_xlfn.NUMBERVALUE(E138),[1]games!$A:$C,2,FALSE)</f>
        <v>52</v>
      </c>
      <c r="I138" s="6">
        <f>VLOOKUP(_xlfn.NUMBERVALUE(E138),[1]games!$A:$C,3,FALSE)</f>
        <v>47</v>
      </c>
      <c r="J138" s="6" t="str">
        <f>VLOOKUP(H138,[1]teams!$B:$D,3,FALSE)</f>
        <v>Marlins-E-CoachPitch</v>
      </c>
      <c r="K138" s="6" t="str">
        <f>VLOOKUP(I138,[1]teams!$B:$D,3,FALSE)</f>
        <v>Brewers-E-CoachPitch</v>
      </c>
      <c r="L138" s="6" t="str">
        <f>VLOOKUP(B138,'[2]Tablib Dataset'!$A:$D,2,FALSE)</f>
        <v>CoachPitch</v>
      </c>
      <c r="M138" s="7">
        <f t="shared" si="6"/>
        <v>43942</v>
      </c>
      <c r="N138" s="8">
        <f t="shared" si="7"/>
        <v>0.82291666666424135</v>
      </c>
      <c r="O138" s="8">
        <f t="shared" si="8"/>
        <v>0.89583333333090798</v>
      </c>
    </row>
    <row r="139" spans="1:15" x14ac:dyDescent="0.3">
      <c r="A139" t="s">
        <v>263</v>
      </c>
      <c r="B139" t="s">
        <v>9</v>
      </c>
      <c r="C139" t="s">
        <v>18</v>
      </c>
      <c r="D139" t="s">
        <v>29</v>
      </c>
      <c r="E139" t="s">
        <v>504</v>
      </c>
      <c r="F139" t="s">
        <v>254</v>
      </c>
      <c r="G139" t="s">
        <v>23</v>
      </c>
      <c r="H139" s="5">
        <f>VLOOKUP(_xlfn.NUMBERVALUE(E139),[1]games!$A:$C,2,FALSE)</f>
        <v>62</v>
      </c>
      <c r="I139" s="6">
        <f>VLOOKUP(_xlfn.NUMBERVALUE(E139),[1]games!$A:$C,3,FALSE)</f>
        <v>61</v>
      </c>
      <c r="J139" s="6" t="str">
        <f>VLOOKUP(H139,[1]teams!$B:$D,3,FALSE)</f>
        <v>Mets-W-CoachPitch</v>
      </c>
      <c r="K139" s="6" t="str">
        <f>VLOOKUP(I139,[1]teams!$B:$D,3,FALSE)</f>
        <v>Indians-W-CoachPitch</v>
      </c>
      <c r="L139" s="6" t="str">
        <f>VLOOKUP(B139,'[2]Tablib Dataset'!$A:$D,2,FALSE)</f>
        <v>CoachPitch</v>
      </c>
      <c r="M139" s="7">
        <f t="shared" si="6"/>
        <v>43942</v>
      </c>
      <c r="N139" s="8">
        <f t="shared" si="7"/>
        <v>0.75</v>
      </c>
      <c r="O139" s="8">
        <f t="shared" si="8"/>
        <v>0.82291666666666663</v>
      </c>
    </row>
    <row r="140" spans="1:15" x14ac:dyDescent="0.3">
      <c r="A140" t="s">
        <v>265</v>
      </c>
      <c r="B140" t="s">
        <v>14</v>
      </c>
      <c r="C140" t="s">
        <v>9</v>
      </c>
      <c r="D140" t="s">
        <v>15</v>
      </c>
      <c r="E140" t="s">
        <v>377</v>
      </c>
      <c r="F140" t="s">
        <v>241</v>
      </c>
      <c r="G140" t="s">
        <v>12</v>
      </c>
      <c r="H140" s="5">
        <f>VLOOKUP(_xlfn.NUMBERVALUE(E140),[1]games!$A:$C,2,FALSE)</f>
        <v>24</v>
      </c>
      <c r="I140" s="6">
        <f>VLOOKUP(_xlfn.NUMBERVALUE(E140),[1]games!$A:$C,3,FALSE)</f>
        <v>23</v>
      </c>
      <c r="J140" s="6" t="str">
        <f>VLOOKUP(H140,[1]teams!$B:$D,3,FALSE)</f>
        <v>Braves-W-Minor</v>
      </c>
      <c r="K140" s="6" t="str">
        <f>VLOOKUP(I140,[1]teams!$B:$D,3,FALSE)</f>
        <v>Tigers-E-Minor</v>
      </c>
      <c r="L140" s="6" t="str">
        <f>VLOOKUP(B140,'[2]Tablib Dataset'!$A:$D,2,FALSE)</f>
        <v>Minor</v>
      </c>
      <c r="M140" s="7">
        <f t="shared" si="6"/>
        <v>43942</v>
      </c>
      <c r="N140" s="8">
        <f t="shared" si="7"/>
        <v>0.83333333333575865</v>
      </c>
      <c r="O140" s="8">
        <f t="shared" si="8"/>
        <v>0.91666666666909202</v>
      </c>
    </row>
    <row r="141" spans="1:15" x14ac:dyDescent="0.3">
      <c r="A141" t="s">
        <v>267</v>
      </c>
      <c r="B141" t="s">
        <v>14</v>
      </c>
      <c r="C141" t="s">
        <v>9</v>
      </c>
      <c r="D141" t="s">
        <v>15</v>
      </c>
      <c r="E141" t="s">
        <v>647</v>
      </c>
      <c r="F141" t="s">
        <v>254</v>
      </c>
      <c r="G141" t="s">
        <v>12</v>
      </c>
      <c r="H141" s="5">
        <f>VLOOKUP(_xlfn.NUMBERVALUE(E141),[1]games!$A:$C,2,FALSE)</f>
        <v>19</v>
      </c>
      <c r="I141" s="6">
        <f>VLOOKUP(_xlfn.NUMBERVALUE(E141),[1]games!$A:$C,3,FALSE)</f>
        <v>17</v>
      </c>
      <c r="J141" s="6" t="str">
        <f>VLOOKUP(H141,[1]teams!$B:$D,3,FALSE)</f>
        <v>Indians-E-Minor</v>
      </c>
      <c r="K141" s="6" t="str">
        <f>VLOOKUP(I141,[1]teams!$B:$D,3,FALSE)</f>
        <v>Dodgers-E-Minor</v>
      </c>
      <c r="L141" s="6" t="str">
        <f>VLOOKUP(B141,'[2]Tablib Dataset'!$A:$D,2,FALSE)</f>
        <v>Minor</v>
      </c>
      <c r="M141" s="7">
        <f t="shared" si="6"/>
        <v>43942</v>
      </c>
      <c r="N141" s="8">
        <f t="shared" si="7"/>
        <v>0.75</v>
      </c>
      <c r="O141" s="8">
        <f t="shared" si="8"/>
        <v>0.83333333333333337</v>
      </c>
    </row>
    <row r="142" spans="1:15" x14ac:dyDescent="0.3">
      <c r="A142" t="s">
        <v>74</v>
      </c>
      <c r="B142" t="s">
        <v>18</v>
      </c>
      <c r="C142" t="s">
        <v>19</v>
      </c>
      <c r="D142" t="s">
        <v>868</v>
      </c>
      <c r="E142" t="s">
        <v>272</v>
      </c>
      <c r="F142" t="s">
        <v>241</v>
      </c>
      <c r="G142" t="s">
        <v>12</v>
      </c>
      <c r="H142" s="5">
        <f>VLOOKUP(_xlfn.NUMBERVALUE(E142),[1]games!$A:$C,2,FALSE)</f>
        <v>7</v>
      </c>
      <c r="I142" s="6">
        <f>VLOOKUP(_xlfn.NUMBERVALUE(E142),[1]games!$A:$C,3,FALSE)</f>
        <v>12</v>
      </c>
      <c r="J142" s="6" t="str">
        <f>VLOOKUP(H142,[1]teams!$B:$D,3,FALSE)</f>
        <v>Dodgers-E-Major</v>
      </c>
      <c r="K142" s="6" t="str">
        <f>VLOOKUP(I142,[1]teams!$B:$D,3,FALSE)</f>
        <v>Rangers-W-Major</v>
      </c>
      <c r="L142" s="6" t="str">
        <f>VLOOKUP(B142,'[2]Tablib Dataset'!$A:$D,2,FALSE)</f>
        <v>Major</v>
      </c>
      <c r="M142" s="7">
        <f t="shared" si="6"/>
        <v>43942</v>
      </c>
      <c r="N142" s="8">
        <f t="shared" si="7"/>
        <v>0.83333333333575865</v>
      </c>
      <c r="O142" s="8">
        <f t="shared" si="8"/>
        <v>0.91666666666909202</v>
      </c>
    </row>
    <row r="143" spans="1:15" x14ac:dyDescent="0.3">
      <c r="A143" t="s">
        <v>271</v>
      </c>
      <c r="B143" t="s">
        <v>18</v>
      </c>
      <c r="C143" t="s">
        <v>19</v>
      </c>
      <c r="D143" t="s">
        <v>868</v>
      </c>
      <c r="E143" t="s">
        <v>358</v>
      </c>
      <c r="F143" t="s">
        <v>254</v>
      </c>
      <c r="G143" t="s">
        <v>12</v>
      </c>
      <c r="H143" s="5">
        <f>VLOOKUP(_xlfn.NUMBERVALUE(E143),[1]games!$A:$C,2,FALSE)</f>
        <v>1</v>
      </c>
      <c r="I143" s="6">
        <f>VLOOKUP(_xlfn.NUMBERVALUE(E143),[1]games!$A:$C,3,FALSE)</f>
        <v>13</v>
      </c>
      <c r="J143" s="6" t="str">
        <f>VLOOKUP(H143,[1]teams!$B:$D,3,FALSE)</f>
        <v>Indians-E-Major</v>
      </c>
      <c r="K143" s="6" t="str">
        <f>VLOOKUP(I143,[1]teams!$B:$D,3,FALSE)</f>
        <v>Red Sox-W-Major</v>
      </c>
      <c r="L143" s="6" t="str">
        <f>VLOOKUP(B143,'[2]Tablib Dataset'!$A:$D,2,FALSE)</f>
        <v>Major</v>
      </c>
      <c r="M143" s="7">
        <f t="shared" si="6"/>
        <v>43942</v>
      </c>
      <c r="N143" s="8">
        <f t="shared" si="7"/>
        <v>0.75</v>
      </c>
      <c r="O143" s="8">
        <f t="shared" si="8"/>
        <v>0.83333333333333337</v>
      </c>
    </row>
    <row r="144" spans="1:15" x14ac:dyDescent="0.3">
      <c r="A144" t="s">
        <v>273</v>
      </c>
      <c r="B144" t="s">
        <v>21</v>
      </c>
      <c r="C144" t="s">
        <v>9</v>
      </c>
      <c r="D144" t="s">
        <v>10</v>
      </c>
      <c r="E144" t="s">
        <v>742</v>
      </c>
      <c r="F144" t="s">
        <v>269</v>
      </c>
      <c r="G144" t="s">
        <v>12</v>
      </c>
      <c r="H144" s="5">
        <f>VLOOKUP(_xlfn.NUMBERVALUE(E144),[1]games!$A:$C,2,FALSE)</f>
        <v>20</v>
      </c>
      <c r="I144" s="6">
        <f>VLOOKUP(_xlfn.NUMBERVALUE(E144),[1]games!$A:$C,3,FALSE)</f>
        <v>14</v>
      </c>
      <c r="J144" s="6" t="str">
        <f>VLOOKUP(H144,[1]teams!$B:$D,3,FALSE)</f>
        <v>Mets-E-Minor</v>
      </c>
      <c r="K144" s="6" t="str">
        <f>VLOOKUP(I144,[1]teams!$B:$D,3,FALSE)</f>
        <v>Astros-E-Minor</v>
      </c>
      <c r="L144" s="6" t="str">
        <f>VLOOKUP(B144,'[2]Tablib Dataset'!$A:$D,2,FALSE)</f>
        <v>Field8</v>
      </c>
      <c r="M144" s="7">
        <f t="shared" si="6"/>
        <v>43935</v>
      </c>
      <c r="N144" s="8">
        <f t="shared" si="7"/>
        <v>0.83333333333575865</v>
      </c>
      <c r="O144" s="8">
        <f t="shared" si="8"/>
        <v>0.91666666666909202</v>
      </c>
    </row>
    <row r="145" spans="1:15" x14ac:dyDescent="0.3">
      <c r="A145" t="s">
        <v>276</v>
      </c>
      <c r="B145" t="s">
        <v>21</v>
      </c>
      <c r="C145" t="s">
        <v>9</v>
      </c>
      <c r="D145" t="s">
        <v>10</v>
      </c>
      <c r="E145" t="s">
        <v>101</v>
      </c>
      <c r="F145" t="s">
        <v>282</v>
      </c>
      <c r="G145" t="s">
        <v>12</v>
      </c>
      <c r="H145" s="5">
        <f>VLOOKUP(_xlfn.NUMBERVALUE(E145),[1]games!$A:$C,2,FALSE)</f>
        <v>28</v>
      </c>
      <c r="I145" s="6">
        <f>VLOOKUP(_xlfn.NUMBERVALUE(E145),[1]games!$A:$C,3,FALSE)</f>
        <v>21</v>
      </c>
      <c r="J145" s="6" t="str">
        <f>VLOOKUP(H145,[1]teams!$B:$D,3,FALSE)</f>
        <v>Rangers-W-Minor</v>
      </c>
      <c r="K145" s="6" t="str">
        <f>VLOOKUP(I145,[1]teams!$B:$D,3,FALSE)</f>
        <v>Phillies-E-Minor</v>
      </c>
      <c r="L145" s="6" t="str">
        <f>VLOOKUP(B145,'[2]Tablib Dataset'!$A:$D,2,FALSE)</f>
        <v>Field8</v>
      </c>
      <c r="M145" s="7">
        <f t="shared" si="6"/>
        <v>43935</v>
      </c>
      <c r="N145" s="8">
        <f t="shared" si="7"/>
        <v>0.75</v>
      </c>
      <c r="O145" s="8">
        <f t="shared" si="8"/>
        <v>0.83333333333333337</v>
      </c>
    </row>
    <row r="146" spans="1:15" x14ac:dyDescent="0.3">
      <c r="A146" t="s">
        <v>278</v>
      </c>
      <c r="B146" t="s">
        <v>8</v>
      </c>
      <c r="C146" t="s">
        <v>19</v>
      </c>
      <c r="D146" t="s">
        <v>10</v>
      </c>
      <c r="E146" t="s">
        <v>402</v>
      </c>
      <c r="F146" t="s">
        <v>269</v>
      </c>
      <c r="G146" t="s">
        <v>12</v>
      </c>
      <c r="H146" s="5">
        <f>VLOOKUP(_xlfn.NUMBERVALUE(E146),[1]games!$A:$C,2,FALSE)</f>
        <v>4</v>
      </c>
      <c r="I146" s="6">
        <f>VLOOKUP(_xlfn.NUMBERVALUE(E146),[1]games!$A:$C,3,FALSE)</f>
        <v>7</v>
      </c>
      <c r="J146" s="6" t="str">
        <f>VLOOKUP(H146,[1]teams!$B:$D,3,FALSE)</f>
        <v>Yankees-E-Major</v>
      </c>
      <c r="K146" s="6" t="str">
        <f>VLOOKUP(I146,[1]teams!$B:$D,3,FALSE)</f>
        <v>Dodgers-E-Major</v>
      </c>
      <c r="L146" s="6" t="str">
        <f>VLOOKUP(B146,'[2]Tablib Dataset'!$A:$D,2,FALSE)</f>
        <v>Filed7</v>
      </c>
      <c r="M146" s="7">
        <f t="shared" si="6"/>
        <v>43935</v>
      </c>
      <c r="N146" s="8">
        <f t="shared" si="7"/>
        <v>0.83333333333575865</v>
      </c>
      <c r="O146" s="8">
        <f t="shared" si="8"/>
        <v>0.91666666666909202</v>
      </c>
    </row>
    <row r="147" spans="1:15" x14ac:dyDescent="0.3">
      <c r="A147" t="s">
        <v>280</v>
      </c>
      <c r="B147" t="s">
        <v>8</v>
      </c>
      <c r="C147" t="s">
        <v>19</v>
      </c>
      <c r="D147" t="s">
        <v>10</v>
      </c>
      <c r="E147" t="s">
        <v>449</v>
      </c>
      <c r="F147" t="s">
        <v>282</v>
      </c>
      <c r="G147" t="s">
        <v>12</v>
      </c>
      <c r="H147" s="5">
        <f>VLOOKUP(_xlfn.NUMBERVALUE(E147),[1]games!$A:$C,2,FALSE)</f>
        <v>8</v>
      </c>
      <c r="I147" s="6">
        <f>VLOOKUP(_xlfn.NUMBERVALUE(E147),[1]games!$A:$C,3,FALSE)</f>
        <v>6</v>
      </c>
      <c r="J147" s="6" t="str">
        <f>VLOOKUP(H147,[1]teams!$B:$D,3,FALSE)</f>
        <v>Mets-E-Major</v>
      </c>
      <c r="K147" s="6" t="str">
        <f>VLOOKUP(I147,[1]teams!$B:$D,3,FALSE)</f>
        <v>Cubs-E-Major</v>
      </c>
      <c r="L147" s="6" t="str">
        <f>VLOOKUP(B147,'[2]Tablib Dataset'!$A:$D,2,FALSE)</f>
        <v>Filed7</v>
      </c>
      <c r="M147" s="7">
        <f t="shared" si="6"/>
        <v>43935</v>
      </c>
      <c r="N147" s="8">
        <f t="shared" si="7"/>
        <v>0.75</v>
      </c>
      <c r="O147" s="8">
        <f t="shared" si="8"/>
        <v>0.83333333333333337</v>
      </c>
    </row>
    <row r="148" spans="1:15" x14ac:dyDescent="0.3">
      <c r="A148" t="s">
        <v>283</v>
      </c>
      <c r="B148" t="s">
        <v>25</v>
      </c>
      <c r="C148" t="s">
        <v>14</v>
      </c>
      <c r="D148" t="s">
        <v>26</v>
      </c>
      <c r="E148" t="s">
        <v>91</v>
      </c>
      <c r="F148" t="s">
        <v>275</v>
      </c>
      <c r="G148" t="s">
        <v>23</v>
      </c>
      <c r="H148" s="5">
        <f>VLOOKUP(_xlfn.NUMBERVALUE(E148),[1]games!$A:$C,2,FALSE)</f>
        <v>44</v>
      </c>
      <c r="I148" s="6">
        <f>VLOOKUP(_xlfn.NUMBERVALUE(E148),[1]games!$A:$C,3,FALSE)</f>
        <v>31</v>
      </c>
      <c r="J148" s="6" t="str">
        <f>VLOOKUP(H148,[1]teams!$B:$D,3,FALSE)</f>
        <v>Royals-W-PeeWee</v>
      </c>
      <c r="K148" s="6" t="str">
        <f>VLOOKUP(I148,[1]teams!$B:$D,3,FALSE)</f>
        <v>Braves-E-PeeWee</v>
      </c>
      <c r="L148" s="6" t="str">
        <f>VLOOKUP(B148,'[2]Tablib Dataset'!$A:$D,2,FALSE)</f>
        <v>Field6</v>
      </c>
      <c r="M148" s="7">
        <f t="shared" si="6"/>
        <v>43935</v>
      </c>
      <c r="N148" s="8">
        <f t="shared" si="7"/>
        <v>0.82291666666424135</v>
      </c>
      <c r="O148" s="8">
        <f t="shared" si="8"/>
        <v>0.89583333333090798</v>
      </c>
    </row>
    <row r="149" spans="1:15" x14ac:dyDescent="0.3">
      <c r="A149" t="s">
        <v>285</v>
      </c>
      <c r="B149" t="s">
        <v>25</v>
      </c>
      <c r="C149" t="s">
        <v>14</v>
      </c>
      <c r="D149" t="s">
        <v>26</v>
      </c>
      <c r="E149" t="s">
        <v>247</v>
      </c>
      <c r="F149" t="s">
        <v>282</v>
      </c>
      <c r="G149" t="s">
        <v>23</v>
      </c>
      <c r="H149" s="5">
        <f>VLOOKUP(_xlfn.NUMBERVALUE(E149),[1]games!$A:$C,2,FALSE)</f>
        <v>45</v>
      </c>
      <c r="I149" s="6">
        <f>VLOOKUP(_xlfn.NUMBERVALUE(E149),[1]games!$A:$C,3,FALSE)</f>
        <v>32</v>
      </c>
      <c r="J149" s="6" t="str">
        <f>VLOOKUP(H149,[1]teams!$B:$D,3,FALSE)</f>
        <v>Tigers-W-PeeWee</v>
      </c>
      <c r="K149" s="6" t="str">
        <f>VLOOKUP(I149,[1]teams!$B:$D,3,FALSE)</f>
        <v>Cardinals-E-PeeWee</v>
      </c>
      <c r="L149" s="6" t="str">
        <f>VLOOKUP(B149,'[2]Tablib Dataset'!$A:$D,2,FALSE)</f>
        <v>Field6</v>
      </c>
      <c r="M149" s="7">
        <f t="shared" si="6"/>
        <v>43935</v>
      </c>
      <c r="N149" s="8">
        <f t="shared" si="7"/>
        <v>0.75</v>
      </c>
      <c r="O149" s="8">
        <f t="shared" si="8"/>
        <v>0.82291666666666663</v>
      </c>
    </row>
    <row r="150" spans="1:15" x14ac:dyDescent="0.3">
      <c r="A150" t="s">
        <v>287</v>
      </c>
      <c r="B150" t="s">
        <v>32</v>
      </c>
      <c r="C150" t="s">
        <v>18</v>
      </c>
      <c r="D150" t="s">
        <v>32</v>
      </c>
      <c r="E150" t="s">
        <v>461</v>
      </c>
      <c r="F150" t="s">
        <v>275</v>
      </c>
      <c r="G150" t="s">
        <v>23</v>
      </c>
      <c r="H150" s="5">
        <f>VLOOKUP(_xlfn.NUMBERVALUE(E150),[1]games!$A:$C,2,FALSE)</f>
        <v>53</v>
      </c>
      <c r="I150" s="6">
        <f>VLOOKUP(_xlfn.NUMBERVALUE(E150),[1]games!$A:$C,3,FALSE)</f>
        <v>51</v>
      </c>
      <c r="J150" s="6" t="str">
        <f>VLOOKUP(H150,[1]teams!$B:$D,3,FALSE)</f>
        <v>Orioles-E-CoachPitch</v>
      </c>
      <c r="K150" s="6" t="str">
        <f>VLOOKUP(I150,[1]teams!$B:$D,3,FALSE)</f>
        <v>Giants-E-CoachPitch</v>
      </c>
      <c r="L150" s="6" t="str">
        <f>VLOOKUP(B150,'[2]Tablib Dataset'!$A:$D,2,FALSE)</f>
        <v>Field5</v>
      </c>
      <c r="M150" s="7">
        <f t="shared" si="6"/>
        <v>43935</v>
      </c>
      <c r="N150" s="8">
        <f t="shared" si="7"/>
        <v>0.82291666666424135</v>
      </c>
      <c r="O150" s="8">
        <f t="shared" si="8"/>
        <v>0.89583333333090798</v>
      </c>
    </row>
    <row r="151" spans="1:15" x14ac:dyDescent="0.3">
      <c r="A151" t="s">
        <v>288</v>
      </c>
      <c r="B151" t="s">
        <v>32</v>
      </c>
      <c r="C151" t="s">
        <v>18</v>
      </c>
      <c r="D151" t="s">
        <v>32</v>
      </c>
      <c r="E151" t="s">
        <v>492</v>
      </c>
      <c r="F151" t="s">
        <v>282</v>
      </c>
      <c r="G151" t="s">
        <v>23</v>
      </c>
      <c r="H151" s="5">
        <f>VLOOKUP(_xlfn.NUMBERVALUE(E151),[1]games!$A:$C,2,FALSE)</f>
        <v>58</v>
      </c>
      <c r="I151" s="6">
        <f>VLOOKUP(_xlfn.NUMBERVALUE(E151),[1]games!$A:$C,3,FALSE)</f>
        <v>49</v>
      </c>
      <c r="J151" s="6" t="str">
        <f>VLOOKUP(H151,[1]teams!$B:$D,3,FALSE)</f>
        <v>A's-W-CoachPitch</v>
      </c>
      <c r="K151" s="6" t="str">
        <f>VLOOKUP(I151,[1]teams!$B:$D,3,FALSE)</f>
        <v>Cubs-E-CoachPitch</v>
      </c>
      <c r="L151" s="6" t="str">
        <f>VLOOKUP(B151,'[2]Tablib Dataset'!$A:$D,2,FALSE)</f>
        <v>Field5</v>
      </c>
      <c r="M151" s="7">
        <f t="shared" si="6"/>
        <v>43935</v>
      </c>
      <c r="N151" s="8">
        <f t="shared" si="7"/>
        <v>0.75</v>
      </c>
      <c r="O151" s="8">
        <f t="shared" si="8"/>
        <v>0.82291666666666663</v>
      </c>
    </row>
    <row r="152" spans="1:15" x14ac:dyDescent="0.3">
      <c r="A152" t="s">
        <v>290</v>
      </c>
      <c r="B152" t="s">
        <v>19</v>
      </c>
      <c r="C152" t="s">
        <v>32</v>
      </c>
      <c r="D152" t="s">
        <v>33</v>
      </c>
      <c r="E152" t="s">
        <v>202</v>
      </c>
      <c r="F152" t="s">
        <v>883</v>
      </c>
      <c r="G152" t="s">
        <v>36</v>
      </c>
      <c r="H152" s="5">
        <f>VLOOKUP(_xlfn.NUMBERVALUE(E152),[1]games!$A:$C,2,FALSE)</f>
        <v>76</v>
      </c>
      <c r="I152" s="6">
        <f>VLOOKUP(_xlfn.NUMBERVALUE(E152),[1]games!$A:$C,3,FALSE)</f>
        <v>74</v>
      </c>
      <c r="J152" s="6" t="str">
        <f>VLOOKUP(H152,[1]teams!$B:$D,3,FALSE)</f>
        <v>Royals-E-TBall</v>
      </c>
      <c r="K152" s="6" t="str">
        <f>VLOOKUP(I152,[1]teams!$B:$D,3,FALSE)</f>
        <v>Phillies-E-TBall</v>
      </c>
      <c r="L152" s="6" t="str">
        <f>VLOOKUP(B152,'[2]Tablib Dataset'!$A:$D,2,FALSE)</f>
        <v>Tball</v>
      </c>
      <c r="M152" s="7">
        <f t="shared" si="6"/>
        <v>43935</v>
      </c>
      <c r="N152" s="8">
        <f t="shared" si="7"/>
        <v>0.8125</v>
      </c>
      <c r="O152" s="8">
        <f t="shared" si="8"/>
        <v>0.875</v>
      </c>
    </row>
    <row r="153" spans="1:15" x14ac:dyDescent="0.3">
      <c r="A153" t="s">
        <v>292</v>
      </c>
      <c r="B153" t="s">
        <v>19</v>
      </c>
      <c r="C153" t="s">
        <v>32</v>
      </c>
      <c r="D153" t="s">
        <v>33</v>
      </c>
      <c r="E153" t="s">
        <v>177</v>
      </c>
      <c r="F153" t="s">
        <v>282</v>
      </c>
      <c r="G153" t="s">
        <v>36</v>
      </c>
      <c r="H153" s="5">
        <f>VLOOKUP(_xlfn.NUMBERVALUE(E153),[1]games!$A:$C,2,FALSE)</f>
        <v>81</v>
      </c>
      <c r="I153" s="6">
        <f>VLOOKUP(_xlfn.NUMBERVALUE(E153),[1]games!$A:$C,3,FALSE)</f>
        <v>75</v>
      </c>
      <c r="J153" s="6" t="str">
        <f>VLOOKUP(H153,[1]teams!$B:$D,3,FALSE)</f>
        <v>Rangers-W-TBall</v>
      </c>
      <c r="K153" s="6" t="str">
        <f>VLOOKUP(I153,[1]teams!$B:$D,3,FALSE)</f>
        <v>Rockies-E-TBall</v>
      </c>
      <c r="L153" s="6" t="str">
        <f>VLOOKUP(B153,'[2]Tablib Dataset'!$A:$D,2,FALSE)</f>
        <v>Tball</v>
      </c>
      <c r="M153" s="7">
        <f t="shared" si="6"/>
        <v>43935</v>
      </c>
      <c r="N153" s="8">
        <f t="shared" si="7"/>
        <v>0.75</v>
      </c>
      <c r="O153" s="8">
        <f t="shared" si="8"/>
        <v>0.8125</v>
      </c>
    </row>
    <row r="154" spans="1:15" x14ac:dyDescent="0.3">
      <c r="A154" t="s">
        <v>34</v>
      </c>
      <c r="B154" t="s">
        <v>9</v>
      </c>
      <c r="C154" t="s">
        <v>18</v>
      </c>
      <c r="D154" t="s">
        <v>29</v>
      </c>
      <c r="E154" t="s">
        <v>139</v>
      </c>
      <c r="F154" t="s">
        <v>275</v>
      </c>
      <c r="G154" t="s">
        <v>23</v>
      </c>
      <c r="H154" s="5">
        <f>VLOOKUP(_xlfn.NUMBERVALUE(E154),[1]games!$A:$C,2,FALSE)</f>
        <v>64</v>
      </c>
      <c r="I154" s="6">
        <f>VLOOKUP(_xlfn.NUMBERVALUE(E154),[1]games!$A:$C,3,FALSE)</f>
        <v>46</v>
      </c>
      <c r="J154" s="6" t="str">
        <f>VLOOKUP(H154,[1]teams!$B:$D,3,FALSE)</f>
        <v>Rangers-W-CoachPitch</v>
      </c>
      <c r="K154" s="6" t="str">
        <f>VLOOKUP(I154,[1]teams!$B:$D,3,FALSE)</f>
        <v>Braves-E-CoachPitch</v>
      </c>
      <c r="L154" s="6" t="str">
        <f>VLOOKUP(B154,'[2]Tablib Dataset'!$A:$D,2,FALSE)</f>
        <v>CoachPitch</v>
      </c>
      <c r="M154" s="7">
        <f t="shared" si="6"/>
        <v>43935</v>
      </c>
      <c r="N154" s="8">
        <f t="shared" si="7"/>
        <v>0.82291666666424135</v>
      </c>
      <c r="O154" s="8">
        <f t="shared" si="8"/>
        <v>0.89583333333090798</v>
      </c>
    </row>
    <row r="155" spans="1:15" x14ac:dyDescent="0.3">
      <c r="A155" t="s">
        <v>294</v>
      </c>
      <c r="B155" t="s">
        <v>9</v>
      </c>
      <c r="C155" t="s">
        <v>18</v>
      </c>
      <c r="D155" t="s">
        <v>29</v>
      </c>
      <c r="E155" t="s">
        <v>476</v>
      </c>
      <c r="F155" t="s">
        <v>282</v>
      </c>
      <c r="G155" t="s">
        <v>23</v>
      </c>
      <c r="H155" s="5">
        <f>VLOOKUP(_xlfn.NUMBERVALUE(E155),[1]games!$A:$C,2,FALSE)</f>
        <v>61</v>
      </c>
      <c r="I155" s="6">
        <f>VLOOKUP(_xlfn.NUMBERVALUE(E155),[1]games!$A:$C,3,FALSE)</f>
        <v>62</v>
      </c>
      <c r="J155" s="6" t="str">
        <f>VLOOKUP(H155,[1]teams!$B:$D,3,FALSE)</f>
        <v>Indians-W-CoachPitch</v>
      </c>
      <c r="K155" s="6" t="str">
        <f>VLOOKUP(I155,[1]teams!$B:$D,3,FALSE)</f>
        <v>Mets-W-CoachPitch</v>
      </c>
      <c r="L155" s="6" t="str">
        <f>VLOOKUP(B155,'[2]Tablib Dataset'!$A:$D,2,FALSE)</f>
        <v>CoachPitch</v>
      </c>
      <c r="M155" s="7">
        <f t="shared" si="6"/>
        <v>43935</v>
      </c>
      <c r="N155" s="8">
        <f t="shared" si="7"/>
        <v>0.75</v>
      </c>
      <c r="O155" s="8">
        <f t="shared" si="8"/>
        <v>0.82291666666666663</v>
      </c>
    </row>
    <row r="156" spans="1:15" x14ac:dyDescent="0.3">
      <c r="A156" t="s">
        <v>297</v>
      </c>
      <c r="B156" t="s">
        <v>14</v>
      </c>
      <c r="C156" t="s">
        <v>9</v>
      </c>
      <c r="D156" t="s">
        <v>15</v>
      </c>
      <c r="E156" t="s">
        <v>676</v>
      </c>
      <c r="F156" t="s">
        <v>269</v>
      </c>
      <c r="G156" t="s">
        <v>12</v>
      </c>
      <c r="H156" s="5">
        <f>VLOOKUP(_xlfn.NUMBERVALUE(E156),[1]games!$A:$C,2,FALSE)</f>
        <v>22</v>
      </c>
      <c r="I156" s="6">
        <f>VLOOKUP(_xlfn.NUMBERVALUE(E156),[1]games!$A:$C,3,FALSE)</f>
        <v>15</v>
      </c>
      <c r="J156" s="6" t="str">
        <f>VLOOKUP(H156,[1]teams!$B:$D,3,FALSE)</f>
        <v>Royals-E-Minor</v>
      </c>
      <c r="K156" s="6" t="str">
        <f>VLOOKUP(I156,[1]teams!$B:$D,3,FALSE)</f>
        <v>Cardinals-E-Minor</v>
      </c>
      <c r="L156" s="6" t="str">
        <f>VLOOKUP(B156,'[2]Tablib Dataset'!$A:$D,2,FALSE)</f>
        <v>Minor</v>
      </c>
      <c r="M156" s="7">
        <f t="shared" si="6"/>
        <v>43935</v>
      </c>
      <c r="N156" s="8">
        <f t="shared" si="7"/>
        <v>0.83333333333575865</v>
      </c>
      <c r="O156" s="8">
        <f t="shared" si="8"/>
        <v>0.91666666666909202</v>
      </c>
    </row>
    <row r="157" spans="1:15" x14ac:dyDescent="0.3">
      <c r="A157" t="s">
        <v>299</v>
      </c>
      <c r="B157" t="s">
        <v>14</v>
      </c>
      <c r="C157" t="s">
        <v>9</v>
      </c>
      <c r="D157" t="s">
        <v>15</v>
      </c>
      <c r="E157" t="s">
        <v>324</v>
      </c>
      <c r="F157" t="s">
        <v>282</v>
      </c>
      <c r="G157" t="s">
        <v>12</v>
      </c>
      <c r="H157" s="5">
        <f>VLOOKUP(_xlfn.NUMBERVALUE(E157),[1]games!$A:$C,2,FALSE)</f>
        <v>26</v>
      </c>
      <c r="I157" s="6">
        <f>VLOOKUP(_xlfn.NUMBERVALUE(E157),[1]games!$A:$C,3,FALSE)</f>
        <v>23</v>
      </c>
      <c r="J157" s="6" t="str">
        <f>VLOOKUP(H157,[1]teams!$B:$D,3,FALSE)</f>
        <v>Marlins-W-Minor</v>
      </c>
      <c r="K157" s="6" t="str">
        <f>VLOOKUP(I157,[1]teams!$B:$D,3,FALSE)</f>
        <v>Tigers-E-Minor</v>
      </c>
      <c r="L157" s="6" t="str">
        <f>VLOOKUP(B157,'[2]Tablib Dataset'!$A:$D,2,FALSE)</f>
        <v>Minor</v>
      </c>
      <c r="M157" s="7">
        <f t="shared" si="6"/>
        <v>43935</v>
      </c>
      <c r="N157" s="8">
        <f t="shared" si="7"/>
        <v>0.75</v>
      </c>
      <c r="O157" s="8">
        <f t="shared" si="8"/>
        <v>0.83333333333333337</v>
      </c>
    </row>
    <row r="158" spans="1:15" x14ac:dyDescent="0.3">
      <c r="A158" t="s">
        <v>301</v>
      </c>
      <c r="B158" t="s">
        <v>18</v>
      </c>
      <c r="C158" t="s">
        <v>19</v>
      </c>
      <c r="D158" t="s">
        <v>868</v>
      </c>
      <c r="E158" t="s">
        <v>111</v>
      </c>
      <c r="F158" t="s">
        <v>269</v>
      </c>
      <c r="G158" t="s">
        <v>12</v>
      </c>
      <c r="H158" s="5">
        <f>VLOOKUP(_xlfn.NUMBERVALUE(E158),[1]games!$A:$C,2,FALSE)</f>
        <v>2</v>
      </c>
      <c r="I158" s="6">
        <f>VLOOKUP(_xlfn.NUMBERVALUE(E158),[1]games!$A:$C,3,FALSE)</f>
        <v>5</v>
      </c>
      <c r="J158" s="6" t="str">
        <f>VLOOKUP(H158,[1]teams!$B:$D,3,FALSE)</f>
        <v>Royals-E-Major</v>
      </c>
      <c r="K158" s="6" t="str">
        <f>VLOOKUP(I158,[1]teams!$B:$D,3,FALSE)</f>
        <v>Astros-E-Major</v>
      </c>
      <c r="L158" s="6" t="str">
        <f>VLOOKUP(B158,'[2]Tablib Dataset'!$A:$D,2,FALSE)</f>
        <v>Major</v>
      </c>
      <c r="M158" s="7">
        <f t="shared" si="6"/>
        <v>43935</v>
      </c>
      <c r="N158" s="8">
        <f t="shared" si="7"/>
        <v>0.83333333333575865</v>
      </c>
      <c r="O158" s="8">
        <f t="shared" si="8"/>
        <v>0.91666666666909202</v>
      </c>
    </row>
    <row r="159" spans="1:15" x14ac:dyDescent="0.3">
      <c r="A159" t="s">
        <v>303</v>
      </c>
      <c r="B159" t="s">
        <v>18</v>
      </c>
      <c r="C159" t="s">
        <v>19</v>
      </c>
      <c r="D159" t="s">
        <v>868</v>
      </c>
      <c r="E159" t="s">
        <v>708</v>
      </c>
      <c r="F159" t="s">
        <v>282</v>
      </c>
      <c r="G159" t="s">
        <v>12</v>
      </c>
      <c r="H159" s="5">
        <f>VLOOKUP(_xlfn.NUMBERVALUE(E159),[1]games!$A:$C,2,FALSE)</f>
        <v>3</v>
      </c>
      <c r="I159" s="6">
        <f>VLOOKUP(_xlfn.NUMBERVALUE(E159),[1]games!$A:$C,3,FALSE)</f>
        <v>10</v>
      </c>
      <c r="J159" s="6" t="str">
        <f>VLOOKUP(H159,[1]teams!$B:$D,3,FALSE)</f>
        <v>Tigers-E-Major</v>
      </c>
      <c r="K159" s="6" t="str">
        <f>VLOOKUP(I159,[1]teams!$B:$D,3,FALSE)</f>
        <v>Giants-W-Major</v>
      </c>
      <c r="L159" s="6" t="str">
        <f>VLOOKUP(B159,'[2]Tablib Dataset'!$A:$D,2,FALSE)</f>
        <v>Major</v>
      </c>
      <c r="M159" s="7">
        <f t="shared" si="6"/>
        <v>43935</v>
      </c>
      <c r="N159" s="8">
        <f t="shared" si="7"/>
        <v>0.75</v>
      </c>
      <c r="O159" s="8">
        <f t="shared" si="8"/>
        <v>0.83333333333333337</v>
      </c>
    </row>
    <row r="160" spans="1:15" x14ac:dyDescent="0.3">
      <c r="A160" t="s">
        <v>306</v>
      </c>
      <c r="B160" t="s">
        <v>21</v>
      </c>
      <c r="C160" t="s">
        <v>9</v>
      </c>
      <c r="D160" t="s">
        <v>10</v>
      </c>
      <c r="E160" t="s">
        <v>321</v>
      </c>
      <c r="F160" t="s">
        <v>296</v>
      </c>
      <c r="G160" t="s">
        <v>12</v>
      </c>
      <c r="H160" s="5">
        <f>VLOOKUP(_xlfn.NUMBERVALUE(E160),[1]games!$A:$C,2,FALSE)</f>
        <v>21</v>
      </c>
      <c r="I160" s="6">
        <f>VLOOKUP(_xlfn.NUMBERVALUE(E160),[1]games!$A:$C,3,FALSE)</f>
        <v>18</v>
      </c>
      <c r="J160" s="6" t="str">
        <f>VLOOKUP(H160,[1]teams!$B:$D,3,FALSE)</f>
        <v>Phillies-E-Minor</v>
      </c>
      <c r="K160" s="6" t="str">
        <f>VLOOKUP(I160,[1]teams!$B:$D,3,FALSE)</f>
        <v>Giants-E-Minor</v>
      </c>
      <c r="L160" s="6" t="str">
        <f>VLOOKUP(B160,'[2]Tablib Dataset'!$A:$D,2,FALSE)</f>
        <v>Field8</v>
      </c>
      <c r="M160" s="7">
        <f t="shared" si="6"/>
        <v>43921</v>
      </c>
      <c r="N160" s="8">
        <f t="shared" si="7"/>
        <v>0.83333333333575865</v>
      </c>
      <c r="O160" s="8">
        <f t="shared" si="8"/>
        <v>0.91666666666909202</v>
      </c>
    </row>
    <row r="161" spans="1:15" x14ac:dyDescent="0.3">
      <c r="A161" t="s">
        <v>308</v>
      </c>
      <c r="B161" t="s">
        <v>21</v>
      </c>
      <c r="C161" t="s">
        <v>9</v>
      </c>
      <c r="D161" t="s">
        <v>10</v>
      </c>
      <c r="E161" t="s">
        <v>791</v>
      </c>
      <c r="F161" t="s">
        <v>310</v>
      </c>
      <c r="G161" t="s">
        <v>12</v>
      </c>
      <c r="H161" s="5">
        <f>VLOOKUP(_xlfn.NUMBERVALUE(E161),[1]games!$A:$C,2,FALSE)</f>
        <v>22</v>
      </c>
      <c r="I161" s="6">
        <f>VLOOKUP(_xlfn.NUMBERVALUE(E161),[1]games!$A:$C,3,FALSE)</f>
        <v>16</v>
      </c>
      <c r="J161" s="6" t="str">
        <f>VLOOKUP(H161,[1]teams!$B:$D,3,FALSE)</f>
        <v>Royals-E-Minor</v>
      </c>
      <c r="K161" s="6" t="str">
        <f>VLOOKUP(I161,[1]teams!$B:$D,3,FALSE)</f>
        <v>Cubs-E-Minor</v>
      </c>
      <c r="L161" s="6" t="str">
        <f>VLOOKUP(B161,'[2]Tablib Dataset'!$A:$D,2,FALSE)</f>
        <v>Field8</v>
      </c>
      <c r="M161" s="7">
        <f t="shared" si="6"/>
        <v>43921</v>
      </c>
      <c r="N161" s="8">
        <f t="shared" si="7"/>
        <v>0.75</v>
      </c>
      <c r="O161" s="8">
        <f t="shared" si="8"/>
        <v>0.83333333333333337</v>
      </c>
    </row>
    <row r="162" spans="1:15" x14ac:dyDescent="0.3">
      <c r="A162" t="s">
        <v>311</v>
      </c>
      <c r="B162" t="s">
        <v>8</v>
      </c>
      <c r="C162" t="s">
        <v>19</v>
      </c>
      <c r="D162" t="s">
        <v>10</v>
      </c>
      <c r="E162" t="s">
        <v>19</v>
      </c>
      <c r="F162" t="s">
        <v>296</v>
      </c>
      <c r="G162" t="s">
        <v>12</v>
      </c>
      <c r="H162" s="5">
        <f>VLOOKUP(_xlfn.NUMBERVALUE(E162),[1]games!$A:$C,2,FALSE)</f>
        <v>1</v>
      </c>
      <c r="I162" s="6">
        <f>VLOOKUP(_xlfn.NUMBERVALUE(E162),[1]games!$A:$C,3,FALSE)</f>
        <v>9</v>
      </c>
      <c r="J162" s="6" t="str">
        <f>VLOOKUP(H162,[1]teams!$B:$D,3,FALSE)</f>
        <v>Indians-E-Major</v>
      </c>
      <c r="K162" s="6" t="str">
        <f>VLOOKUP(I162,[1]teams!$B:$D,3,FALSE)</f>
        <v>Cardinals-W-Major</v>
      </c>
      <c r="L162" s="6" t="str">
        <f>VLOOKUP(B162,'[2]Tablib Dataset'!$A:$D,2,FALSE)</f>
        <v>Filed7</v>
      </c>
      <c r="M162" s="7">
        <f t="shared" si="6"/>
        <v>43921</v>
      </c>
      <c r="N162" s="8">
        <f t="shared" si="7"/>
        <v>0.83333333333575865</v>
      </c>
      <c r="O162" s="8">
        <f t="shared" si="8"/>
        <v>0.91666666666909202</v>
      </c>
    </row>
    <row r="163" spans="1:15" x14ac:dyDescent="0.3">
      <c r="A163" t="s">
        <v>313</v>
      </c>
      <c r="B163" t="s">
        <v>8</v>
      </c>
      <c r="C163" t="s">
        <v>19</v>
      </c>
      <c r="D163" t="s">
        <v>10</v>
      </c>
      <c r="E163" t="s">
        <v>550</v>
      </c>
      <c r="F163" t="s">
        <v>310</v>
      </c>
      <c r="G163" t="s">
        <v>12</v>
      </c>
      <c r="H163" s="5">
        <f>VLOOKUP(_xlfn.NUMBERVALUE(E163),[1]games!$A:$C,2,FALSE)</f>
        <v>5</v>
      </c>
      <c r="I163" s="6">
        <f>VLOOKUP(_xlfn.NUMBERVALUE(E163),[1]games!$A:$C,3,FALSE)</f>
        <v>13</v>
      </c>
      <c r="J163" s="6" t="str">
        <f>VLOOKUP(H163,[1]teams!$B:$D,3,FALSE)</f>
        <v>Astros-E-Major</v>
      </c>
      <c r="K163" s="6" t="str">
        <f>VLOOKUP(I163,[1]teams!$B:$D,3,FALSE)</f>
        <v>Red Sox-W-Major</v>
      </c>
      <c r="L163" s="6" t="str">
        <f>VLOOKUP(B163,'[2]Tablib Dataset'!$A:$D,2,FALSE)</f>
        <v>Filed7</v>
      </c>
      <c r="M163" s="7">
        <f t="shared" si="6"/>
        <v>43921</v>
      </c>
      <c r="N163" s="8">
        <f t="shared" si="7"/>
        <v>0.75</v>
      </c>
      <c r="O163" s="8">
        <f t="shared" si="8"/>
        <v>0.83333333333333337</v>
      </c>
    </row>
    <row r="164" spans="1:15" x14ac:dyDescent="0.3">
      <c r="A164" t="s">
        <v>224</v>
      </c>
      <c r="B164" t="s">
        <v>25</v>
      </c>
      <c r="C164" t="s">
        <v>14</v>
      </c>
      <c r="D164" t="s">
        <v>26</v>
      </c>
      <c r="E164" t="s">
        <v>374</v>
      </c>
      <c r="F164" t="s">
        <v>305</v>
      </c>
      <c r="G164" t="s">
        <v>23</v>
      </c>
      <c r="H164" s="5">
        <f>VLOOKUP(_xlfn.NUMBERVALUE(E164),[1]games!$A:$C,2,FALSE)</f>
        <v>42</v>
      </c>
      <c r="I164" s="6">
        <f>VLOOKUP(_xlfn.NUMBERVALUE(E164),[1]games!$A:$C,3,FALSE)</f>
        <v>38</v>
      </c>
      <c r="J164" s="6" t="str">
        <f>VLOOKUP(H164,[1]teams!$B:$D,3,FALSE)</f>
        <v>Rangers-W-PeeWee</v>
      </c>
      <c r="K164" s="6" t="str">
        <f>VLOOKUP(I164,[1]teams!$B:$D,3,FALSE)</f>
        <v>Yankees-E-PeeWee</v>
      </c>
      <c r="L164" s="6" t="str">
        <f>VLOOKUP(B164,'[2]Tablib Dataset'!$A:$D,2,FALSE)</f>
        <v>Field6</v>
      </c>
      <c r="M164" s="7">
        <f t="shared" si="6"/>
        <v>43921</v>
      </c>
      <c r="N164" s="8">
        <f t="shared" si="7"/>
        <v>0.82291666666424135</v>
      </c>
      <c r="O164" s="8">
        <f t="shared" si="8"/>
        <v>0.89583333333090798</v>
      </c>
    </row>
    <row r="165" spans="1:15" x14ac:dyDescent="0.3">
      <c r="A165" t="s">
        <v>315</v>
      </c>
      <c r="B165" t="s">
        <v>25</v>
      </c>
      <c r="C165" t="s">
        <v>14</v>
      </c>
      <c r="D165" t="s">
        <v>26</v>
      </c>
      <c r="E165" t="s">
        <v>474</v>
      </c>
      <c r="F165" t="s">
        <v>310</v>
      </c>
      <c r="G165" t="s">
        <v>23</v>
      </c>
      <c r="H165" s="5">
        <f>VLOOKUP(_xlfn.NUMBERVALUE(E165),[1]games!$A:$C,2,FALSE)</f>
        <v>41</v>
      </c>
      <c r="I165" s="6">
        <f>VLOOKUP(_xlfn.NUMBERVALUE(E165),[1]games!$A:$C,3,FALSE)</f>
        <v>40</v>
      </c>
      <c r="J165" s="6" t="str">
        <f>VLOOKUP(H165,[1]teams!$B:$D,3,FALSE)</f>
        <v>Nationals-W-PeeWee</v>
      </c>
      <c r="K165" s="6" t="str">
        <f>VLOOKUP(I165,[1]teams!$B:$D,3,FALSE)</f>
        <v>Marlins-W-PeeWee</v>
      </c>
      <c r="L165" s="6" t="str">
        <f>VLOOKUP(B165,'[2]Tablib Dataset'!$A:$D,2,FALSE)</f>
        <v>Field6</v>
      </c>
      <c r="M165" s="7">
        <f t="shared" si="6"/>
        <v>43921</v>
      </c>
      <c r="N165" s="8">
        <f t="shared" si="7"/>
        <v>0.75</v>
      </c>
      <c r="O165" s="8">
        <f t="shared" si="8"/>
        <v>0.82291666666666663</v>
      </c>
    </row>
    <row r="166" spans="1:15" x14ac:dyDescent="0.3">
      <c r="A166" t="s">
        <v>260</v>
      </c>
      <c r="B166" t="s">
        <v>32</v>
      </c>
      <c r="C166" t="s">
        <v>18</v>
      </c>
      <c r="D166" t="s">
        <v>32</v>
      </c>
      <c r="E166" t="s">
        <v>406</v>
      </c>
      <c r="F166" t="s">
        <v>305</v>
      </c>
      <c r="G166" t="s">
        <v>23</v>
      </c>
      <c r="H166" s="5">
        <f>VLOOKUP(_xlfn.NUMBERVALUE(E166),[1]games!$A:$C,2,FALSE)</f>
        <v>66</v>
      </c>
      <c r="I166" s="6">
        <f>VLOOKUP(_xlfn.NUMBERVALUE(E166),[1]games!$A:$C,3,FALSE)</f>
        <v>53</v>
      </c>
      <c r="J166" s="6" t="str">
        <f>VLOOKUP(H166,[1]teams!$B:$D,3,FALSE)</f>
        <v>Yankees-W-CoachPitch</v>
      </c>
      <c r="K166" s="6" t="str">
        <f>VLOOKUP(I166,[1]teams!$B:$D,3,FALSE)</f>
        <v>Orioles-E-CoachPitch</v>
      </c>
      <c r="L166" s="6" t="str">
        <f>VLOOKUP(B166,'[2]Tablib Dataset'!$A:$D,2,FALSE)</f>
        <v>Field5</v>
      </c>
      <c r="M166" s="7">
        <f t="shared" si="6"/>
        <v>43921</v>
      </c>
      <c r="N166" s="8">
        <f t="shared" si="7"/>
        <v>0.82291666666424135</v>
      </c>
      <c r="O166" s="8">
        <f t="shared" si="8"/>
        <v>0.89583333333090798</v>
      </c>
    </row>
    <row r="167" spans="1:15" x14ac:dyDescent="0.3">
      <c r="A167" t="s">
        <v>317</v>
      </c>
      <c r="B167" t="s">
        <v>32</v>
      </c>
      <c r="C167" t="s">
        <v>18</v>
      </c>
      <c r="D167" t="s">
        <v>32</v>
      </c>
      <c r="E167" t="s">
        <v>528</v>
      </c>
      <c r="F167" t="s">
        <v>310</v>
      </c>
      <c r="G167" t="s">
        <v>23</v>
      </c>
      <c r="H167" s="5">
        <f>VLOOKUP(_xlfn.NUMBERVALUE(E167),[1]games!$A:$C,2,FALSE)</f>
        <v>65</v>
      </c>
      <c r="I167" s="6">
        <f>VLOOKUP(_xlfn.NUMBERVALUE(E167),[1]games!$A:$C,3,FALSE)</f>
        <v>60</v>
      </c>
      <c r="J167" s="6" t="str">
        <f>VLOOKUP(H167,[1]teams!$B:$D,3,FALSE)</f>
        <v>Red Sox-W-CoachPitch</v>
      </c>
      <c r="K167" s="6" t="str">
        <f>VLOOKUP(I167,[1]teams!$B:$D,3,FALSE)</f>
        <v>D'Backs-W-CoachPitch</v>
      </c>
      <c r="L167" s="6" t="str">
        <f>VLOOKUP(B167,'[2]Tablib Dataset'!$A:$D,2,FALSE)</f>
        <v>Field5</v>
      </c>
      <c r="M167" s="7">
        <f t="shared" si="6"/>
        <v>43921</v>
      </c>
      <c r="N167" s="8">
        <f t="shared" si="7"/>
        <v>0.75</v>
      </c>
      <c r="O167" s="8">
        <f t="shared" si="8"/>
        <v>0.82291666666666663</v>
      </c>
    </row>
    <row r="168" spans="1:15" x14ac:dyDescent="0.3">
      <c r="A168" t="s">
        <v>319</v>
      </c>
      <c r="B168" t="s">
        <v>19</v>
      </c>
      <c r="C168" t="s">
        <v>32</v>
      </c>
      <c r="D168" t="s">
        <v>33</v>
      </c>
      <c r="E168" t="s">
        <v>34</v>
      </c>
      <c r="F168" t="s">
        <v>884</v>
      </c>
      <c r="G168" t="s">
        <v>36</v>
      </c>
      <c r="H168" s="5">
        <f>VLOOKUP(_xlfn.NUMBERVALUE(E168),[1]games!$A:$C,2,FALSE)</f>
        <v>80</v>
      </c>
      <c r="I168" s="6">
        <f>VLOOKUP(_xlfn.NUMBERVALUE(E168),[1]games!$A:$C,3,FALSE)</f>
        <v>69</v>
      </c>
      <c r="J168" s="6" t="str">
        <f>VLOOKUP(H168,[1]teams!$B:$D,3,FALSE)</f>
        <v>Orioles-W-TBall</v>
      </c>
      <c r="K168" s="6" t="str">
        <f>VLOOKUP(I168,[1]teams!$B:$D,3,FALSE)</f>
        <v>Cubs-E-TBall</v>
      </c>
      <c r="L168" s="6" t="str">
        <f>VLOOKUP(B168,'[2]Tablib Dataset'!$A:$D,2,FALSE)</f>
        <v>Tball</v>
      </c>
      <c r="M168" s="7">
        <f t="shared" si="6"/>
        <v>43921</v>
      </c>
      <c r="N168" s="8">
        <f t="shared" si="7"/>
        <v>0.8125</v>
      </c>
      <c r="O168" s="8">
        <f t="shared" si="8"/>
        <v>0.875</v>
      </c>
    </row>
    <row r="169" spans="1:15" x14ac:dyDescent="0.3">
      <c r="A169" t="s">
        <v>234</v>
      </c>
      <c r="B169" t="s">
        <v>19</v>
      </c>
      <c r="C169" t="s">
        <v>32</v>
      </c>
      <c r="D169" t="s">
        <v>33</v>
      </c>
      <c r="E169" t="s">
        <v>165</v>
      </c>
      <c r="F169" t="s">
        <v>310</v>
      </c>
      <c r="G169" t="s">
        <v>36</v>
      </c>
      <c r="H169" s="5">
        <f>VLOOKUP(_xlfn.NUMBERVALUE(E169),[1]games!$A:$C,2,FALSE)</f>
        <v>81</v>
      </c>
      <c r="I169" s="6">
        <f>VLOOKUP(_xlfn.NUMBERVALUE(E169),[1]games!$A:$C,3,FALSE)</f>
        <v>76</v>
      </c>
      <c r="J169" s="6" t="str">
        <f>VLOOKUP(H169,[1]teams!$B:$D,3,FALSE)</f>
        <v>Rangers-W-TBall</v>
      </c>
      <c r="K169" s="6" t="str">
        <f>VLOOKUP(I169,[1]teams!$B:$D,3,FALSE)</f>
        <v>Royals-E-TBall</v>
      </c>
      <c r="L169" s="6" t="str">
        <f>VLOOKUP(B169,'[2]Tablib Dataset'!$A:$D,2,FALSE)</f>
        <v>Tball</v>
      </c>
      <c r="M169" s="7">
        <f t="shared" si="6"/>
        <v>43921</v>
      </c>
      <c r="N169" s="8">
        <f t="shared" si="7"/>
        <v>0.75</v>
      </c>
      <c r="O169" s="8">
        <f t="shared" si="8"/>
        <v>0.8125</v>
      </c>
    </row>
    <row r="170" spans="1:15" x14ac:dyDescent="0.3">
      <c r="A170" t="s">
        <v>323</v>
      </c>
      <c r="B170" t="s">
        <v>9</v>
      </c>
      <c r="C170" t="s">
        <v>18</v>
      </c>
      <c r="D170" t="s">
        <v>29</v>
      </c>
      <c r="E170" t="s">
        <v>386</v>
      </c>
      <c r="F170" t="s">
        <v>305</v>
      </c>
      <c r="G170" t="s">
        <v>23</v>
      </c>
      <c r="H170" s="5">
        <f>VLOOKUP(_xlfn.NUMBERVALUE(E170),[1]games!$A:$C,2,FALSE)</f>
        <v>57</v>
      </c>
      <c r="I170" s="6">
        <f>VLOOKUP(_xlfn.NUMBERVALUE(E170),[1]games!$A:$C,3,FALSE)</f>
        <v>55</v>
      </c>
      <c r="J170" s="6" t="str">
        <f>VLOOKUP(H170,[1]teams!$B:$D,3,FALSE)</f>
        <v>Tigers-E-CoachPitch</v>
      </c>
      <c r="K170" s="6" t="str">
        <f>VLOOKUP(I170,[1]teams!$B:$D,3,FALSE)</f>
        <v>Reds-E-CoachPitch</v>
      </c>
      <c r="L170" s="6" t="str">
        <f>VLOOKUP(B170,'[2]Tablib Dataset'!$A:$D,2,FALSE)</f>
        <v>CoachPitch</v>
      </c>
      <c r="M170" s="7">
        <f t="shared" si="6"/>
        <v>43921</v>
      </c>
      <c r="N170" s="8">
        <f t="shared" si="7"/>
        <v>0.82291666666424135</v>
      </c>
      <c r="O170" s="8">
        <f t="shared" si="8"/>
        <v>0.89583333333090798</v>
      </c>
    </row>
    <row r="171" spans="1:15" x14ac:dyDescent="0.3">
      <c r="A171" t="s">
        <v>325</v>
      </c>
      <c r="B171" t="s">
        <v>9</v>
      </c>
      <c r="C171" t="s">
        <v>18</v>
      </c>
      <c r="D171" t="s">
        <v>29</v>
      </c>
      <c r="E171" t="s">
        <v>375</v>
      </c>
      <c r="F171" t="s">
        <v>310</v>
      </c>
      <c r="G171" t="s">
        <v>23</v>
      </c>
      <c r="H171" s="5">
        <f>VLOOKUP(_xlfn.NUMBERVALUE(E171),[1]games!$A:$C,2,FALSE)</f>
        <v>49</v>
      </c>
      <c r="I171" s="6">
        <f>VLOOKUP(_xlfn.NUMBERVALUE(E171),[1]games!$A:$C,3,FALSE)</f>
        <v>46</v>
      </c>
      <c r="J171" s="6" t="str">
        <f>VLOOKUP(H171,[1]teams!$B:$D,3,FALSE)</f>
        <v>Cubs-E-CoachPitch</v>
      </c>
      <c r="K171" s="6" t="str">
        <f>VLOOKUP(I171,[1]teams!$B:$D,3,FALSE)</f>
        <v>Braves-E-CoachPitch</v>
      </c>
      <c r="L171" s="6" t="str">
        <f>VLOOKUP(B171,'[2]Tablib Dataset'!$A:$D,2,FALSE)</f>
        <v>CoachPitch</v>
      </c>
      <c r="M171" s="7">
        <f t="shared" si="6"/>
        <v>43921</v>
      </c>
      <c r="N171" s="8">
        <f t="shared" si="7"/>
        <v>0.75</v>
      </c>
      <c r="O171" s="8">
        <f t="shared" si="8"/>
        <v>0.82291666666666663</v>
      </c>
    </row>
    <row r="172" spans="1:15" x14ac:dyDescent="0.3">
      <c r="A172" t="s">
        <v>327</v>
      </c>
      <c r="B172" t="s">
        <v>14</v>
      </c>
      <c r="C172" t="s">
        <v>9</v>
      </c>
      <c r="D172" t="s">
        <v>15</v>
      </c>
      <c r="E172" t="s">
        <v>356</v>
      </c>
      <c r="F172" t="s">
        <v>296</v>
      </c>
      <c r="G172" t="s">
        <v>12</v>
      </c>
      <c r="H172" s="5">
        <f>VLOOKUP(_xlfn.NUMBERVALUE(E172),[1]games!$A:$C,2,FALSE)</f>
        <v>28</v>
      </c>
      <c r="I172" s="6">
        <f>VLOOKUP(_xlfn.NUMBERVALUE(E172),[1]games!$A:$C,3,FALSE)</f>
        <v>20</v>
      </c>
      <c r="J172" s="6" t="str">
        <f>VLOOKUP(H172,[1]teams!$B:$D,3,FALSE)</f>
        <v>Rangers-W-Minor</v>
      </c>
      <c r="K172" s="6" t="str">
        <f>VLOOKUP(I172,[1]teams!$B:$D,3,FALSE)</f>
        <v>Mets-E-Minor</v>
      </c>
      <c r="L172" s="6" t="str">
        <f>VLOOKUP(B172,'[2]Tablib Dataset'!$A:$D,2,FALSE)</f>
        <v>Minor</v>
      </c>
      <c r="M172" s="7">
        <f t="shared" si="6"/>
        <v>43921</v>
      </c>
      <c r="N172" s="8">
        <f t="shared" si="7"/>
        <v>0.83333333333575865</v>
      </c>
      <c r="O172" s="8">
        <f t="shared" si="8"/>
        <v>0.91666666666909202</v>
      </c>
    </row>
    <row r="173" spans="1:15" x14ac:dyDescent="0.3">
      <c r="A173" t="s">
        <v>330</v>
      </c>
      <c r="B173" t="s">
        <v>14</v>
      </c>
      <c r="C173" t="s">
        <v>9</v>
      </c>
      <c r="D173" t="s">
        <v>15</v>
      </c>
      <c r="E173" t="s">
        <v>349</v>
      </c>
      <c r="F173" t="s">
        <v>310</v>
      </c>
      <c r="G173" t="s">
        <v>12</v>
      </c>
      <c r="H173" s="5">
        <f>VLOOKUP(_xlfn.NUMBERVALUE(E173),[1]games!$A:$C,2,FALSE)</f>
        <v>24</v>
      </c>
      <c r="I173" s="6">
        <f>VLOOKUP(_xlfn.NUMBERVALUE(E173),[1]games!$A:$C,3,FALSE)</f>
        <v>15</v>
      </c>
      <c r="J173" s="6" t="str">
        <f>VLOOKUP(H173,[1]teams!$B:$D,3,FALSE)</f>
        <v>Braves-W-Minor</v>
      </c>
      <c r="K173" s="6" t="str">
        <f>VLOOKUP(I173,[1]teams!$B:$D,3,FALSE)</f>
        <v>Cardinals-E-Minor</v>
      </c>
      <c r="L173" s="6" t="str">
        <f>VLOOKUP(B173,'[2]Tablib Dataset'!$A:$D,2,FALSE)</f>
        <v>Minor</v>
      </c>
      <c r="M173" s="7">
        <f t="shared" si="6"/>
        <v>43921</v>
      </c>
      <c r="N173" s="8">
        <f t="shared" si="7"/>
        <v>0.75</v>
      </c>
      <c r="O173" s="8">
        <f t="shared" si="8"/>
        <v>0.83333333333333337</v>
      </c>
    </row>
    <row r="174" spans="1:15" x14ac:dyDescent="0.3">
      <c r="A174" t="s">
        <v>332</v>
      </c>
      <c r="B174" t="s">
        <v>18</v>
      </c>
      <c r="C174" t="s">
        <v>19</v>
      </c>
      <c r="D174" t="s">
        <v>868</v>
      </c>
      <c r="E174" t="s">
        <v>569</v>
      </c>
      <c r="F174" t="s">
        <v>296</v>
      </c>
      <c r="G174" t="s">
        <v>12</v>
      </c>
      <c r="H174" s="5">
        <f>VLOOKUP(_xlfn.NUMBERVALUE(E174),[1]games!$A:$C,2,FALSE)</f>
        <v>4</v>
      </c>
      <c r="I174" s="6">
        <f>VLOOKUP(_xlfn.NUMBERVALUE(E174),[1]games!$A:$C,3,FALSE)</f>
        <v>6</v>
      </c>
      <c r="J174" s="6" t="str">
        <f>VLOOKUP(H174,[1]teams!$B:$D,3,FALSE)</f>
        <v>Yankees-E-Major</v>
      </c>
      <c r="K174" s="6" t="str">
        <f>VLOOKUP(I174,[1]teams!$B:$D,3,FALSE)</f>
        <v>Cubs-E-Major</v>
      </c>
      <c r="L174" s="6" t="str">
        <f>VLOOKUP(B174,'[2]Tablib Dataset'!$A:$D,2,FALSE)</f>
        <v>Major</v>
      </c>
      <c r="M174" s="7">
        <f t="shared" si="6"/>
        <v>43921</v>
      </c>
      <c r="N174" s="8">
        <f t="shared" si="7"/>
        <v>0.83333333333575865</v>
      </c>
      <c r="O174" s="8">
        <f t="shared" si="8"/>
        <v>0.91666666666909202</v>
      </c>
    </row>
    <row r="175" spans="1:15" x14ac:dyDescent="0.3">
      <c r="A175" t="s">
        <v>334</v>
      </c>
      <c r="B175" t="s">
        <v>18</v>
      </c>
      <c r="C175" t="s">
        <v>19</v>
      </c>
      <c r="D175" t="s">
        <v>868</v>
      </c>
      <c r="E175" t="s">
        <v>683</v>
      </c>
      <c r="F175" t="s">
        <v>310</v>
      </c>
      <c r="G175" t="s">
        <v>12</v>
      </c>
      <c r="H175" s="5">
        <f>VLOOKUP(_xlfn.NUMBERVALUE(E175),[1]games!$A:$C,2,FALSE)</f>
        <v>8</v>
      </c>
      <c r="I175" s="6">
        <f>VLOOKUP(_xlfn.NUMBERVALUE(E175),[1]games!$A:$C,3,FALSE)</f>
        <v>7</v>
      </c>
      <c r="J175" s="6" t="str">
        <f>VLOOKUP(H175,[1]teams!$B:$D,3,FALSE)</f>
        <v>Mets-E-Major</v>
      </c>
      <c r="K175" s="6" t="str">
        <f>VLOOKUP(I175,[1]teams!$B:$D,3,FALSE)</f>
        <v>Dodgers-E-Major</v>
      </c>
      <c r="L175" s="6" t="str">
        <f>VLOOKUP(B175,'[2]Tablib Dataset'!$A:$D,2,FALSE)</f>
        <v>Major</v>
      </c>
      <c r="M175" s="7">
        <f t="shared" si="6"/>
        <v>43921</v>
      </c>
      <c r="N175" s="8">
        <f t="shared" si="7"/>
        <v>0.75</v>
      </c>
      <c r="O175" s="8">
        <f t="shared" si="8"/>
        <v>0.83333333333333337</v>
      </c>
    </row>
    <row r="176" spans="1:15" x14ac:dyDescent="0.3">
      <c r="A176" t="s">
        <v>336</v>
      </c>
      <c r="B176" t="s">
        <v>21</v>
      </c>
      <c r="C176" t="s">
        <v>14</v>
      </c>
      <c r="D176" t="s">
        <v>10</v>
      </c>
      <c r="E176" t="s">
        <v>65</v>
      </c>
      <c r="F176" t="s">
        <v>329</v>
      </c>
      <c r="G176" t="s">
        <v>23</v>
      </c>
      <c r="H176" s="5">
        <f>VLOOKUP(_xlfn.NUMBERVALUE(E176),[1]games!$A:$C,2,FALSE)</f>
        <v>43</v>
      </c>
      <c r="I176" s="6">
        <f>VLOOKUP(_xlfn.NUMBERVALUE(E176),[1]games!$A:$C,3,FALSE)</f>
        <v>33</v>
      </c>
      <c r="J176" s="6" t="str">
        <f>VLOOKUP(H176,[1]teams!$B:$D,3,FALSE)</f>
        <v>Red Sox-W-PeeWee</v>
      </c>
      <c r="K176" s="6" t="str">
        <f>VLOOKUP(I176,[1]teams!$B:$D,3,FALSE)</f>
        <v>D'Backs-E-PeeWee</v>
      </c>
      <c r="L176" s="6" t="str">
        <f>VLOOKUP(B176,'[2]Tablib Dataset'!$A:$D,2,FALSE)</f>
        <v>Field8</v>
      </c>
      <c r="M176" s="7">
        <f t="shared" si="6"/>
        <v>43914</v>
      </c>
      <c r="N176" s="8">
        <f t="shared" si="7"/>
        <v>0.82291666666424135</v>
      </c>
      <c r="O176" s="8">
        <f t="shared" si="8"/>
        <v>0.89583333333090798</v>
      </c>
    </row>
    <row r="177" spans="1:15" x14ac:dyDescent="0.3">
      <c r="A177" t="s">
        <v>338</v>
      </c>
      <c r="B177" t="s">
        <v>21</v>
      </c>
      <c r="C177" t="s">
        <v>14</v>
      </c>
      <c r="D177" t="s">
        <v>10</v>
      </c>
      <c r="E177" t="s">
        <v>339</v>
      </c>
      <c r="F177" t="s">
        <v>340</v>
      </c>
      <c r="G177" t="s">
        <v>23</v>
      </c>
      <c r="H177" s="5">
        <f>VLOOKUP(_xlfn.NUMBERVALUE(E177),[1]games!$A:$C,2,FALSE)</f>
        <v>37</v>
      </c>
      <c r="I177" s="6">
        <f>VLOOKUP(_xlfn.NUMBERVALUE(E177),[1]games!$A:$C,3,FALSE)</f>
        <v>35</v>
      </c>
      <c r="J177" s="6" t="str">
        <f>VLOOKUP(H177,[1]teams!$B:$D,3,FALSE)</f>
        <v>Mets-E-PeeWee</v>
      </c>
      <c r="K177" s="6" t="str">
        <f>VLOOKUP(I177,[1]teams!$B:$D,3,FALSE)</f>
        <v>Giants-E-PeeWee</v>
      </c>
      <c r="L177" s="6" t="str">
        <f>VLOOKUP(B177,'[2]Tablib Dataset'!$A:$D,2,FALSE)</f>
        <v>Field8</v>
      </c>
      <c r="M177" s="7">
        <f t="shared" si="6"/>
        <v>43914</v>
      </c>
      <c r="N177" s="8">
        <f t="shared" si="7"/>
        <v>0.75</v>
      </c>
      <c r="O177" s="8">
        <f t="shared" si="8"/>
        <v>0.82291666666666663</v>
      </c>
    </row>
    <row r="178" spans="1:15" x14ac:dyDescent="0.3">
      <c r="A178" t="s">
        <v>341</v>
      </c>
      <c r="B178" t="s">
        <v>8</v>
      </c>
      <c r="C178" t="s">
        <v>9</v>
      </c>
      <c r="D178" t="s">
        <v>10</v>
      </c>
      <c r="E178" t="s">
        <v>797</v>
      </c>
      <c r="F178" t="s">
        <v>322</v>
      </c>
      <c r="G178" t="s">
        <v>12</v>
      </c>
      <c r="H178" s="5">
        <f>VLOOKUP(_xlfn.NUMBERVALUE(E178),[1]games!$A:$C,2,FALSE)</f>
        <v>17</v>
      </c>
      <c r="I178" s="6">
        <f>VLOOKUP(_xlfn.NUMBERVALUE(E178),[1]games!$A:$C,3,FALSE)</f>
        <v>14</v>
      </c>
      <c r="J178" s="6" t="str">
        <f>VLOOKUP(H178,[1]teams!$B:$D,3,FALSE)</f>
        <v>Dodgers-E-Minor</v>
      </c>
      <c r="K178" s="6" t="str">
        <f>VLOOKUP(I178,[1]teams!$B:$D,3,FALSE)</f>
        <v>Astros-E-Minor</v>
      </c>
      <c r="L178" s="6" t="str">
        <f>VLOOKUP(B178,'[2]Tablib Dataset'!$A:$D,2,FALSE)</f>
        <v>Filed7</v>
      </c>
      <c r="M178" s="7">
        <f t="shared" si="6"/>
        <v>43914</v>
      </c>
      <c r="N178" s="8">
        <f t="shared" si="7"/>
        <v>0.83333333333575865</v>
      </c>
      <c r="O178" s="8">
        <f t="shared" si="8"/>
        <v>0.91666666666909202</v>
      </c>
    </row>
    <row r="179" spans="1:15" x14ac:dyDescent="0.3">
      <c r="A179" t="s">
        <v>289</v>
      </c>
      <c r="B179" t="s">
        <v>8</v>
      </c>
      <c r="C179" t="s">
        <v>9</v>
      </c>
      <c r="D179" t="s">
        <v>10</v>
      </c>
      <c r="E179" t="s">
        <v>620</v>
      </c>
      <c r="F179" t="s">
        <v>340</v>
      </c>
      <c r="G179" t="s">
        <v>12</v>
      </c>
      <c r="H179" s="5">
        <f>VLOOKUP(_xlfn.NUMBERVALUE(E179),[1]games!$A:$C,2,FALSE)</f>
        <v>19</v>
      </c>
      <c r="I179" s="6">
        <f>VLOOKUP(_xlfn.NUMBERVALUE(E179),[1]games!$A:$C,3,FALSE)</f>
        <v>18</v>
      </c>
      <c r="J179" s="6" t="str">
        <f>VLOOKUP(H179,[1]teams!$B:$D,3,FALSE)</f>
        <v>Indians-E-Minor</v>
      </c>
      <c r="K179" s="6" t="str">
        <f>VLOOKUP(I179,[1]teams!$B:$D,3,FALSE)</f>
        <v>Giants-E-Minor</v>
      </c>
      <c r="L179" s="6" t="str">
        <f>VLOOKUP(B179,'[2]Tablib Dataset'!$A:$D,2,FALSE)</f>
        <v>Filed7</v>
      </c>
      <c r="M179" s="7">
        <f t="shared" si="6"/>
        <v>43914</v>
      </c>
      <c r="N179" s="8">
        <f t="shared" si="7"/>
        <v>0.75</v>
      </c>
      <c r="O179" s="8">
        <f t="shared" si="8"/>
        <v>0.83333333333333337</v>
      </c>
    </row>
    <row r="180" spans="1:15" x14ac:dyDescent="0.3">
      <c r="A180" t="s">
        <v>344</v>
      </c>
      <c r="B180" t="s">
        <v>25</v>
      </c>
      <c r="C180" t="s">
        <v>14</v>
      </c>
      <c r="D180" t="s">
        <v>26</v>
      </c>
      <c r="E180" t="s">
        <v>658</v>
      </c>
      <c r="F180" t="s">
        <v>329</v>
      </c>
      <c r="G180" t="s">
        <v>23</v>
      </c>
      <c r="H180" s="5">
        <f>VLOOKUP(_xlfn.NUMBERVALUE(E180),[1]games!$A:$C,2,FALSE)</f>
        <v>42</v>
      </c>
      <c r="I180" s="6">
        <f>VLOOKUP(_xlfn.NUMBERVALUE(E180),[1]games!$A:$C,3,FALSE)</f>
        <v>36</v>
      </c>
      <c r="J180" s="6" t="str">
        <f>VLOOKUP(H180,[1]teams!$B:$D,3,FALSE)</f>
        <v>Rangers-W-PeeWee</v>
      </c>
      <c r="K180" s="6" t="str">
        <f>VLOOKUP(I180,[1]teams!$B:$D,3,FALSE)</f>
        <v>Indians-E-PeeWee</v>
      </c>
      <c r="L180" s="6" t="str">
        <f>VLOOKUP(B180,'[2]Tablib Dataset'!$A:$D,2,FALSE)</f>
        <v>Field6</v>
      </c>
      <c r="M180" s="7">
        <f t="shared" si="6"/>
        <v>43914</v>
      </c>
      <c r="N180" s="8">
        <f t="shared" si="7"/>
        <v>0.82291666666424135</v>
      </c>
      <c r="O180" s="8">
        <f t="shared" si="8"/>
        <v>0.89583333333090798</v>
      </c>
    </row>
    <row r="181" spans="1:15" x14ac:dyDescent="0.3">
      <c r="A181" t="s">
        <v>346</v>
      </c>
      <c r="B181" t="s">
        <v>25</v>
      </c>
      <c r="C181" t="s">
        <v>14</v>
      </c>
      <c r="D181" t="s">
        <v>26</v>
      </c>
      <c r="E181" t="s">
        <v>98</v>
      </c>
      <c r="F181" t="s">
        <v>340</v>
      </c>
      <c r="G181" t="s">
        <v>23</v>
      </c>
      <c r="H181" s="5">
        <f>VLOOKUP(_xlfn.NUMBERVALUE(E181),[1]games!$A:$C,2,FALSE)</f>
        <v>40</v>
      </c>
      <c r="I181" s="6">
        <f>VLOOKUP(_xlfn.NUMBERVALUE(E181),[1]games!$A:$C,3,FALSE)</f>
        <v>34</v>
      </c>
      <c r="J181" s="6" t="str">
        <f>VLOOKUP(H181,[1]teams!$B:$D,3,FALSE)</f>
        <v>Marlins-W-PeeWee</v>
      </c>
      <c r="K181" s="6" t="str">
        <f>VLOOKUP(I181,[1]teams!$B:$D,3,FALSE)</f>
        <v>Dodgers-E-PeeWee</v>
      </c>
      <c r="L181" s="6" t="str">
        <f>VLOOKUP(B181,'[2]Tablib Dataset'!$A:$D,2,FALSE)</f>
        <v>Field6</v>
      </c>
      <c r="M181" s="7">
        <f t="shared" si="6"/>
        <v>43914</v>
      </c>
      <c r="N181" s="8">
        <f t="shared" si="7"/>
        <v>0.75</v>
      </c>
      <c r="O181" s="8">
        <f t="shared" si="8"/>
        <v>0.82291666666666663</v>
      </c>
    </row>
    <row r="182" spans="1:15" x14ac:dyDescent="0.3">
      <c r="A182" t="s">
        <v>137</v>
      </c>
      <c r="B182" t="s">
        <v>32</v>
      </c>
      <c r="C182" t="s">
        <v>32</v>
      </c>
      <c r="D182" t="s">
        <v>32</v>
      </c>
      <c r="E182" t="s">
        <v>199</v>
      </c>
      <c r="F182" t="s">
        <v>337</v>
      </c>
      <c r="G182" t="s">
        <v>36</v>
      </c>
      <c r="H182" s="5">
        <f>VLOOKUP(_xlfn.NUMBERVALUE(E182),[1]games!$A:$C,2,FALSE)</f>
        <v>78</v>
      </c>
      <c r="I182" s="6">
        <f>VLOOKUP(_xlfn.NUMBERVALUE(E182),[1]games!$A:$C,3,FALSE)</f>
        <v>74</v>
      </c>
      <c r="J182" s="6" t="str">
        <f>VLOOKUP(H182,[1]teams!$B:$D,3,FALSE)</f>
        <v>Cardinals-W-TBall</v>
      </c>
      <c r="K182" s="6" t="str">
        <f>VLOOKUP(I182,[1]teams!$B:$D,3,FALSE)</f>
        <v>Phillies-E-TBall</v>
      </c>
      <c r="L182" s="6" t="str">
        <f>VLOOKUP(B182,'[2]Tablib Dataset'!$A:$D,2,FALSE)</f>
        <v>Field5</v>
      </c>
      <c r="M182" s="7">
        <f t="shared" si="6"/>
        <v>43914</v>
      </c>
      <c r="N182" s="8">
        <f t="shared" si="7"/>
        <v>0.8125</v>
      </c>
      <c r="O182" s="8">
        <f t="shared" si="8"/>
        <v>0.875</v>
      </c>
    </row>
    <row r="183" spans="1:15" x14ac:dyDescent="0.3">
      <c r="A183" t="s">
        <v>348</v>
      </c>
      <c r="B183" t="s">
        <v>32</v>
      </c>
      <c r="C183" t="s">
        <v>32</v>
      </c>
      <c r="D183" t="s">
        <v>32</v>
      </c>
      <c r="E183" t="s">
        <v>366</v>
      </c>
      <c r="F183" t="s">
        <v>340</v>
      </c>
      <c r="G183" t="s">
        <v>36</v>
      </c>
      <c r="H183" s="5">
        <f>VLOOKUP(_xlfn.NUMBERVALUE(E183),[1]games!$A:$C,2,FALSE)</f>
        <v>70</v>
      </c>
      <c r="I183" s="6">
        <f>VLOOKUP(_xlfn.NUMBERVALUE(E183),[1]games!$A:$C,3,FALSE)</f>
        <v>67</v>
      </c>
      <c r="J183" s="6" t="str">
        <f>VLOOKUP(H183,[1]teams!$B:$D,3,FALSE)</f>
        <v>D'Backs-E-TBall</v>
      </c>
      <c r="K183" s="6" t="str">
        <f>VLOOKUP(I183,[1]teams!$B:$D,3,FALSE)</f>
        <v>A's-E-TBall</v>
      </c>
      <c r="L183" s="6" t="str">
        <f>VLOOKUP(B183,'[2]Tablib Dataset'!$A:$D,2,FALSE)</f>
        <v>Field5</v>
      </c>
      <c r="M183" s="7">
        <f t="shared" si="6"/>
        <v>43914</v>
      </c>
      <c r="N183" s="8">
        <f t="shared" si="7"/>
        <v>0.75</v>
      </c>
      <c r="O183" s="8">
        <f t="shared" si="8"/>
        <v>0.8125</v>
      </c>
    </row>
    <row r="184" spans="1:15" x14ac:dyDescent="0.3">
      <c r="A184" t="s">
        <v>350</v>
      </c>
      <c r="B184" t="s">
        <v>19</v>
      </c>
      <c r="C184" t="s">
        <v>32</v>
      </c>
      <c r="D184" t="s">
        <v>33</v>
      </c>
      <c r="E184" t="s">
        <v>336</v>
      </c>
      <c r="F184" t="s">
        <v>337</v>
      </c>
      <c r="G184" t="s">
        <v>36</v>
      </c>
      <c r="H184" s="5">
        <f>VLOOKUP(_xlfn.NUMBERVALUE(E184),[1]games!$A:$C,2,FALSE)</f>
        <v>71</v>
      </c>
      <c r="I184" s="6">
        <f>VLOOKUP(_xlfn.NUMBERVALUE(E184),[1]games!$A:$C,3,FALSE)</f>
        <v>68</v>
      </c>
      <c r="J184" s="6" t="str">
        <f>VLOOKUP(H184,[1]teams!$B:$D,3,FALSE)</f>
        <v>Dodgers-E-TBall</v>
      </c>
      <c r="K184" s="6" t="str">
        <f>VLOOKUP(I184,[1]teams!$B:$D,3,FALSE)</f>
        <v>Astros-E-TBall</v>
      </c>
      <c r="L184" s="6" t="str">
        <f>VLOOKUP(B184,'[2]Tablib Dataset'!$A:$D,2,FALSE)</f>
        <v>Tball</v>
      </c>
      <c r="M184" s="7">
        <f t="shared" si="6"/>
        <v>43914</v>
      </c>
      <c r="N184" s="8">
        <f t="shared" si="7"/>
        <v>0.8125</v>
      </c>
      <c r="O184" s="8">
        <f t="shared" si="8"/>
        <v>0.875</v>
      </c>
    </row>
    <row r="185" spans="1:15" x14ac:dyDescent="0.3">
      <c r="A185" t="s">
        <v>352</v>
      </c>
      <c r="B185" t="s">
        <v>19</v>
      </c>
      <c r="C185" t="s">
        <v>32</v>
      </c>
      <c r="D185" t="s">
        <v>33</v>
      </c>
      <c r="E185" t="s">
        <v>226</v>
      </c>
      <c r="F185" t="s">
        <v>340</v>
      </c>
      <c r="G185" t="s">
        <v>36</v>
      </c>
      <c r="H185" s="5">
        <f>VLOOKUP(_xlfn.NUMBERVALUE(E185),[1]games!$A:$C,2,FALSE)</f>
        <v>81</v>
      </c>
      <c r="I185" s="6">
        <f>VLOOKUP(_xlfn.NUMBERVALUE(E185),[1]games!$A:$C,3,FALSE)</f>
        <v>72</v>
      </c>
      <c r="J185" s="6" t="str">
        <f>VLOOKUP(H185,[1]teams!$B:$D,3,FALSE)</f>
        <v>Rangers-W-TBall</v>
      </c>
      <c r="K185" s="6" t="str">
        <f>VLOOKUP(I185,[1]teams!$B:$D,3,FALSE)</f>
        <v>Giants-E-TBall</v>
      </c>
      <c r="L185" s="6" t="str">
        <f>VLOOKUP(B185,'[2]Tablib Dataset'!$A:$D,2,FALSE)</f>
        <v>Tball</v>
      </c>
      <c r="M185" s="7">
        <f t="shared" si="6"/>
        <v>43914</v>
      </c>
      <c r="N185" s="8">
        <f t="shared" si="7"/>
        <v>0.75</v>
      </c>
      <c r="O185" s="8">
        <f t="shared" si="8"/>
        <v>0.8125</v>
      </c>
    </row>
    <row r="186" spans="1:15" x14ac:dyDescent="0.3">
      <c r="A186" t="s">
        <v>355</v>
      </c>
      <c r="B186" t="s">
        <v>9</v>
      </c>
      <c r="C186" t="s">
        <v>18</v>
      </c>
      <c r="D186" t="s">
        <v>29</v>
      </c>
      <c r="E186" t="s">
        <v>580</v>
      </c>
      <c r="F186" t="s">
        <v>329</v>
      </c>
      <c r="G186" t="s">
        <v>23</v>
      </c>
      <c r="H186" s="5">
        <f>VLOOKUP(_xlfn.NUMBERVALUE(E186),[1]games!$A:$C,2,FALSE)</f>
        <v>51</v>
      </c>
      <c r="I186" s="6">
        <f>VLOOKUP(_xlfn.NUMBERVALUE(E186),[1]games!$A:$C,3,FALSE)</f>
        <v>47</v>
      </c>
      <c r="J186" s="6" t="str">
        <f>VLOOKUP(H186,[1]teams!$B:$D,3,FALSE)</f>
        <v>Giants-E-CoachPitch</v>
      </c>
      <c r="K186" s="6" t="str">
        <f>VLOOKUP(I186,[1]teams!$B:$D,3,FALSE)</f>
        <v>Brewers-E-CoachPitch</v>
      </c>
      <c r="L186" s="6" t="str">
        <f>VLOOKUP(B186,'[2]Tablib Dataset'!$A:$D,2,FALSE)</f>
        <v>CoachPitch</v>
      </c>
      <c r="M186" s="7">
        <f t="shared" si="6"/>
        <v>43914</v>
      </c>
      <c r="N186" s="8">
        <f t="shared" si="7"/>
        <v>0.82291666666424135</v>
      </c>
      <c r="O186" s="8">
        <f t="shared" si="8"/>
        <v>0.89583333333090798</v>
      </c>
    </row>
    <row r="187" spans="1:15" x14ac:dyDescent="0.3">
      <c r="A187" t="s">
        <v>357</v>
      </c>
      <c r="B187" t="s">
        <v>9</v>
      </c>
      <c r="C187" t="s">
        <v>18</v>
      </c>
      <c r="D187" t="s">
        <v>29</v>
      </c>
      <c r="E187" t="s">
        <v>438</v>
      </c>
      <c r="F187" t="s">
        <v>340</v>
      </c>
      <c r="G187" t="s">
        <v>23</v>
      </c>
      <c r="H187" s="5">
        <f>VLOOKUP(_xlfn.NUMBERVALUE(E187),[1]games!$A:$C,2,FALSE)</f>
        <v>55</v>
      </c>
      <c r="I187" s="6">
        <f>VLOOKUP(_xlfn.NUMBERVALUE(E187),[1]games!$A:$C,3,FALSE)</f>
        <v>52</v>
      </c>
      <c r="J187" s="6" t="str">
        <f>VLOOKUP(H187,[1]teams!$B:$D,3,FALSE)</f>
        <v>Reds-E-CoachPitch</v>
      </c>
      <c r="K187" s="6" t="str">
        <f>VLOOKUP(I187,[1]teams!$B:$D,3,FALSE)</f>
        <v>Marlins-E-CoachPitch</v>
      </c>
      <c r="L187" s="6" t="str">
        <f>VLOOKUP(B187,'[2]Tablib Dataset'!$A:$D,2,FALSE)</f>
        <v>CoachPitch</v>
      </c>
      <c r="M187" s="7">
        <f t="shared" si="6"/>
        <v>43914</v>
      </c>
      <c r="N187" s="8">
        <f t="shared" si="7"/>
        <v>0.75</v>
      </c>
      <c r="O187" s="8">
        <f t="shared" si="8"/>
        <v>0.82291666666666663</v>
      </c>
    </row>
    <row r="188" spans="1:15" x14ac:dyDescent="0.3">
      <c r="A188" t="s">
        <v>359</v>
      </c>
      <c r="B188" t="s">
        <v>14</v>
      </c>
      <c r="C188" t="s">
        <v>9</v>
      </c>
      <c r="D188" t="s">
        <v>15</v>
      </c>
      <c r="E188" t="s">
        <v>484</v>
      </c>
      <c r="F188" t="s">
        <v>322</v>
      </c>
      <c r="G188" t="s">
        <v>12</v>
      </c>
      <c r="H188" s="5">
        <f>VLOOKUP(_xlfn.NUMBERVALUE(E188),[1]games!$A:$C,2,FALSE)</f>
        <v>26</v>
      </c>
      <c r="I188" s="6">
        <f>VLOOKUP(_xlfn.NUMBERVALUE(E188),[1]games!$A:$C,3,FALSE)</f>
        <v>20</v>
      </c>
      <c r="J188" s="6" t="str">
        <f>VLOOKUP(H188,[1]teams!$B:$D,3,FALSE)</f>
        <v>Marlins-W-Minor</v>
      </c>
      <c r="K188" s="6" t="str">
        <f>VLOOKUP(I188,[1]teams!$B:$D,3,FALSE)</f>
        <v>Mets-E-Minor</v>
      </c>
      <c r="L188" s="6" t="str">
        <f>VLOOKUP(B188,'[2]Tablib Dataset'!$A:$D,2,FALSE)</f>
        <v>Minor</v>
      </c>
      <c r="M188" s="7">
        <f t="shared" si="6"/>
        <v>43914</v>
      </c>
      <c r="N188" s="8">
        <f t="shared" si="7"/>
        <v>0.83333333333575865</v>
      </c>
      <c r="O188" s="8">
        <f t="shared" si="8"/>
        <v>0.91666666666909202</v>
      </c>
    </row>
    <row r="189" spans="1:15" x14ac:dyDescent="0.3">
      <c r="A189" t="s">
        <v>362</v>
      </c>
      <c r="B189" t="s">
        <v>14</v>
      </c>
      <c r="C189" t="s">
        <v>9</v>
      </c>
      <c r="D189" t="s">
        <v>15</v>
      </c>
      <c r="E189" t="s">
        <v>520</v>
      </c>
      <c r="F189" t="s">
        <v>340</v>
      </c>
      <c r="G189" t="s">
        <v>12</v>
      </c>
      <c r="H189" s="5">
        <f>VLOOKUP(_xlfn.NUMBERVALUE(E189),[1]games!$A:$C,2,FALSE)</f>
        <v>24</v>
      </c>
      <c r="I189" s="6">
        <f>VLOOKUP(_xlfn.NUMBERVALUE(E189),[1]games!$A:$C,3,FALSE)</f>
        <v>22</v>
      </c>
      <c r="J189" s="6" t="str">
        <f>VLOOKUP(H189,[1]teams!$B:$D,3,FALSE)</f>
        <v>Braves-W-Minor</v>
      </c>
      <c r="K189" s="6" t="str">
        <f>VLOOKUP(I189,[1]teams!$B:$D,3,FALSE)</f>
        <v>Royals-E-Minor</v>
      </c>
      <c r="L189" s="6" t="str">
        <f>VLOOKUP(B189,'[2]Tablib Dataset'!$A:$D,2,FALSE)</f>
        <v>Minor</v>
      </c>
      <c r="M189" s="7">
        <f t="shared" si="6"/>
        <v>43914</v>
      </c>
      <c r="N189" s="8">
        <f t="shared" si="7"/>
        <v>0.75</v>
      </c>
      <c r="O189" s="8">
        <f t="shared" si="8"/>
        <v>0.83333333333333337</v>
      </c>
    </row>
    <row r="190" spans="1:15" x14ac:dyDescent="0.3">
      <c r="A190" t="s">
        <v>364</v>
      </c>
      <c r="B190" t="s">
        <v>18</v>
      </c>
      <c r="C190" t="s">
        <v>19</v>
      </c>
      <c r="D190" t="s">
        <v>868</v>
      </c>
      <c r="E190" t="s">
        <v>545</v>
      </c>
      <c r="F190" t="s">
        <v>322</v>
      </c>
      <c r="G190" t="s">
        <v>12</v>
      </c>
      <c r="H190" s="5">
        <f>VLOOKUP(_xlfn.NUMBERVALUE(E190),[1]games!$A:$C,2,FALSE)</f>
        <v>11</v>
      </c>
      <c r="I190" s="6">
        <f>VLOOKUP(_xlfn.NUMBERVALUE(E190),[1]games!$A:$C,3,FALSE)</f>
        <v>10</v>
      </c>
      <c r="J190" s="6" t="str">
        <f>VLOOKUP(H190,[1]teams!$B:$D,3,FALSE)</f>
        <v>Nationals-W-Major</v>
      </c>
      <c r="K190" s="6" t="str">
        <f>VLOOKUP(I190,[1]teams!$B:$D,3,FALSE)</f>
        <v>Giants-W-Major</v>
      </c>
      <c r="L190" s="6" t="str">
        <f>VLOOKUP(B190,'[2]Tablib Dataset'!$A:$D,2,FALSE)</f>
        <v>Major</v>
      </c>
      <c r="M190" s="7">
        <f t="shared" si="6"/>
        <v>43914</v>
      </c>
      <c r="N190" s="8">
        <f t="shared" si="7"/>
        <v>0.83333333333575865</v>
      </c>
      <c r="O190" s="8">
        <f t="shared" si="8"/>
        <v>0.91666666666909202</v>
      </c>
    </row>
    <row r="191" spans="1:15" x14ac:dyDescent="0.3">
      <c r="A191" t="s">
        <v>366</v>
      </c>
      <c r="B191" t="s">
        <v>18</v>
      </c>
      <c r="C191" t="s">
        <v>19</v>
      </c>
      <c r="D191" t="s">
        <v>868</v>
      </c>
      <c r="E191" t="s">
        <v>398</v>
      </c>
      <c r="F191" t="s">
        <v>340</v>
      </c>
      <c r="G191" t="s">
        <v>12</v>
      </c>
      <c r="H191" s="5">
        <f>VLOOKUP(_xlfn.NUMBERVALUE(E191),[1]games!$A:$C,2,FALSE)</f>
        <v>9</v>
      </c>
      <c r="I191" s="6">
        <f>VLOOKUP(_xlfn.NUMBERVALUE(E191),[1]games!$A:$C,3,FALSE)</f>
        <v>12</v>
      </c>
      <c r="J191" s="6" t="str">
        <f>VLOOKUP(H191,[1]teams!$B:$D,3,FALSE)</f>
        <v>Cardinals-W-Major</v>
      </c>
      <c r="K191" s="6" t="str">
        <f>VLOOKUP(I191,[1]teams!$B:$D,3,FALSE)</f>
        <v>Rangers-W-Major</v>
      </c>
      <c r="L191" s="6" t="str">
        <f>VLOOKUP(B191,'[2]Tablib Dataset'!$A:$D,2,FALSE)</f>
        <v>Major</v>
      </c>
      <c r="M191" s="7">
        <f t="shared" si="6"/>
        <v>43914</v>
      </c>
      <c r="N191" s="8">
        <f t="shared" si="7"/>
        <v>0.75</v>
      </c>
      <c r="O191" s="8">
        <f t="shared" si="8"/>
        <v>0.83333333333333337</v>
      </c>
    </row>
    <row r="192" spans="1:15" x14ac:dyDescent="0.3">
      <c r="A192" t="s">
        <v>368</v>
      </c>
      <c r="B192" t="s">
        <v>21</v>
      </c>
      <c r="C192" t="s">
        <v>14</v>
      </c>
      <c r="D192" t="s">
        <v>10</v>
      </c>
      <c r="E192" t="s">
        <v>533</v>
      </c>
      <c r="F192" t="s">
        <v>361</v>
      </c>
      <c r="G192" t="s">
        <v>23</v>
      </c>
      <c r="H192" s="5">
        <f>VLOOKUP(_xlfn.NUMBERVALUE(E192),[1]games!$A:$C,2,FALSE)</f>
        <v>38</v>
      </c>
      <c r="I192" s="6">
        <f>VLOOKUP(_xlfn.NUMBERVALUE(E192),[1]games!$A:$C,3,FALSE)</f>
        <v>31</v>
      </c>
      <c r="J192" s="6" t="str">
        <f>VLOOKUP(H192,[1]teams!$B:$D,3,FALSE)</f>
        <v>Yankees-E-PeeWee</v>
      </c>
      <c r="K192" s="6" t="str">
        <f>VLOOKUP(I192,[1]teams!$B:$D,3,FALSE)</f>
        <v>Braves-E-PeeWee</v>
      </c>
      <c r="L192" s="6" t="str">
        <f>VLOOKUP(B192,'[2]Tablib Dataset'!$A:$D,2,FALSE)</f>
        <v>Field8</v>
      </c>
      <c r="M192" s="7">
        <f t="shared" si="6"/>
        <v>43907</v>
      </c>
      <c r="N192" s="8">
        <f t="shared" si="7"/>
        <v>0.82291666666424135</v>
      </c>
      <c r="O192" s="8">
        <f t="shared" si="8"/>
        <v>0.89583333333090798</v>
      </c>
    </row>
    <row r="193" spans="1:15" x14ac:dyDescent="0.3">
      <c r="A193" t="s">
        <v>72</v>
      </c>
      <c r="B193" t="s">
        <v>21</v>
      </c>
      <c r="C193" t="s">
        <v>14</v>
      </c>
      <c r="D193" t="s">
        <v>10</v>
      </c>
      <c r="E193" t="s">
        <v>250</v>
      </c>
      <c r="F193" t="s">
        <v>371</v>
      </c>
      <c r="G193" t="s">
        <v>23</v>
      </c>
      <c r="H193" s="5">
        <f>VLOOKUP(_xlfn.NUMBERVALUE(E193),[1]games!$A:$C,2,FALSE)</f>
        <v>44</v>
      </c>
      <c r="I193" s="6">
        <f>VLOOKUP(_xlfn.NUMBERVALUE(E193),[1]games!$A:$C,3,FALSE)</f>
        <v>34</v>
      </c>
      <c r="J193" s="6" t="str">
        <f>VLOOKUP(H193,[1]teams!$B:$D,3,FALSE)</f>
        <v>Royals-W-PeeWee</v>
      </c>
      <c r="K193" s="6" t="str">
        <f>VLOOKUP(I193,[1]teams!$B:$D,3,FALSE)</f>
        <v>Dodgers-E-PeeWee</v>
      </c>
      <c r="L193" s="6" t="str">
        <f>VLOOKUP(B193,'[2]Tablib Dataset'!$A:$D,2,FALSE)</f>
        <v>Field8</v>
      </c>
      <c r="M193" s="7">
        <f t="shared" si="6"/>
        <v>43907</v>
      </c>
      <c r="N193" s="8">
        <f t="shared" si="7"/>
        <v>0.75</v>
      </c>
      <c r="O193" s="8">
        <f t="shared" si="8"/>
        <v>0.82291666666666663</v>
      </c>
    </row>
    <row r="194" spans="1:15" x14ac:dyDescent="0.3">
      <c r="A194" t="s">
        <v>372</v>
      </c>
      <c r="B194" t="s">
        <v>8</v>
      </c>
      <c r="C194" t="s">
        <v>9</v>
      </c>
      <c r="D194" t="s">
        <v>10</v>
      </c>
      <c r="E194" t="s">
        <v>727</v>
      </c>
      <c r="F194" t="s">
        <v>354</v>
      </c>
      <c r="G194" t="s">
        <v>12</v>
      </c>
      <c r="H194" s="5">
        <f>VLOOKUP(_xlfn.NUMBERVALUE(E194),[1]games!$A:$C,2,FALSE)</f>
        <v>21</v>
      </c>
      <c r="I194" s="6">
        <f>VLOOKUP(_xlfn.NUMBERVALUE(E194),[1]games!$A:$C,3,FALSE)</f>
        <v>19</v>
      </c>
      <c r="J194" s="6" t="str">
        <f>VLOOKUP(H194,[1]teams!$B:$D,3,FALSE)</f>
        <v>Phillies-E-Minor</v>
      </c>
      <c r="K194" s="6" t="str">
        <f>VLOOKUP(I194,[1]teams!$B:$D,3,FALSE)</f>
        <v>Indians-E-Minor</v>
      </c>
      <c r="L194" s="6" t="str">
        <f>VLOOKUP(B194,'[2]Tablib Dataset'!$A:$D,2,FALSE)</f>
        <v>Filed7</v>
      </c>
      <c r="M194" s="7">
        <f t="shared" ref="M194:M257" si="9">DATEVALUE(F194)</f>
        <v>43907</v>
      </c>
      <c r="N194" s="8">
        <f t="shared" ref="N194:N257" si="10">TIMEVALUE(F194)</f>
        <v>0.83333333333575865</v>
      </c>
      <c r="O194" s="8">
        <f t="shared" ref="O194:O257" si="11">N194+G194/60/24</f>
        <v>0.91666666666909202</v>
      </c>
    </row>
    <row r="195" spans="1:15" x14ac:dyDescent="0.3">
      <c r="A195" t="s">
        <v>252</v>
      </c>
      <c r="B195" t="s">
        <v>8</v>
      </c>
      <c r="C195" t="s">
        <v>9</v>
      </c>
      <c r="D195" t="s">
        <v>10</v>
      </c>
      <c r="E195" t="s">
        <v>58</v>
      </c>
      <c r="F195" t="s">
        <v>371</v>
      </c>
      <c r="G195" t="s">
        <v>12</v>
      </c>
      <c r="H195" s="5">
        <f>VLOOKUP(_xlfn.NUMBERVALUE(E195),[1]games!$A:$C,2,FALSE)</f>
        <v>26</v>
      </c>
      <c r="I195" s="6">
        <f>VLOOKUP(_xlfn.NUMBERVALUE(E195),[1]games!$A:$C,3,FALSE)</f>
        <v>14</v>
      </c>
      <c r="J195" s="6" t="str">
        <f>VLOOKUP(H195,[1]teams!$B:$D,3,FALSE)</f>
        <v>Marlins-W-Minor</v>
      </c>
      <c r="K195" s="6" t="str">
        <f>VLOOKUP(I195,[1]teams!$B:$D,3,FALSE)</f>
        <v>Astros-E-Minor</v>
      </c>
      <c r="L195" s="6" t="str">
        <f>VLOOKUP(B195,'[2]Tablib Dataset'!$A:$D,2,FALSE)</f>
        <v>Filed7</v>
      </c>
      <c r="M195" s="7">
        <f t="shared" si="9"/>
        <v>43907</v>
      </c>
      <c r="N195" s="8">
        <f t="shared" si="10"/>
        <v>0.75</v>
      </c>
      <c r="O195" s="8">
        <f t="shared" si="11"/>
        <v>0.83333333333333337</v>
      </c>
    </row>
    <row r="196" spans="1:15" x14ac:dyDescent="0.3">
      <c r="A196" t="s">
        <v>158</v>
      </c>
      <c r="B196" t="s">
        <v>25</v>
      </c>
      <c r="C196" t="s">
        <v>14</v>
      </c>
      <c r="D196" t="s">
        <v>26</v>
      </c>
      <c r="E196" t="s">
        <v>274</v>
      </c>
      <c r="F196" t="s">
        <v>361</v>
      </c>
      <c r="G196" t="s">
        <v>23</v>
      </c>
      <c r="H196" s="5">
        <f>VLOOKUP(_xlfn.NUMBERVALUE(E196),[1]games!$A:$C,2,FALSE)</f>
        <v>43</v>
      </c>
      <c r="I196" s="6">
        <f>VLOOKUP(_xlfn.NUMBERVALUE(E196),[1]games!$A:$C,3,FALSE)</f>
        <v>36</v>
      </c>
      <c r="J196" s="6" t="str">
        <f>VLOOKUP(H196,[1]teams!$B:$D,3,FALSE)</f>
        <v>Red Sox-W-PeeWee</v>
      </c>
      <c r="K196" s="6" t="str">
        <f>VLOOKUP(I196,[1]teams!$B:$D,3,FALSE)</f>
        <v>Indians-E-PeeWee</v>
      </c>
      <c r="L196" s="6" t="str">
        <f>VLOOKUP(B196,'[2]Tablib Dataset'!$A:$D,2,FALSE)</f>
        <v>Field6</v>
      </c>
      <c r="M196" s="7">
        <f t="shared" si="9"/>
        <v>43907</v>
      </c>
      <c r="N196" s="8">
        <f t="shared" si="10"/>
        <v>0.82291666666424135</v>
      </c>
      <c r="O196" s="8">
        <f t="shared" si="11"/>
        <v>0.89583333333090798</v>
      </c>
    </row>
    <row r="197" spans="1:15" x14ac:dyDescent="0.3">
      <c r="A197" t="s">
        <v>125</v>
      </c>
      <c r="B197" t="s">
        <v>25</v>
      </c>
      <c r="C197" t="s">
        <v>14</v>
      </c>
      <c r="D197" t="s">
        <v>26</v>
      </c>
      <c r="E197" t="s">
        <v>257</v>
      </c>
      <c r="F197" t="s">
        <v>371</v>
      </c>
      <c r="G197" t="s">
        <v>23</v>
      </c>
      <c r="H197" s="5">
        <f>VLOOKUP(_xlfn.NUMBERVALUE(E197),[1]games!$A:$C,2,FALSE)</f>
        <v>40</v>
      </c>
      <c r="I197" s="6">
        <f>VLOOKUP(_xlfn.NUMBERVALUE(E197),[1]games!$A:$C,3,FALSE)</f>
        <v>30</v>
      </c>
      <c r="J197" s="6" t="str">
        <f>VLOOKUP(H197,[1]teams!$B:$D,3,FALSE)</f>
        <v>Marlins-W-PeeWee</v>
      </c>
      <c r="K197" s="6" t="str">
        <f>VLOOKUP(I197,[1]teams!$B:$D,3,FALSE)</f>
        <v>Astros-E-PeeWee</v>
      </c>
      <c r="L197" s="6" t="str">
        <f>VLOOKUP(B197,'[2]Tablib Dataset'!$A:$D,2,FALSE)</f>
        <v>Field6</v>
      </c>
      <c r="M197" s="7">
        <f t="shared" si="9"/>
        <v>43907</v>
      </c>
      <c r="N197" s="8">
        <f t="shared" si="10"/>
        <v>0.75</v>
      </c>
      <c r="O197" s="8">
        <f t="shared" si="11"/>
        <v>0.82291666666666663</v>
      </c>
    </row>
    <row r="198" spans="1:15" x14ac:dyDescent="0.3">
      <c r="A198" t="s">
        <v>262</v>
      </c>
      <c r="B198" t="s">
        <v>32</v>
      </c>
      <c r="C198" t="s">
        <v>18</v>
      </c>
      <c r="D198" t="s">
        <v>32</v>
      </c>
      <c r="E198" t="s">
        <v>440</v>
      </c>
      <c r="F198" t="s">
        <v>361</v>
      </c>
      <c r="G198" t="s">
        <v>23</v>
      </c>
      <c r="H198" s="5">
        <f>VLOOKUP(_xlfn.NUMBERVALUE(E198),[1]games!$A:$C,2,FALSE)</f>
        <v>66</v>
      </c>
      <c r="I198" s="6">
        <f>VLOOKUP(_xlfn.NUMBERVALUE(E198),[1]games!$A:$C,3,FALSE)</f>
        <v>63</v>
      </c>
      <c r="J198" s="6" t="str">
        <f>VLOOKUP(H198,[1]teams!$B:$D,3,FALSE)</f>
        <v>Yankees-W-CoachPitch</v>
      </c>
      <c r="K198" s="6" t="str">
        <f>VLOOKUP(I198,[1]teams!$B:$D,3,FALSE)</f>
        <v>Nationals-W-CoachPitch</v>
      </c>
      <c r="L198" s="6" t="str">
        <f>VLOOKUP(B198,'[2]Tablib Dataset'!$A:$D,2,FALSE)</f>
        <v>Field5</v>
      </c>
      <c r="M198" s="7">
        <f t="shared" si="9"/>
        <v>43907</v>
      </c>
      <c r="N198" s="8">
        <f t="shared" si="10"/>
        <v>0.82291666666424135</v>
      </c>
      <c r="O198" s="8">
        <f t="shared" si="11"/>
        <v>0.89583333333090798</v>
      </c>
    </row>
    <row r="199" spans="1:15" x14ac:dyDescent="0.3">
      <c r="A199" t="s">
        <v>316</v>
      </c>
      <c r="B199" t="s">
        <v>32</v>
      </c>
      <c r="C199" t="s">
        <v>18</v>
      </c>
      <c r="D199" t="s">
        <v>32</v>
      </c>
      <c r="E199" t="s">
        <v>612</v>
      </c>
      <c r="F199" t="s">
        <v>371</v>
      </c>
      <c r="G199" t="s">
        <v>23</v>
      </c>
      <c r="H199" s="5">
        <f>VLOOKUP(_xlfn.NUMBERVALUE(E199),[1]games!$A:$C,2,FALSE)</f>
        <v>50</v>
      </c>
      <c r="I199" s="6">
        <f>VLOOKUP(_xlfn.NUMBERVALUE(E199),[1]games!$A:$C,3,FALSE)</f>
        <v>46</v>
      </c>
      <c r="J199" s="6" t="str">
        <f>VLOOKUP(H199,[1]teams!$B:$D,3,FALSE)</f>
        <v>Dodgers-E-CoachPitch</v>
      </c>
      <c r="K199" s="6" t="str">
        <f>VLOOKUP(I199,[1]teams!$B:$D,3,FALSE)</f>
        <v>Braves-E-CoachPitch</v>
      </c>
      <c r="L199" s="6" t="str">
        <f>VLOOKUP(B199,'[2]Tablib Dataset'!$A:$D,2,FALSE)</f>
        <v>Field5</v>
      </c>
      <c r="M199" s="7">
        <f t="shared" si="9"/>
        <v>43907</v>
      </c>
      <c r="N199" s="8">
        <f t="shared" si="10"/>
        <v>0.75</v>
      </c>
      <c r="O199" s="8">
        <f t="shared" si="11"/>
        <v>0.82291666666666663</v>
      </c>
    </row>
    <row r="200" spans="1:15" x14ac:dyDescent="0.3">
      <c r="A200" t="s">
        <v>378</v>
      </c>
      <c r="B200" t="s">
        <v>19</v>
      </c>
      <c r="C200" t="s">
        <v>32</v>
      </c>
      <c r="D200" t="s">
        <v>33</v>
      </c>
      <c r="E200" t="s">
        <v>183</v>
      </c>
      <c r="F200" t="s">
        <v>369</v>
      </c>
      <c r="G200" t="s">
        <v>36</v>
      </c>
      <c r="H200" s="5">
        <f>VLOOKUP(_xlfn.NUMBERVALUE(E200),[1]games!$A:$C,2,FALSE)</f>
        <v>78</v>
      </c>
      <c r="I200" s="6">
        <f>VLOOKUP(_xlfn.NUMBERVALUE(E200),[1]games!$A:$C,3,FALSE)</f>
        <v>75</v>
      </c>
      <c r="J200" s="6" t="str">
        <f>VLOOKUP(H200,[1]teams!$B:$D,3,FALSE)</f>
        <v>Cardinals-W-TBall</v>
      </c>
      <c r="K200" s="6" t="str">
        <f>VLOOKUP(I200,[1]teams!$B:$D,3,FALSE)</f>
        <v>Rockies-E-TBall</v>
      </c>
      <c r="L200" s="6" t="str">
        <f>VLOOKUP(B200,'[2]Tablib Dataset'!$A:$D,2,FALSE)</f>
        <v>Tball</v>
      </c>
      <c r="M200" s="7">
        <f t="shared" si="9"/>
        <v>43907</v>
      </c>
      <c r="N200" s="8">
        <f t="shared" si="10"/>
        <v>0.8125</v>
      </c>
      <c r="O200" s="8">
        <f t="shared" si="11"/>
        <v>0.875</v>
      </c>
    </row>
    <row r="201" spans="1:15" x14ac:dyDescent="0.3">
      <c r="A201" t="s">
        <v>203</v>
      </c>
      <c r="B201" t="s">
        <v>19</v>
      </c>
      <c r="C201" t="s">
        <v>32</v>
      </c>
      <c r="D201" t="s">
        <v>33</v>
      </c>
      <c r="E201" t="s">
        <v>344</v>
      </c>
      <c r="F201" t="s">
        <v>371</v>
      </c>
      <c r="G201" t="s">
        <v>36</v>
      </c>
      <c r="H201" s="5">
        <f>VLOOKUP(_xlfn.NUMBERVALUE(E201),[1]games!$A:$C,2,FALSE)</f>
        <v>81</v>
      </c>
      <c r="I201" s="6">
        <f>VLOOKUP(_xlfn.NUMBERVALUE(E201),[1]games!$A:$C,3,FALSE)</f>
        <v>67</v>
      </c>
      <c r="J201" s="6" t="str">
        <f>VLOOKUP(H201,[1]teams!$B:$D,3,FALSE)</f>
        <v>Rangers-W-TBall</v>
      </c>
      <c r="K201" s="6" t="str">
        <f>VLOOKUP(I201,[1]teams!$B:$D,3,FALSE)</f>
        <v>A's-E-TBall</v>
      </c>
      <c r="L201" s="6" t="str">
        <f>VLOOKUP(B201,'[2]Tablib Dataset'!$A:$D,2,FALSE)</f>
        <v>Tball</v>
      </c>
      <c r="M201" s="7">
        <f t="shared" si="9"/>
        <v>43907</v>
      </c>
      <c r="N201" s="8">
        <f t="shared" si="10"/>
        <v>0.75</v>
      </c>
      <c r="O201" s="8">
        <f t="shared" si="11"/>
        <v>0.8125</v>
      </c>
    </row>
    <row r="202" spans="1:15" x14ac:dyDescent="0.3">
      <c r="A202" t="s">
        <v>107</v>
      </c>
      <c r="B202" t="s">
        <v>9</v>
      </c>
      <c r="C202" t="s">
        <v>18</v>
      </c>
      <c r="D202" t="s">
        <v>29</v>
      </c>
      <c r="E202" t="s">
        <v>454</v>
      </c>
      <c r="F202" t="s">
        <v>361</v>
      </c>
      <c r="G202" t="s">
        <v>23</v>
      </c>
      <c r="H202" s="5">
        <f>VLOOKUP(_xlfn.NUMBERVALUE(E202),[1]games!$A:$C,2,FALSE)</f>
        <v>56</v>
      </c>
      <c r="I202" s="6">
        <f>VLOOKUP(_xlfn.NUMBERVALUE(E202),[1]games!$A:$C,3,FALSE)</f>
        <v>51</v>
      </c>
      <c r="J202" s="6" t="str">
        <f>VLOOKUP(H202,[1]teams!$B:$D,3,FALSE)</f>
        <v>Rockies-E-CoachPitch</v>
      </c>
      <c r="K202" s="6" t="str">
        <f>VLOOKUP(I202,[1]teams!$B:$D,3,FALSE)</f>
        <v>Giants-E-CoachPitch</v>
      </c>
      <c r="L202" s="6" t="str">
        <f>VLOOKUP(B202,'[2]Tablib Dataset'!$A:$D,2,FALSE)</f>
        <v>CoachPitch</v>
      </c>
      <c r="M202" s="7">
        <f t="shared" si="9"/>
        <v>43907</v>
      </c>
      <c r="N202" s="8">
        <f t="shared" si="10"/>
        <v>0.82291666666424135</v>
      </c>
      <c r="O202" s="8">
        <f t="shared" si="11"/>
        <v>0.89583333333090798</v>
      </c>
    </row>
    <row r="203" spans="1:15" x14ac:dyDescent="0.3">
      <c r="A203" t="s">
        <v>383</v>
      </c>
      <c r="B203" t="s">
        <v>9</v>
      </c>
      <c r="C203" t="s">
        <v>18</v>
      </c>
      <c r="D203" t="s">
        <v>29</v>
      </c>
      <c r="E203" t="s">
        <v>424</v>
      </c>
      <c r="F203" t="s">
        <v>371</v>
      </c>
      <c r="G203" t="s">
        <v>23</v>
      </c>
      <c r="H203" s="5">
        <f>VLOOKUP(_xlfn.NUMBERVALUE(E203),[1]games!$A:$C,2,FALSE)</f>
        <v>61</v>
      </c>
      <c r="I203" s="6">
        <f>VLOOKUP(_xlfn.NUMBERVALUE(E203),[1]games!$A:$C,3,FALSE)</f>
        <v>52</v>
      </c>
      <c r="J203" s="6" t="str">
        <f>VLOOKUP(H203,[1]teams!$B:$D,3,FALSE)</f>
        <v>Indians-W-CoachPitch</v>
      </c>
      <c r="K203" s="6" t="str">
        <f>VLOOKUP(I203,[1]teams!$B:$D,3,FALSE)</f>
        <v>Marlins-E-CoachPitch</v>
      </c>
      <c r="L203" s="6" t="str">
        <f>VLOOKUP(B203,'[2]Tablib Dataset'!$A:$D,2,FALSE)</f>
        <v>CoachPitch</v>
      </c>
      <c r="M203" s="7">
        <f t="shared" si="9"/>
        <v>43907</v>
      </c>
      <c r="N203" s="8">
        <f t="shared" si="10"/>
        <v>0.75</v>
      </c>
      <c r="O203" s="8">
        <f t="shared" si="11"/>
        <v>0.82291666666666663</v>
      </c>
    </row>
    <row r="204" spans="1:15" x14ac:dyDescent="0.3">
      <c r="A204" t="s">
        <v>386</v>
      </c>
      <c r="B204" t="s">
        <v>14</v>
      </c>
      <c r="C204" t="s">
        <v>9</v>
      </c>
      <c r="D204" t="s">
        <v>15</v>
      </c>
      <c r="E204" t="s">
        <v>213</v>
      </c>
      <c r="F204" t="s">
        <v>354</v>
      </c>
      <c r="G204" t="s">
        <v>12</v>
      </c>
      <c r="H204" s="5">
        <f>VLOOKUP(_xlfn.NUMBERVALUE(E204),[1]games!$A:$C,2,FALSE)</f>
        <v>28</v>
      </c>
      <c r="I204" s="6">
        <f>VLOOKUP(_xlfn.NUMBERVALUE(E204),[1]games!$A:$C,3,FALSE)</f>
        <v>16</v>
      </c>
      <c r="J204" s="6" t="str">
        <f>VLOOKUP(H204,[1]teams!$B:$D,3,FALSE)</f>
        <v>Rangers-W-Minor</v>
      </c>
      <c r="K204" s="6" t="str">
        <f>VLOOKUP(I204,[1]teams!$B:$D,3,FALSE)</f>
        <v>Cubs-E-Minor</v>
      </c>
      <c r="L204" s="6" t="str">
        <f>VLOOKUP(B204,'[2]Tablib Dataset'!$A:$D,2,FALSE)</f>
        <v>Minor</v>
      </c>
      <c r="M204" s="7">
        <f t="shared" si="9"/>
        <v>43907</v>
      </c>
      <c r="N204" s="8">
        <f t="shared" si="10"/>
        <v>0.83333333333575865</v>
      </c>
      <c r="O204" s="8">
        <f t="shared" si="11"/>
        <v>0.91666666666909202</v>
      </c>
    </row>
    <row r="205" spans="1:15" x14ac:dyDescent="0.3">
      <c r="A205" t="s">
        <v>388</v>
      </c>
      <c r="B205" t="s">
        <v>14</v>
      </c>
      <c r="C205" t="s">
        <v>9</v>
      </c>
      <c r="D205" t="s">
        <v>15</v>
      </c>
      <c r="E205" t="s">
        <v>730</v>
      </c>
      <c r="F205" t="s">
        <v>371</v>
      </c>
      <c r="G205" t="s">
        <v>12</v>
      </c>
      <c r="H205" s="5">
        <f>VLOOKUP(_xlfn.NUMBERVALUE(E205),[1]games!$A:$C,2,FALSE)</f>
        <v>17</v>
      </c>
      <c r="I205" s="6">
        <f>VLOOKUP(_xlfn.NUMBERVALUE(E205),[1]games!$A:$C,3,FALSE)</f>
        <v>15</v>
      </c>
      <c r="J205" s="6" t="str">
        <f>VLOOKUP(H205,[1]teams!$B:$D,3,FALSE)</f>
        <v>Dodgers-E-Minor</v>
      </c>
      <c r="K205" s="6" t="str">
        <f>VLOOKUP(I205,[1]teams!$B:$D,3,FALSE)</f>
        <v>Cardinals-E-Minor</v>
      </c>
      <c r="L205" s="6" t="str">
        <f>VLOOKUP(B205,'[2]Tablib Dataset'!$A:$D,2,FALSE)</f>
        <v>Minor</v>
      </c>
      <c r="M205" s="7">
        <f t="shared" si="9"/>
        <v>43907</v>
      </c>
      <c r="N205" s="8">
        <f t="shared" si="10"/>
        <v>0.75</v>
      </c>
      <c r="O205" s="8">
        <f t="shared" si="11"/>
        <v>0.83333333333333337</v>
      </c>
    </row>
    <row r="206" spans="1:15" x14ac:dyDescent="0.3">
      <c r="A206" t="s">
        <v>307</v>
      </c>
      <c r="B206" t="s">
        <v>18</v>
      </c>
      <c r="C206" t="s">
        <v>19</v>
      </c>
      <c r="D206" t="s">
        <v>868</v>
      </c>
      <c r="E206" t="s">
        <v>420</v>
      </c>
      <c r="F206" t="s">
        <v>354</v>
      </c>
      <c r="G206" t="s">
        <v>12</v>
      </c>
      <c r="H206" s="5">
        <f>VLOOKUP(_xlfn.NUMBERVALUE(E206),[1]games!$A:$C,2,FALSE)</f>
        <v>3</v>
      </c>
      <c r="I206" s="6">
        <f>VLOOKUP(_xlfn.NUMBERVALUE(E206),[1]games!$A:$C,3,FALSE)</f>
        <v>11</v>
      </c>
      <c r="J206" s="6" t="str">
        <f>VLOOKUP(H206,[1]teams!$B:$D,3,FALSE)</f>
        <v>Tigers-E-Major</v>
      </c>
      <c r="K206" s="6" t="str">
        <f>VLOOKUP(I206,[1]teams!$B:$D,3,FALSE)</f>
        <v>Nationals-W-Major</v>
      </c>
      <c r="L206" s="6" t="str">
        <f>VLOOKUP(B206,'[2]Tablib Dataset'!$A:$D,2,FALSE)</f>
        <v>Major</v>
      </c>
      <c r="M206" s="7">
        <f t="shared" si="9"/>
        <v>43907</v>
      </c>
      <c r="N206" s="8">
        <f t="shared" si="10"/>
        <v>0.83333333333575865</v>
      </c>
      <c r="O206" s="8">
        <f t="shared" si="11"/>
        <v>0.91666666666909202</v>
      </c>
    </row>
    <row r="207" spans="1:15" x14ac:dyDescent="0.3">
      <c r="A207" t="s">
        <v>63</v>
      </c>
      <c r="B207" t="s">
        <v>18</v>
      </c>
      <c r="C207" t="s">
        <v>19</v>
      </c>
      <c r="D207" t="s">
        <v>868</v>
      </c>
      <c r="E207" t="s">
        <v>458</v>
      </c>
      <c r="F207" t="s">
        <v>371</v>
      </c>
      <c r="G207" t="s">
        <v>12</v>
      </c>
      <c r="H207" s="5">
        <f>VLOOKUP(_xlfn.NUMBERVALUE(E207),[1]games!$A:$C,2,FALSE)</f>
        <v>2</v>
      </c>
      <c r="I207" s="6">
        <f>VLOOKUP(_xlfn.NUMBERVALUE(E207),[1]games!$A:$C,3,FALSE)</f>
        <v>1</v>
      </c>
      <c r="J207" s="6" t="str">
        <f>VLOOKUP(H207,[1]teams!$B:$D,3,FALSE)</f>
        <v>Royals-E-Major</v>
      </c>
      <c r="K207" s="6" t="str">
        <f>VLOOKUP(I207,[1]teams!$B:$D,3,FALSE)</f>
        <v>Indians-E-Major</v>
      </c>
      <c r="L207" s="6" t="str">
        <f>VLOOKUP(B207,'[2]Tablib Dataset'!$A:$D,2,FALSE)</f>
        <v>Major</v>
      </c>
      <c r="M207" s="7">
        <f t="shared" si="9"/>
        <v>43907</v>
      </c>
      <c r="N207" s="8">
        <f t="shared" si="10"/>
        <v>0.75</v>
      </c>
      <c r="O207" s="8">
        <f t="shared" si="11"/>
        <v>0.83333333333333337</v>
      </c>
    </row>
    <row r="208" spans="1:15" x14ac:dyDescent="0.3">
      <c r="A208" t="s">
        <v>393</v>
      </c>
      <c r="B208" t="s">
        <v>21</v>
      </c>
      <c r="C208" t="s">
        <v>32</v>
      </c>
      <c r="D208" t="s">
        <v>10</v>
      </c>
      <c r="E208" t="s">
        <v>306</v>
      </c>
      <c r="F208" t="s">
        <v>885</v>
      </c>
      <c r="G208" t="s">
        <v>36</v>
      </c>
      <c r="H208" s="5">
        <f>VLOOKUP(_xlfn.NUMBERVALUE(E208),[1]games!$A:$C,2,FALSE)</f>
        <v>74</v>
      </c>
      <c r="I208" s="6">
        <f>VLOOKUP(_xlfn.NUMBERVALUE(E208),[1]games!$A:$C,3,FALSE)</f>
        <v>69</v>
      </c>
      <c r="J208" s="6" t="str">
        <f>VLOOKUP(H208,[1]teams!$B:$D,3,FALSE)</f>
        <v>Phillies-E-TBall</v>
      </c>
      <c r="K208" s="6" t="str">
        <f>VLOOKUP(I208,[1]teams!$B:$D,3,FALSE)</f>
        <v>Cubs-E-TBall</v>
      </c>
      <c r="L208" s="6" t="str">
        <f>VLOOKUP(B208,'[2]Tablib Dataset'!$A:$D,2,FALSE)</f>
        <v>Field8</v>
      </c>
      <c r="M208" s="7">
        <f t="shared" si="9"/>
        <v>43957</v>
      </c>
      <c r="N208" s="8">
        <f t="shared" si="10"/>
        <v>0.8125</v>
      </c>
      <c r="O208" s="8">
        <f t="shared" si="11"/>
        <v>0.875</v>
      </c>
    </row>
    <row r="209" spans="1:15" x14ac:dyDescent="0.3">
      <c r="A209" t="s">
        <v>395</v>
      </c>
      <c r="B209" t="s">
        <v>21</v>
      </c>
      <c r="C209" t="s">
        <v>32</v>
      </c>
      <c r="D209" t="s">
        <v>10</v>
      </c>
      <c r="E209" t="s">
        <v>350</v>
      </c>
      <c r="F209" t="s">
        <v>390</v>
      </c>
      <c r="G209" t="s">
        <v>36</v>
      </c>
      <c r="H209" s="5">
        <f>VLOOKUP(_xlfn.NUMBERVALUE(E209),[1]games!$A:$C,2,FALSE)</f>
        <v>77</v>
      </c>
      <c r="I209" s="6">
        <f>VLOOKUP(_xlfn.NUMBERVALUE(E209),[1]games!$A:$C,3,FALSE)</f>
        <v>67</v>
      </c>
      <c r="J209" s="6" t="str">
        <f>VLOOKUP(H209,[1]teams!$B:$D,3,FALSE)</f>
        <v>Blue Jays-W-TBall</v>
      </c>
      <c r="K209" s="6" t="str">
        <f>VLOOKUP(I209,[1]teams!$B:$D,3,FALSE)</f>
        <v>A's-E-TBall</v>
      </c>
      <c r="L209" s="6" t="str">
        <f>VLOOKUP(B209,'[2]Tablib Dataset'!$A:$D,2,FALSE)</f>
        <v>Field8</v>
      </c>
      <c r="M209" s="7">
        <f t="shared" si="9"/>
        <v>43957</v>
      </c>
      <c r="N209" s="8">
        <f t="shared" si="10"/>
        <v>0.75</v>
      </c>
      <c r="O209" s="8">
        <f t="shared" si="11"/>
        <v>0.8125</v>
      </c>
    </row>
    <row r="210" spans="1:15" x14ac:dyDescent="0.3">
      <c r="A210" t="s">
        <v>397</v>
      </c>
      <c r="B210" t="s">
        <v>8</v>
      </c>
      <c r="C210" t="s">
        <v>14</v>
      </c>
      <c r="D210" t="s">
        <v>10</v>
      </c>
      <c r="E210" t="s">
        <v>675</v>
      </c>
      <c r="F210" t="s">
        <v>385</v>
      </c>
      <c r="G210" t="s">
        <v>23</v>
      </c>
      <c r="H210" s="5">
        <f>VLOOKUP(_xlfn.NUMBERVALUE(E210),[1]games!$A:$C,2,FALSE)</f>
        <v>45</v>
      </c>
      <c r="I210" s="6">
        <f>VLOOKUP(_xlfn.NUMBERVALUE(E210),[1]games!$A:$C,3,FALSE)</f>
        <v>33</v>
      </c>
      <c r="J210" s="6" t="str">
        <f>VLOOKUP(H210,[1]teams!$B:$D,3,FALSE)</f>
        <v>Tigers-W-PeeWee</v>
      </c>
      <c r="K210" s="6" t="str">
        <f>VLOOKUP(I210,[1]teams!$B:$D,3,FALSE)</f>
        <v>D'Backs-E-PeeWee</v>
      </c>
      <c r="L210" s="6" t="str">
        <f>VLOOKUP(B210,'[2]Tablib Dataset'!$A:$D,2,FALSE)</f>
        <v>Filed7</v>
      </c>
      <c r="M210" s="7">
        <f t="shared" si="9"/>
        <v>43957</v>
      </c>
      <c r="N210" s="8">
        <f t="shared" si="10"/>
        <v>0.82291666666424135</v>
      </c>
      <c r="O210" s="8">
        <f t="shared" si="11"/>
        <v>0.89583333333090798</v>
      </c>
    </row>
    <row r="211" spans="1:15" x14ac:dyDescent="0.3">
      <c r="A211" t="s">
        <v>399</v>
      </c>
      <c r="B211" t="s">
        <v>8</v>
      </c>
      <c r="C211" t="s">
        <v>14</v>
      </c>
      <c r="D211" t="s">
        <v>10</v>
      </c>
      <c r="E211" t="s">
        <v>253</v>
      </c>
      <c r="F211" t="s">
        <v>390</v>
      </c>
      <c r="G211" t="s">
        <v>23</v>
      </c>
      <c r="H211" s="5">
        <f>VLOOKUP(_xlfn.NUMBERVALUE(E211),[1]games!$A:$C,2,FALSE)</f>
        <v>42</v>
      </c>
      <c r="I211" s="6">
        <f>VLOOKUP(_xlfn.NUMBERVALUE(E211),[1]games!$A:$C,3,FALSE)</f>
        <v>35</v>
      </c>
      <c r="J211" s="6" t="str">
        <f>VLOOKUP(H211,[1]teams!$B:$D,3,FALSE)</f>
        <v>Rangers-W-PeeWee</v>
      </c>
      <c r="K211" s="6" t="str">
        <f>VLOOKUP(I211,[1]teams!$B:$D,3,FALSE)</f>
        <v>Giants-E-PeeWee</v>
      </c>
      <c r="L211" s="6" t="str">
        <f>VLOOKUP(B211,'[2]Tablib Dataset'!$A:$D,2,FALSE)</f>
        <v>Filed7</v>
      </c>
      <c r="M211" s="7">
        <f t="shared" si="9"/>
        <v>43957</v>
      </c>
      <c r="N211" s="8">
        <f t="shared" si="10"/>
        <v>0.75</v>
      </c>
      <c r="O211" s="8">
        <f t="shared" si="11"/>
        <v>0.82291666666666663</v>
      </c>
    </row>
    <row r="212" spans="1:15" x14ac:dyDescent="0.3">
      <c r="A212" t="s">
        <v>387</v>
      </c>
      <c r="B212" t="s">
        <v>25</v>
      </c>
      <c r="C212" t="s">
        <v>14</v>
      </c>
      <c r="D212" t="s">
        <v>26</v>
      </c>
      <c r="E212" t="s">
        <v>232</v>
      </c>
      <c r="F212" t="s">
        <v>385</v>
      </c>
      <c r="G212" t="s">
        <v>23</v>
      </c>
      <c r="H212" s="5">
        <f>VLOOKUP(_xlfn.NUMBERVALUE(E212),[1]games!$A:$C,2,FALSE)</f>
        <v>40</v>
      </c>
      <c r="I212" s="6">
        <f>VLOOKUP(_xlfn.NUMBERVALUE(E212),[1]games!$A:$C,3,FALSE)</f>
        <v>31</v>
      </c>
      <c r="J212" s="6" t="str">
        <f>VLOOKUP(H212,[1]teams!$B:$D,3,FALSE)</f>
        <v>Marlins-W-PeeWee</v>
      </c>
      <c r="K212" s="6" t="str">
        <f>VLOOKUP(I212,[1]teams!$B:$D,3,FALSE)</f>
        <v>Braves-E-PeeWee</v>
      </c>
      <c r="L212" s="6" t="str">
        <f>VLOOKUP(B212,'[2]Tablib Dataset'!$A:$D,2,FALSE)</f>
        <v>Field6</v>
      </c>
      <c r="M212" s="7">
        <f t="shared" si="9"/>
        <v>43957</v>
      </c>
      <c r="N212" s="8">
        <f t="shared" si="10"/>
        <v>0.82291666666424135</v>
      </c>
      <c r="O212" s="8">
        <f t="shared" si="11"/>
        <v>0.89583333333090798</v>
      </c>
    </row>
    <row r="213" spans="1:15" x14ac:dyDescent="0.3">
      <c r="A213" t="s">
        <v>403</v>
      </c>
      <c r="B213" t="s">
        <v>25</v>
      </c>
      <c r="C213" t="s">
        <v>14</v>
      </c>
      <c r="D213" t="s">
        <v>26</v>
      </c>
      <c r="E213" t="s">
        <v>392</v>
      </c>
      <c r="F213" t="s">
        <v>390</v>
      </c>
      <c r="G213" t="s">
        <v>23</v>
      </c>
      <c r="H213" s="5">
        <f>VLOOKUP(_xlfn.NUMBERVALUE(E213),[1]games!$A:$C,2,FALSE)</f>
        <v>39</v>
      </c>
      <c r="I213" s="6">
        <f>VLOOKUP(_xlfn.NUMBERVALUE(E213),[1]games!$A:$C,3,FALSE)</f>
        <v>36</v>
      </c>
      <c r="J213" s="6" t="str">
        <f>VLOOKUP(H213,[1]teams!$B:$D,3,FALSE)</f>
        <v>Cubs-W-PeeWee</v>
      </c>
      <c r="K213" s="6" t="str">
        <f>VLOOKUP(I213,[1]teams!$B:$D,3,FALSE)</f>
        <v>Indians-E-PeeWee</v>
      </c>
      <c r="L213" s="6" t="str">
        <f>VLOOKUP(B213,'[2]Tablib Dataset'!$A:$D,2,FALSE)</f>
        <v>Field6</v>
      </c>
      <c r="M213" s="7">
        <f t="shared" si="9"/>
        <v>43957</v>
      </c>
      <c r="N213" s="8">
        <f t="shared" si="10"/>
        <v>0.75</v>
      </c>
      <c r="O213" s="8">
        <f t="shared" si="11"/>
        <v>0.82291666666666663</v>
      </c>
    </row>
    <row r="214" spans="1:15" x14ac:dyDescent="0.3">
      <c r="A214" t="s">
        <v>406</v>
      </c>
      <c r="B214" t="s">
        <v>32</v>
      </c>
      <c r="C214" t="s">
        <v>18</v>
      </c>
      <c r="D214" t="s">
        <v>32</v>
      </c>
      <c r="E214" t="s">
        <v>480</v>
      </c>
      <c r="F214" t="s">
        <v>385</v>
      </c>
      <c r="G214" t="s">
        <v>23</v>
      </c>
      <c r="H214" s="5">
        <f>VLOOKUP(_xlfn.NUMBERVALUE(E214),[1]games!$A:$C,2,FALSE)</f>
        <v>56</v>
      </c>
      <c r="I214" s="6">
        <f>VLOOKUP(_xlfn.NUMBERVALUE(E214),[1]games!$A:$C,3,FALSE)</f>
        <v>50</v>
      </c>
      <c r="J214" s="6" t="str">
        <f>VLOOKUP(H214,[1]teams!$B:$D,3,FALSE)</f>
        <v>Rockies-E-CoachPitch</v>
      </c>
      <c r="K214" s="6" t="str">
        <f>VLOOKUP(I214,[1]teams!$B:$D,3,FALSE)</f>
        <v>Dodgers-E-CoachPitch</v>
      </c>
      <c r="L214" s="6" t="str">
        <f>VLOOKUP(B214,'[2]Tablib Dataset'!$A:$D,2,FALSE)</f>
        <v>Field5</v>
      </c>
      <c r="M214" s="7">
        <f t="shared" si="9"/>
        <v>43957</v>
      </c>
      <c r="N214" s="8">
        <f t="shared" si="10"/>
        <v>0.82291666666424135</v>
      </c>
      <c r="O214" s="8">
        <f t="shared" si="11"/>
        <v>0.89583333333090798</v>
      </c>
    </row>
    <row r="215" spans="1:15" x14ac:dyDescent="0.3">
      <c r="A215" t="s">
        <v>30</v>
      </c>
      <c r="B215" t="s">
        <v>32</v>
      </c>
      <c r="C215" t="s">
        <v>18</v>
      </c>
      <c r="D215" t="s">
        <v>32</v>
      </c>
      <c r="E215" t="s">
        <v>76</v>
      </c>
      <c r="F215" t="s">
        <v>390</v>
      </c>
      <c r="G215" t="s">
        <v>23</v>
      </c>
      <c r="H215" s="5">
        <f>VLOOKUP(_xlfn.NUMBERVALUE(E215),[1]games!$A:$C,2,FALSE)</f>
        <v>61</v>
      </c>
      <c r="I215" s="6">
        <f>VLOOKUP(_xlfn.NUMBERVALUE(E215),[1]games!$A:$C,3,FALSE)</f>
        <v>49</v>
      </c>
      <c r="J215" s="6" t="str">
        <f>VLOOKUP(H215,[1]teams!$B:$D,3,FALSE)</f>
        <v>Indians-W-CoachPitch</v>
      </c>
      <c r="K215" s="6" t="str">
        <f>VLOOKUP(I215,[1]teams!$B:$D,3,FALSE)</f>
        <v>Cubs-E-CoachPitch</v>
      </c>
      <c r="L215" s="6" t="str">
        <f>VLOOKUP(B215,'[2]Tablib Dataset'!$A:$D,2,FALSE)</f>
        <v>Field5</v>
      </c>
      <c r="M215" s="7">
        <f t="shared" si="9"/>
        <v>43957</v>
      </c>
      <c r="N215" s="8">
        <f t="shared" si="10"/>
        <v>0.75</v>
      </c>
      <c r="O215" s="8">
        <f t="shared" si="11"/>
        <v>0.82291666666666663</v>
      </c>
    </row>
    <row r="216" spans="1:15" x14ac:dyDescent="0.3">
      <c r="A216" t="s">
        <v>174</v>
      </c>
      <c r="B216" t="s">
        <v>19</v>
      </c>
      <c r="C216" t="s">
        <v>32</v>
      </c>
      <c r="D216" t="s">
        <v>33</v>
      </c>
      <c r="E216" t="s">
        <v>179</v>
      </c>
      <c r="F216" t="s">
        <v>885</v>
      </c>
      <c r="G216" t="s">
        <v>36</v>
      </c>
      <c r="H216" s="5">
        <f>VLOOKUP(_xlfn.NUMBERVALUE(E216),[1]games!$A:$C,2,FALSE)</f>
        <v>80</v>
      </c>
      <c r="I216" s="6">
        <f>VLOOKUP(_xlfn.NUMBERVALUE(E216),[1]games!$A:$C,3,FALSE)</f>
        <v>75</v>
      </c>
      <c r="J216" s="6" t="str">
        <f>VLOOKUP(H216,[1]teams!$B:$D,3,FALSE)</f>
        <v>Orioles-W-TBall</v>
      </c>
      <c r="K216" s="6" t="str">
        <f>VLOOKUP(I216,[1]teams!$B:$D,3,FALSE)</f>
        <v>Rockies-E-TBall</v>
      </c>
      <c r="L216" s="6" t="str">
        <f>VLOOKUP(B216,'[2]Tablib Dataset'!$A:$D,2,FALSE)</f>
        <v>Tball</v>
      </c>
      <c r="M216" s="7">
        <f t="shared" si="9"/>
        <v>43957</v>
      </c>
      <c r="N216" s="8">
        <f t="shared" si="10"/>
        <v>0.8125</v>
      </c>
      <c r="O216" s="8">
        <f t="shared" si="11"/>
        <v>0.875</v>
      </c>
    </row>
    <row r="217" spans="1:15" x14ac:dyDescent="0.3">
      <c r="A217" t="s">
        <v>411</v>
      </c>
      <c r="B217" t="s">
        <v>19</v>
      </c>
      <c r="C217" t="s">
        <v>32</v>
      </c>
      <c r="D217" t="s">
        <v>33</v>
      </c>
      <c r="E217" t="s">
        <v>334</v>
      </c>
      <c r="F217" t="s">
        <v>390</v>
      </c>
      <c r="G217" t="s">
        <v>36</v>
      </c>
      <c r="H217" s="5">
        <f>VLOOKUP(_xlfn.NUMBERVALUE(E217),[1]games!$A:$C,2,FALSE)</f>
        <v>72</v>
      </c>
      <c r="I217" s="6">
        <f>VLOOKUP(_xlfn.NUMBERVALUE(E217),[1]games!$A:$C,3,FALSE)</f>
        <v>68</v>
      </c>
      <c r="J217" s="6" t="str">
        <f>VLOOKUP(H217,[1]teams!$B:$D,3,FALSE)</f>
        <v>Giants-E-TBall</v>
      </c>
      <c r="K217" s="6" t="str">
        <f>VLOOKUP(I217,[1]teams!$B:$D,3,FALSE)</f>
        <v>Astros-E-TBall</v>
      </c>
      <c r="L217" s="6" t="str">
        <f>VLOOKUP(B217,'[2]Tablib Dataset'!$A:$D,2,FALSE)</f>
        <v>Tball</v>
      </c>
      <c r="M217" s="7">
        <f t="shared" si="9"/>
        <v>43957</v>
      </c>
      <c r="N217" s="8">
        <f t="shared" si="10"/>
        <v>0.75</v>
      </c>
      <c r="O217" s="8">
        <f t="shared" si="11"/>
        <v>0.8125</v>
      </c>
    </row>
    <row r="218" spans="1:15" x14ac:dyDescent="0.3">
      <c r="A218" t="s">
        <v>413</v>
      </c>
      <c r="B218" t="s">
        <v>9</v>
      </c>
      <c r="C218" t="s">
        <v>18</v>
      </c>
      <c r="D218" t="s">
        <v>29</v>
      </c>
      <c r="E218" t="s">
        <v>564</v>
      </c>
      <c r="F218" t="s">
        <v>385</v>
      </c>
      <c r="G218" t="s">
        <v>23</v>
      </c>
      <c r="H218" s="5">
        <f>VLOOKUP(_xlfn.NUMBERVALUE(E218),[1]games!$A:$C,2,FALSE)</f>
        <v>60</v>
      </c>
      <c r="I218" s="6">
        <f>VLOOKUP(_xlfn.NUMBERVALUE(E218),[1]games!$A:$C,3,FALSE)</f>
        <v>58</v>
      </c>
      <c r="J218" s="6" t="str">
        <f>VLOOKUP(H218,[1]teams!$B:$D,3,FALSE)</f>
        <v>D'Backs-W-CoachPitch</v>
      </c>
      <c r="K218" s="6" t="str">
        <f>VLOOKUP(I218,[1]teams!$B:$D,3,FALSE)</f>
        <v>A's-W-CoachPitch</v>
      </c>
      <c r="L218" s="6" t="str">
        <f>VLOOKUP(B218,'[2]Tablib Dataset'!$A:$D,2,FALSE)</f>
        <v>CoachPitch</v>
      </c>
      <c r="M218" s="7">
        <f t="shared" si="9"/>
        <v>43957</v>
      </c>
      <c r="N218" s="8">
        <f t="shared" si="10"/>
        <v>0.82291666666424135</v>
      </c>
      <c r="O218" s="8">
        <f t="shared" si="11"/>
        <v>0.89583333333090798</v>
      </c>
    </row>
    <row r="219" spans="1:15" x14ac:dyDescent="0.3">
      <c r="A219" t="s">
        <v>414</v>
      </c>
      <c r="B219" t="s">
        <v>9</v>
      </c>
      <c r="C219" t="s">
        <v>18</v>
      </c>
      <c r="D219" t="s">
        <v>29</v>
      </c>
      <c r="E219" t="s">
        <v>393</v>
      </c>
      <c r="F219" t="s">
        <v>390</v>
      </c>
      <c r="G219" t="s">
        <v>23</v>
      </c>
      <c r="H219" s="5">
        <f>VLOOKUP(_xlfn.NUMBERVALUE(E219),[1]games!$A:$C,2,FALSE)</f>
        <v>59</v>
      </c>
      <c r="I219" s="6">
        <f>VLOOKUP(_xlfn.NUMBERVALUE(E219),[1]games!$A:$C,3,FALSE)</f>
        <v>54</v>
      </c>
      <c r="J219" s="6" t="str">
        <f>VLOOKUP(H219,[1]teams!$B:$D,3,FALSE)</f>
        <v>Astros-W-CoachPitch</v>
      </c>
      <c r="K219" s="6" t="str">
        <f>VLOOKUP(I219,[1]teams!$B:$D,3,FALSE)</f>
        <v>Phillies-E-CoachPitch</v>
      </c>
      <c r="L219" s="6" t="str">
        <f>VLOOKUP(B219,'[2]Tablib Dataset'!$A:$D,2,FALSE)</f>
        <v>CoachPitch</v>
      </c>
      <c r="M219" s="7">
        <f t="shared" si="9"/>
        <v>43957</v>
      </c>
      <c r="N219" s="8">
        <f t="shared" si="10"/>
        <v>0.75</v>
      </c>
      <c r="O219" s="8">
        <f t="shared" si="11"/>
        <v>0.82291666666666663</v>
      </c>
    </row>
    <row r="220" spans="1:15" x14ac:dyDescent="0.3">
      <c r="A220" t="s">
        <v>416</v>
      </c>
      <c r="B220" t="s">
        <v>14</v>
      </c>
      <c r="C220" t="s">
        <v>9</v>
      </c>
      <c r="D220" t="s">
        <v>15</v>
      </c>
      <c r="E220" t="s">
        <v>656</v>
      </c>
      <c r="F220" t="s">
        <v>381</v>
      </c>
      <c r="G220" t="s">
        <v>12</v>
      </c>
      <c r="H220" s="5">
        <f>VLOOKUP(_xlfn.NUMBERVALUE(E220),[1]games!$A:$C,2,FALSE)</f>
        <v>23</v>
      </c>
      <c r="I220" s="6">
        <f>VLOOKUP(_xlfn.NUMBERVALUE(E220),[1]games!$A:$C,3,FALSE)</f>
        <v>20</v>
      </c>
      <c r="J220" s="6" t="str">
        <f>VLOOKUP(H220,[1]teams!$B:$D,3,FALSE)</f>
        <v>Tigers-E-Minor</v>
      </c>
      <c r="K220" s="6" t="str">
        <f>VLOOKUP(I220,[1]teams!$B:$D,3,FALSE)</f>
        <v>Mets-E-Minor</v>
      </c>
      <c r="L220" s="6" t="str">
        <f>VLOOKUP(B220,'[2]Tablib Dataset'!$A:$D,2,FALSE)</f>
        <v>Minor</v>
      </c>
      <c r="M220" s="7">
        <f t="shared" si="9"/>
        <v>43957</v>
      </c>
      <c r="N220" s="8">
        <f t="shared" si="10"/>
        <v>0.83333333333575865</v>
      </c>
      <c r="O220" s="8">
        <f t="shared" si="11"/>
        <v>0.91666666666909202</v>
      </c>
    </row>
    <row r="221" spans="1:15" x14ac:dyDescent="0.3">
      <c r="A221" t="s">
        <v>415</v>
      </c>
      <c r="B221" t="s">
        <v>14</v>
      </c>
      <c r="C221" t="s">
        <v>9</v>
      </c>
      <c r="D221" t="s">
        <v>15</v>
      </c>
      <c r="E221" t="s">
        <v>661</v>
      </c>
      <c r="F221" t="s">
        <v>390</v>
      </c>
      <c r="G221" t="s">
        <v>12</v>
      </c>
      <c r="H221" s="5">
        <f>VLOOKUP(_xlfn.NUMBERVALUE(E221),[1]games!$A:$C,2,FALSE)</f>
        <v>22</v>
      </c>
      <c r="I221" s="6">
        <f>VLOOKUP(_xlfn.NUMBERVALUE(E221),[1]games!$A:$C,3,FALSE)</f>
        <v>18</v>
      </c>
      <c r="J221" s="6" t="str">
        <f>VLOOKUP(H221,[1]teams!$B:$D,3,FALSE)</f>
        <v>Royals-E-Minor</v>
      </c>
      <c r="K221" s="6" t="str">
        <f>VLOOKUP(I221,[1]teams!$B:$D,3,FALSE)</f>
        <v>Giants-E-Minor</v>
      </c>
      <c r="L221" s="6" t="str">
        <f>VLOOKUP(B221,'[2]Tablib Dataset'!$A:$D,2,FALSE)</f>
        <v>Minor</v>
      </c>
      <c r="M221" s="7">
        <f t="shared" si="9"/>
        <v>43957</v>
      </c>
      <c r="N221" s="8">
        <f t="shared" si="10"/>
        <v>0.75</v>
      </c>
      <c r="O221" s="8">
        <f t="shared" si="11"/>
        <v>0.83333333333333337</v>
      </c>
    </row>
    <row r="222" spans="1:15" x14ac:dyDescent="0.3">
      <c r="A222" t="s">
        <v>419</v>
      </c>
      <c r="B222" t="s">
        <v>18</v>
      </c>
      <c r="C222" t="s">
        <v>19</v>
      </c>
      <c r="D222" t="s">
        <v>868</v>
      </c>
      <c r="E222" t="s">
        <v>445</v>
      </c>
      <c r="F222" t="s">
        <v>381</v>
      </c>
      <c r="G222" t="s">
        <v>12</v>
      </c>
      <c r="H222" s="5">
        <f>VLOOKUP(_xlfn.NUMBERVALUE(E222),[1]games!$A:$C,2,FALSE)</f>
        <v>12</v>
      </c>
      <c r="I222" s="6">
        <f>VLOOKUP(_xlfn.NUMBERVALUE(E222),[1]games!$A:$C,3,FALSE)</f>
        <v>9</v>
      </c>
      <c r="J222" s="6" t="str">
        <f>VLOOKUP(H222,[1]teams!$B:$D,3,FALSE)</f>
        <v>Rangers-W-Major</v>
      </c>
      <c r="K222" s="6" t="str">
        <f>VLOOKUP(I222,[1]teams!$B:$D,3,FALSE)</f>
        <v>Cardinals-W-Major</v>
      </c>
      <c r="L222" s="6" t="str">
        <f>VLOOKUP(B222,'[2]Tablib Dataset'!$A:$D,2,FALSE)</f>
        <v>Major</v>
      </c>
      <c r="M222" s="7">
        <f t="shared" si="9"/>
        <v>43957</v>
      </c>
      <c r="N222" s="8">
        <f t="shared" si="10"/>
        <v>0.83333333333575865</v>
      </c>
      <c r="O222" s="8">
        <f t="shared" si="11"/>
        <v>0.91666666666909202</v>
      </c>
    </row>
    <row r="223" spans="1:15" x14ac:dyDescent="0.3">
      <c r="A223" t="s">
        <v>422</v>
      </c>
      <c r="B223" t="s">
        <v>18</v>
      </c>
      <c r="C223" t="s">
        <v>19</v>
      </c>
      <c r="D223" t="s">
        <v>868</v>
      </c>
      <c r="E223" t="s">
        <v>821</v>
      </c>
      <c r="F223" t="s">
        <v>390</v>
      </c>
      <c r="G223" t="s">
        <v>12</v>
      </c>
      <c r="H223" s="5">
        <f>VLOOKUP(_xlfn.NUMBERVALUE(E223),[1]games!$A:$C,2,FALSE)</f>
        <v>2</v>
      </c>
      <c r="I223" s="6">
        <f>VLOOKUP(_xlfn.NUMBERVALUE(E223),[1]games!$A:$C,3,FALSE)</f>
        <v>6</v>
      </c>
      <c r="J223" s="6" t="str">
        <f>VLOOKUP(H223,[1]teams!$B:$D,3,FALSE)</f>
        <v>Royals-E-Major</v>
      </c>
      <c r="K223" s="6" t="str">
        <f>VLOOKUP(I223,[1]teams!$B:$D,3,FALSE)</f>
        <v>Cubs-E-Major</v>
      </c>
      <c r="L223" s="6" t="str">
        <f>VLOOKUP(B223,'[2]Tablib Dataset'!$A:$D,2,FALSE)</f>
        <v>Major</v>
      </c>
      <c r="M223" s="7">
        <f t="shared" si="9"/>
        <v>43957</v>
      </c>
      <c r="N223" s="8">
        <f t="shared" si="10"/>
        <v>0.75</v>
      </c>
      <c r="O223" s="8">
        <f t="shared" si="11"/>
        <v>0.83333333333333337</v>
      </c>
    </row>
    <row r="224" spans="1:15" x14ac:dyDescent="0.3">
      <c r="A224" t="s">
        <v>424</v>
      </c>
      <c r="B224" t="s">
        <v>21</v>
      </c>
      <c r="C224" t="s">
        <v>14</v>
      </c>
      <c r="D224" t="s">
        <v>10</v>
      </c>
      <c r="E224" t="s">
        <v>130</v>
      </c>
      <c r="F224" t="s">
        <v>405</v>
      </c>
      <c r="G224" t="s">
        <v>23</v>
      </c>
      <c r="H224" s="5">
        <f>VLOOKUP(_xlfn.NUMBERVALUE(E224),[1]games!$A:$C,2,FALSE)</f>
        <v>44</v>
      </c>
      <c r="I224" s="6">
        <f>VLOOKUP(_xlfn.NUMBERVALUE(E224),[1]games!$A:$C,3,FALSE)</f>
        <v>35</v>
      </c>
      <c r="J224" s="6" t="str">
        <f>VLOOKUP(H224,[1]teams!$B:$D,3,FALSE)</f>
        <v>Royals-W-PeeWee</v>
      </c>
      <c r="K224" s="6" t="str">
        <f>VLOOKUP(I224,[1]teams!$B:$D,3,FALSE)</f>
        <v>Giants-E-PeeWee</v>
      </c>
      <c r="L224" s="6" t="str">
        <f>VLOOKUP(B224,'[2]Tablib Dataset'!$A:$D,2,FALSE)</f>
        <v>Field8</v>
      </c>
      <c r="M224" s="7">
        <f t="shared" si="9"/>
        <v>43950</v>
      </c>
      <c r="N224" s="8">
        <f t="shared" si="10"/>
        <v>0.82291666666424135</v>
      </c>
      <c r="O224" s="8">
        <f t="shared" si="11"/>
        <v>0.89583333333090798</v>
      </c>
    </row>
    <row r="225" spans="1:15" x14ac:dyDescent="0.3">
      <c r="A225" t="s">
        <v>27</v>
      </c>
      <c r="B225" t="s">
        <v>21</v>
      </c>
      <c r="C225" t="s">
        <v>14</v>
      </c>
      <c r="D225" t="s">
        <v>10</v>
      </c>
      <c r="E225" t="s">
        <v>410</v>
      </c>
      <c r="F225" t="s">
        <v>409</v>
      </c>
      <c r="G225" t="s">
        <v>23</v>
      </c>
      <c r="H225" s="5">
        <f>VLOOKUP(_xlfn.NUMBERVALUE(E225),[1]games!$A:$C,2,FALSE)</f>
        <v>39</v>
      </c>
      <c r="I225" s="6">
        <f>VLOOKUP(_xlfn.NUMBERVALUE(E225),[1]games!$A:$C,3,FALSE)</f>
        <v>31</v>
      </c>
      <c r="J225" s="6" t="str">
        <f>VLOOKUP(H225,[1]teams!$B:$D,3,FALSE)</f>
        <v>Cubs-W-PeeWee</v>
      </c>
      <c r="K225" s="6" t="str">
        <f>VLOOKUP(I225,[1]teams!$B:$D,3,FALSE)</f>
        <v>Braves-E-PeeWee</v>
      </c>
      <c r="L225" s="6" t="str">
        <f>VLOOKUP(B225,'[2]Tablib Dataset'!$A:$D,2,FALSE)</f>
        <v>Field8</v>
      </c>
      <c r="M225" s="7">
        <f t="shared" si="9"/>
        <v>43950</v>
      </c>
      <c r="N225" s="8">
        <f t="shared" si="10"/>
        <v>0.75</v>
      </c>
      <c r="O225" s="8">
        <f t="shared" si="11"/>
        <v>0.82291666666666663</v>
      </c>
    </row>
    <row r="226" spans="1:15" x14ac:dyDescent="0.3">
      <c r="A226" t="s">
        <v>427</v>
      </c>
      <c r="B226" t="s">
        <v>8</v>
      </c>
      <c r="C226" t="s">
        <v>19</v>
      </c>
      <c r="D226" t="s">
        <v>10</v>
      </c>
      <c r="E226" t="s">
        <v>731</v>
      </c>
      <c r="F226" t="s">
        <v>401</v>
      </c>
      <c r="G226" t="s">
        <v>12</v>
      </c>
      <c r="H226" s="5">
        <f>VLOOKUP(_xlfn.NUMBERVALUE(E226),[1]games!$A:$C,2,FALSE)</f>
        <v>7</v>
      </c>
      <c r="I226" s="6">
        <f>VLOOKUP(_xlfn.NUMBERVALUE(E226),[1]games!$A:$C,3,FALSE)</f>
        <v>8</v>
      </c>
      <c r="J226" s="6" t="str">
        <f>VLOOKUP(H226,[1]teams!$B:$D,3,FALSE)</f>
        <v>Dodgers-E-Major</v>
      </c>
      <c r="K226" s="6" t="str">
        <f>VLOOKUP(I226,[1]teams!$B:$D,3,FALSE)</f>
        <v>Mets-E-Major</v>
      </c>
      <c r="L226" s="6" t="str">
        <f>VLOOKUP(B226,'[2]Tablib Dataset'!$A:$D,2,FALSE)</f>
        <v>Filed7</v>
      </c>
      <c r="M226" s="7">
        <f t="shared" si="9"/>
        <v>43950</v>
      </c>
      <c r="N226" s="8">
        <f t="shared" si="10"/>
        <v>0.83333333333575865</v>
      </c>
      <c r="O226" s="8">
        <f t="shared" si="11"/>
        <v>0.91666666666909202</v>
      </c>
    </row>
    <row r="227" spans="1:15" x14ac:dyDescent="0.3">
      <c r="A227" t="s">
        <v>429</v>
      </c>
      <c r="B227" t="s">
        <v>8</v>
      </c>
      <c r="C227" t="s">
        <v>19</v>
      </c>
      <c r="D227" t="s">
        <v>10</v>
      </c>
      <c r="E227" t="s">
        <v>680</v>
      </c>
      <c r="F227" t="s">
        <v>409</v>
      </c>
      <c r="G227" t="s">
        <v>12</v>
      </c>
      <c r="H227" s="5">
        <f>VLOOKUP(_xlfn.NUMBERVALUE(E227),[1]games!$A:$C,2,FALSE)</f>
        <v>4</v>
      </c>
      <c r="I227" s="6">
        <f>VLOOKUP(_xlfn.NUMBERVALUE(E227),[1]games!$A:$C,3,FALSE)</f>
        <v>1</v>
      </c>
      <c r="J227" s="6" t="str">
        <f>VLOOKUP(H227,[1]teams!$B:$D,3,FALSE)</f>
        <v>Yankees-E-Major</v>
      </c>
      <c r="K227" s="6" t="str">
        <f>VLOOKUP(I227,[1]teams!$B:$D,3,FALSE)</f>
        <v>Indians-E-Major</v>
      </c>
      <c r="L227" s="6" t="str">
        <f>VLOOKUP(B227,'[2]Tablib Dataset'!$A:$D,2,FALSE)</f>
        <v>Filed7</v>
      </c>
      <c r="M227" s="7">
        <f t="shared" si="9"/>
        <v>43950</v>
      </c>
      <c r="N227" s="8">
        <f t="shared" si="10"/>
        <v>0.75</v>
      </c>
      <c r="O227" s="8">
        <f t="shared" si="11"/>
        <v>0.83333333333333337</v>
      </c>
    </row>
    <row r="228" spans="1:15" x14ac:dyDescent="0.3">
      <c r="A228" t="s">
        <v>431</v>
      </c>
      <c r="B228" t="s">
        <v>25</v>
      </c>
      <c r="C228" t="s">
        <v>14</v>
      </c>
      <c r="D228" t="s">
        <v>26</v>
      </c>
      <c r="E228" t="s">
        <v>691</v>
      </c>
      <c r="F228" t="s">
        <v>405</v>
      </c>
      <c r="G228" t="s">
        <v>23</v>
      </c>
      <c r="H228" s="5">
        <f>VLOOKUP(_xlfn.NUMBERVALUE(E228),[1]games!$A:$C,2,FALSE)</f>
        <v>41</v>
      </c>
      <c r="I228" s="6">
        <f>VLOOKUP(_xlfn.NUMBERVALUE(E228),[1]games!$A:$C,3,FALSE)</f>
        <v>32</v>
      </c>
      <c r="J228" s="6" t="str">
        <f>VLOOKUP(H228,[1]teams!$B:$D,3,FALSE)</f>
        <v>Nationals-W-PeeWee</v>
      </c>
      <c r="K228" s="6" t="str">
        <f>VLOOKUP(I228,[1]teams!$B:$D,3,FALSE)</f>
        <v>Cardinals-E-PeeWee</v>
      </c>
      <c r="L228" s="6" t="str">
        <f>VLOOKUP(B228,'[2]Tablib Dataset'!$A:$D,2,FALSE)</f>
        <v>Field6</v>
      </c>
      <c r="M228" s="7">
        <f t="shared" si="9"/>
        <v>43950</v>
      </c>
      <c r="N228" s="8">
        <f t="shared" si="10"/>
        <v>0.82291666666424135</v>
      </c>
      <c r="O228" s="8">
        <f t="shared" si="11"/>
        <v>0.89583333333090798</v>
      </c>
    </row>
    <row r="229" spans="1:15" x14ac:dyDescent="0.3">
      <c r="A229" t="s">
        <v>434</v>
      </c>
      <c r="B229" t="s">
        <v>25</v>
      </c>
      <c r="C229" t="s">
        <v>14</v>
      </c>
      <c r="D229" t="s">
        <v>26</v>
      </c>
      <c r="E229" t="s">
        <v>168</v>
      </c>
      <c r="F229" t="s">
        <v>409</v>
      </c>
      <c r="G229" t="s">
        <v>23</v>
      </c>
      <c r="H229" s="5">
        <f>VLOOKUP(_xlfn.NUMBERVALUE(E229),[1]games!$A:$C,2,FALSE)</f>
        <v>40</v>
      </c>
      <c r="I229" s="6">
        <f>VLOOKUP(_xlfn.NUMBERVALUE(E229),[1]games!$A:$C,3,FALSE)</f>
        <v>37</v>
      </c>
      <c r="J229" s="6" t="str">
        <f>VLOOKUP(H229,[1]teams!$B:$D,3,FALSE)</f>
        <v>Marlins-W-PeeWee</v>
      </c>
      <c r="K229" s="6" t="str">
        <f>VLOOKUP(I229,[1]teams!$B:$D,3,FALSE)</f>
        <v>Mets-E-PeeWee</v>
      </c>
      <c r="L229" s="6" t="str">
        <f>VLOOKUP(B229,'[2]Tablib Dataset'!$A:$D,2,FALSE)</f>
        <v>Field6</v>
      </c>
      <c r="M229" s="7">
        <f t="shared" si="9"/>
        <v>43950</v>
      </c>
      <c r="N229" s="8">
        <f t="shared" si="10"/>
        <v>0.75</v>
      </c>
      <c r="O229" s="8">
        <f t="shared" si="11"/>
        <v>0.82291666666666663</v>
      </c>
    </row>
    <row r="230" spans="1:15" x14ac:dyDescent="0.3">
      <c r="A230" t="s">
        <v>436</v>
      </c>
      <c r="B230" t="s">
        <v>32</v>
      </c>
      <c r="C230" t="s">
        <v>18</v>
      </c>
      <c r="D230" t="s">
        <v>32</v>
      </c>
      <c r="E230" t="s">
        <v>429</v>
      </c>
      <c r="F230" t="s">
        <v>405</v>
      </c>
      <c r="G230" t="s">
        <v>23</v>
      </c>
      <c r="H230" s="5">
        <f>VLOOKUP(_xlfn.NUMBERVALUE(E230),[1]games!$A:$C,2,FALSE)</f>
        <v>65</v>
      </c>
      <c r="I230" s="6">
        <f>VLOOKUP(_xlfn.NUMBERVALUE(E230),[1]games!$A:$C,3,FALSE)</f>
        <v>64</v>
      </c>
      <c r="J230" s="6" t="str">
        <f>VLOOKUP(H230,[1]teams!$B:$D,3,FALSE)</f>
        <v>Red Sox-W-CoachPitch</v>
      </c>
      <c r="K230" s="6" t="str">
        <f>VLOOKUP(I230,[1]teams!$B:$D,3,FALSE)</f>
        <v>Rangers-W-CoachPitch</v>
      </c>
      <c r="L230" s="6" t="str">
        <f>VLOOKUP(B230,'[2]Tablib Dataset'!$A:$D,2,FALSE)</f>
        <v>Field5</v>
      </c>
      <c r="M230" s="7">
        <f t="shared" si="9"/>
        <v>43950</v>
      </c>
      <c r="N230" s="8">
        <f t="shared" si="10"/>
        <v>0.82291666666424135</v>
      </c>
      <c r="O230" s="8">
        <f t="shared" si="11"/>
        <v>0.89583333333090798</v>
      </c>
    </row>
    <row r="231" spans="1:15" x14ac:dyDescent="0.3">
      <c r="A231" t="s">
        <v>438</v>
      </c>
      <c r="B231" t="s">
        <v>32</v>
      </c>
      <c r="C231" t="s">
        <v>18</v>
      </c>
      <c r="D231" t="s">
        <v>32</v>
      </c>
      <c r="E231" t="s">
        <v>415</v>
      </c>
      <c r="F231" t="s">
        <v>409</v>
      </c>
      <c r="G231" t="s">
        <v>23</v>
      </c>
      <c r="H231" s="5">
        <f>VLOOKUP(_xlfn.NUMBERVALUE(E231),[1]games!$A:$C,2,FALSE)</f>
        <v>55</v>
      </c>
      <c r="I231" s="6">
        <f>VLOOKUP(_xlfn.NUMBERVALUE(E231),[1]games!$A:$C,3,FALSE)</f>
        <v>53</v>
      </c>
      <c r="J231" s="6" t="str">
        <f>VLOOKUP(H231,[1]teams!$B:$D,3,FALSE)</f>
        <v>Reds-E-CoachPitch</v>
      </c>
      <c r="K231" s="6" t="str">
        <f>VLOOKUP(I231,[1]teams!$B:$D,3,FALSE)</f>
        <v>Orioles-E-CoachPitch</v>
      </c>
      <c r="L231" s="6" t="str">
        <f>VLOOKUP(B231,'[2]Tablib Dataset'!$A:$D,2,FALSE)</f>
        <v>Field5</v>
      </c>
      <c r="M231" s="7">
        <f t="shared" si="9"/>
        <v>43950</v>
      </c>
      <c r="N231" s="8">
        <f t="shared" si="10"/>
        <v>0.75</v>
      </c>
      <c r="O231" s="8">
        <f t="shared" si="11"/>
        <v>0.82291666666666663</v>
      </c>
    </row>
    <row r="232" spans="1:15" x14ac:dyDescent="0.3">
      <c r="A232" t="s">
        <v>205</v>
      </c>
      <c r="B232" t="s">
        <v>19</v>
      </c>
      <c r="C232" t="s">
        <v>32</v>
      </c>
      <c r="D232" t="s">
        <v>33</v>
      </c>
      <c r="E232" t="s">
        <v>173</v>
      </c>
      <c r="F232" t="s">
        <v>886</v>
      </c>
      <c r="G232" t="s">
        <v>36</v>
      </c>
      <c r="H232" s="5">
        <f>VLOOKUP(_xlfn.NUMBERVALUE(E232),[1]games!$A:$C,2,FALSE)</f>
        <v>77</v>
      </c>
      <c r="I232" s="6">
        <f>VLOOKUP(_xlfn.NUMBERVALUE(E232),[1]games!$A:$C,3,FALSE)</f>
        <v>76</v>
      </c>
      <c r="J232" s="6" t="str">
        <f>VLOOKUP(H232,[1]teams!$B:$D,3,FALSE)</f>
        <v>Blue Jays-W-TBall</v>
      </c>
      <c r="K232" s="6" t="str">
        <f>VLOOKUP(I232,[1]teams!$B:$D,3,FALSE)</f>
        <v>Royals-E-TBall</v>
      </c>
      <c r="L232" s="6" t="str">
        <f>VLOOKUP(B232,'[2]Tablib Dataset'!$A:$D,2,FALSE)</f>
        <v>Tball</v>
      </c>
      <c r="M232" s="7">
        <f t="shared" si="9"/>
        <v>43950</v>
      </c>
      <c r="N232" s="8">
        <f t="shared" si="10"/>
        <v>0.8125</v>
      </c>
      <c r="O232" s="8">
        <f t="shared" si="11"/>
        <v>0.875</v>
      </c>
    </row>
    <row r="233" spans="1:15" x14ac:dyDescent="0.3">
      <c r="A233" t="s">
        <v>439</v>
      </c>
      <c r="B233" t="s">
        <v>19</v>
      </c>
      <c r="C233" t="s">
        <v>32</v>
      </c>
      <c r="D233" t="s">
        <v>33</v>
      </c>
      <c r="E233" t="s">
        <v>95</v>
      </c>
      <c r="F233" t="s">
        <v>409</v>
      </c>
      <c r="G233" t="s">
        <v>36</v>
      </c>
      <c r="H233" s="5">
        <f>VLOOKUP(_xlfn.NUMBERVALUE(E233),[1]games!$A:$C,2,FALSE)</f>
        <v>82</v>
      </c>
      <c r="I233" s="6">
        <f>VLOOKUP(_xlfn.NUMBERVALUE(E233),[1]games!$A:$C,3,FALSE)</f>
        <v>73</v>
      </c>
      <c r="J233" s="6" t="str">
        <f>VLOOKUP(H233,[1]teams!$B:$D,3,FALSE)</f>
        <v>Tigers-W-TBall</v>
      </c>
      <c r="K233" s="6" t="str">
        <f>VLOOKUP(I233,[1]teams!$B:$D,3,FALSE)</f>
        <v>Nationals-E-TBall</v>
      </c>
      <c r="L233" s="6" t="str">
        <f>VLOOKUP(B233,'[2]Tablib Dataset'!$A:$D,2,FALSE)</f>
        <v>Tball</v>
      </c>
      <c r="M233" s="7">
        <f t="shared" si="9"/>
        <v>43950</v>
      </c>
      <c r="N233" s="8">
        <f t="shared" si="10"/>
        <v>0.75</v>
      </c>
      <c r="O233" s="8">
        <f t="shared" si="11"/>
        <v>0.8125</v>
      </c>
    </row>
    <row r="234" spans="1:15" x14ac:dyDescent="0.3">
      <c r="A234" t="s">
        <v>113</v>
      </c>
      <c r="B234" t="s">
        <v>9</v>
      </c>
      <c r="C234" t="s">
        <v>18</v>
      </c>
      <c r="D234" t="s">
        <v>29</v>
      </c>
      <c r="E234" t="s">
        <v>566</v>
      </c>
      <c r="F234" t="s">
        <v>405</v>
      </c>
      <c r="G234" t="s">
        <v>23</v>
      </c>
      <c r="H234" s="5">
        <f>VLOOKUP(_xlfn.NUMBERVALUE(E234),[1]games!$A:$C,2,FALSE)</f>
        <v>49</v>
      </c>
      <c r="I234" s="6">
        <f>VLOOKUP(_xlfn.NUMBERVALUE(E234),[1]games!$A:$C,3,FALSE)</f>
        <v>47</v>
      </c>
      <c r="J234" s="6" t="str">
        <f>VLOOKUP(H234,[1]teams!$B:$D,3,FALSE)</f>
        <v>Cubs-E-CoachPitch</v>
      </c>
      <c r="K234" s="6" t="str">
        <f>VLOOKUP(I234,[1]teams!$B:$D,3,FALSE)</f>
        <v>Brewers-E-CoachPitch</v>
      </c>
      <c r="L234" s="6" t="str">
        <f>VLOOKUP(B234,'[2]Tablib Dataset'!$A:$D,2,FALSE)</f>
        <v>CoachPitch</v>
      </c>
      <c r="M234" s="7">
        <f t="shared" si="9"/>
        <v>43950</v>
      </c>
      <c r="N234" s="8">
        <f t="shared" si="10"/>
        <v>0.82291666666424135</v>
      </c>
      <c r="O234" s="8">
        <f t="shared" si="11"/>
        <v>0.89583333333090798</v>
      </c>
    </row>
    <row r="235" spans="1:15" x14ac:dyDescent="0.3">
      <c r="A235" t="s">
        <v>170</v>
      </c>
      <c r="B235" t="s">
        <v>9</v>
      </c>
      <c r="C235" t="s">
        <v>18</v>
      </c>
      <c r="D235" t="s">
        <v>29</v>
      </c>
      <c r="E235" t="s">
        <v>47</v>
      </c>
      <c r="F235" t="s">
        <v>409</v>
      </c>
      <c r="G235" t="s">
        <v>23</v>
      </c>
      <c r="H235" s="5">
        <f>VLOOKUP(_xlfn.NUMBERVALUE(E235),[1]games!$A:$C,2,FALSE)</f>
        <v>59</v>
      </c>
      <c r="I235" s="6">
        <f>VLOOKUP(_xlfn.NUMBERVALUE(E235),[1]games!$A:$C,3,FALSE)</f>
        <v>48</v>
      </c>
      <c r="J235" s="6" t="str">
        <f>VLOOKUP(H235,[1]teams!$B:$D,3,FALSE)</f>
        <v>Astros-W-CoachPitch</v>
      </c>
      <c r="K235" s="6" t="str">
        <f>VLOOKUP(I235,[1]teams!$B:$D,3,FALSE)</f>
        <v>Cardinals-E-CoachPitch</v>
      </c>
      <c r="L235" s="6" t="str">
        <f>VLOOKUP(B235,'[2]Tablib Dataset'!$A:$D,2,FALSE)</f>
        <v>CoachPitch</v>
      </c>
      <c r="M235" s="7">
        <f t="shared" si="9"/>
        <v>43950</v>
      </c>
      <c r="N235" s="8">
        <f t="shared" si="10"/>
        <v>0.75</v>
      </c>
      <c r="O235" s="8">
        <f t="shared" si="11"/>
        <v>0.82291666666666663</v>
      </c>
    </row>
    <row r="236" spans="1:15" x14ac:dyDescent="0.3">
      <c r="A236" t="s">
        <v>442</v>
      </c>
      <c r="B236" t="s">
        <v>14</v>
      </c>
      <c r="C236" t="s">
        <v>9</v>
      </c>
      <c r="D236" t="s">
        <v>15</v>
      </c>
      <c r="E236" t="s">
        <v>184</v>
      </c>
      <c r="F236" t="s">
        <v>401</v>
      </c>
      <c r="G236" t="s">
        <v>12</v>
      </c>
      <c r="H236" s="5">
        <f>VLOOKUP(_xlfn.NUMBERVALUE(E236),[1]games!$A:$C,2,FALSE)</f>
        <v>24</v>
      </c>
      <c r="I236" s="6">
        <f>VLOOKUP(_xlfn.NUMBERVALUE(E236),[1]games!$A:$C,3,FALSE)</f>
        <v>16</v>
      </c>
      <c r="J236" s="6" t="str">
        <f>VLOOKUP(H236,[1]teams!$B:$D,3,FALSE)</f>
        <v>Braves-W-Minor</v>
      </c>
      <c r="K236" s="6" t="str">
        <f>VLOOKUP(I236,[1]teams!$B:$D,3,FALSE)</f>
        <v>Cubs-E-Minor</v>
      </c>
      <c r="L236" s="6" t="str">
        <f>VLOOKUP(B236,'[2]Tablib Dataset'!$A:$D,2,FALSE)</f>
        <v>Minor</v>
      </c>
      <c r="M236" s="7">
        <f t="shared" si="9"/>
        <v>43950</v>
      </c>
      <c r="N236" s="8">
        <f t="shared" si="10"/>
        <v>0.83333333333575865</v>
      </c>
      <c r="O236" s="8">
        <f t="shared" si="11"/>
        <v>0.91666666666909202</v>
      </c>
    </row>
    <row r="237" spans="1:15" x14ac:dyDescent="0.3">
      <c r="A237" t="s">
        <v>440</v>
      </c>
      <c r="B237" t="s">
        <v>14</v>
      </c>
      <c r="C237" t="s">
        <v>9</v>
      </c>
      <c r="D237" t="s">
        <v>15</v>
      </c>
      <c r="E237" t="s">
        <v>561</v>
      </c>
      <c r="F237" t="s">
        <v>409</v>
      </c>
      <c r="G237" t="s">
        <v>12</v>
      </c>
      <c r="H237" s="5">
        <f>VLOOKUP(_xlfn.NUMBERVALUE(E237),[1]games!$A:$C,2,FALSE)</f>
        <v>28</v>
      </c>
      <c r="I237" s="6">
        <f>VLOOKUP(_xlfn.NUMBERVALUE(E237),[1]games!$A:$C,3,FALSE)</f>
        <v>14</v>
      </c>
      <c r="J237" s="6" t="str">
        <f>VLOOKUP(H237,[1]teams!$B:$D,3,FALSE)</f>
        <v>Rangers-W-Minor</v>
      </c>
      <c r="K237" s="6" t="str">
        <f>VLOOKUP(I237,[1]teams!$B:$D,3,FALSE)</f>
        <v>Astros-E-Minor</v>
      </c>
      <c r="L237" s="6" t="str">
        <f>VLOOKUP(B237,'[2]Tablib Dataset'!$A:$D,2,FALSE)</f>
        <v>Minor</v>
      </c>
      <c r="M237" s="7">
        <f t="shared" si="9"/>
        <v>43950</v>
      </c>
      <c r="N237" s="8">
        <f t="shared" si="10"/>
        <v>0.75</v>
      </c>
      <c r="O237" s="8">
        <f t="shared" si="11"/>
        <v>0.83333333333333337</v>
      </c>
    </row>
    <row r="238" spans="1:15" x14ac:dyDescent="0.3">
      <c r="A238" t="s">
        <v>446</v>
      </c>
      <c r="B238" t="s">
        <v>18</v>
      </c>
      <c r="C238" t="s">
        <v>19</v>
      </c>
      <c r="D238" t="s">
        <v>868</v>
      </c>
      <c r="E238" t="s">
        <v>734</v>
      </c>
      <c r="F238" t="s">
        <v>401</v>
      </c>
      <c r="G238" t="s">
        <v>12</v>
      </c>
      <c r="H238" s="5">
        <f>VLOOKUP(_xlfn.NUMBERVALUE(E238),[1]games!$A:$C,2,FALSE)</f>
        <v>5</v>
      </c>
      <c r="I238" s="6">
        <f>VLOOKUP(_xlfn.NUMBERVALUE(E238),[1]games!$A:$C,3,FALSE)</f>
        <v>6</v>
      </c>
      <c r="J238" s="6" t="str">
        <f>VLOOKUP(H238,[1]teams!$B:$D,3,FALSE)</f>
        <v>Astros-E-Major</v>
      </c>
      <c r="K238" s="6" t="str">
        <f>VLOOKUP(I238,[1]teams!$B:$D,3,FALSE)</f>
        <v>Cubs-E-Major</v>
      </c>
      <c r="L238" s="6" t="str">
        <f>VLOOKUP(B238,'[2]Tablib Dataset'!$A:$D,2,FALSE)</f>
        <v>Major</v>
      </c>
      <c r="M238" s="7">
        <f t="shared" si="9"/>
        <v>43950</v>
      </c>
      <c r="N238" s="8">
        <f t="shared" si="10"/>
        <v>0.83333333333575865</v>
      </c>
      <c r="O238" s="8">
        <f t="shared" si="11"/>
        <v>0.91666666666909202</v>
      </c>
    </row>
    <row r="239" spans="1:15" x14ac:dyDescent="0.3">
      <c r="A239" t="s">
        <v>448</v>
      </c>
      <c r="B239" t="s">
        <v>18</v>
      </c>
      <c r="C239" t="s">
        <v>19</v>
      </c>
      <c r="D239" t="s">
        <v>868</v>
      </c>
      <c r="E239" t="s">
        <v>744</v>
      </c>
      <c r="F239" t="s">
        <v>409</v>
      </c>
      <c r="G239" t="s">
        <v>12</v>
      </c>
      <c r="H239" s="5">
        <f>VLOOKUP(_xlfn.NUMBERVALUE(E239),[1]games!$A:$C,2,FALSE)</f>
        <v>9</v>
      </c>
      <c r="I239" s="6">
        <f>VLOOKUP(_xlfn.NUMBERVALUE(E239),[1]games!$A:$C,3,FALSE)</f>
        <v>13</v>
      </c>
      <c r="J239" s="6" t="str">
        <f>VLOOKUP(H239,[1]teams!$B:$D,3,FALSE)</f>
        <v>Cardinals-W-Major</v>
      </c>
      <c r="K239" s="6" t="str">
        <f>VLOOKUP(I239,[1]teams!$B:$D,3,FALSE)</f>
        <v>Red Sox-W-Major</v>
      </c>
      <c r="L239" s="6" t="str">
        <f>VLOOKUP(B239,'[2]Tablib Dataset'!$A:$D,2,FALSE)</f>
        <v>Major</v>
      </c>
      <c r="M239" s="7">
        <f t="shared" si="9"/>
        <v>43950</v>
      </c>
      <c r="N239" s="8">
        <f t="shared" si="10"/>
        <v>0.75</v>
      </c>
      <c r="O239" s="8">
        <f t="shared" si="11"/>
        <v>0.83333333333333337</v>
      </c>
    </row>
    <row r="240" spans="1:15" x14ac:dyDescent="0.3">
      <c r="A240" t="s">
        <v>450</v>
      </c>
      <c r="B240" t="s">
        <v>21</v>
      </c>
      <c r="C240" t="s">
        <v>14</v>
      </c>
      <c r="D240" t="s">
        <v>10</v>
      </c>
      <c r="E240" t="s">
        <v>699</v>
      </c>
      <c r="F240" t="s">
        <v>426</v>
      </c>
      <c r="G240" t="s">
        <v>23</v>
      </c>
      <c r="H240" s="5">
        <f>VLOOKUP(_xlfn.NUMBERVALUE(E240),[1]games!$A:$C,2,FALSE)</f>
        <v>33</v>
      </c>
      <c r="I240" s="6">
        <f>VLOOKUP(_xlfn.NUMBERVALUE(E240),[1]games!$A:$C,3,FALSE)</f>
        <v>32</v>
      </c>
      <c r="J240" s="6" t="str">
        <f>VLOOKUP(H240,[1]teams!$B:$D,3,FALSE)</f>
        <v>D'Backs-E-PeeWee</v>
      </c>
      <c r="K240" s="6" t="str">
        <f>VLOOKUP(I240,[1]teams!$B:$D,3,FALSE)</f>
        <v>Cardinals-E-PeeWee</v>
      </c>
      <c r="L240" s="6" t="str">
        <f>VLOOKUP(B240,'[2]Tablib Dataset'!$A:$D,2,FALSE)</f>
        <v>Field8</v>
      </c>
      <c r="M240" s="7">
        <f t="shared" si="9"/>
        <v>43936</v>
      </c>
      <c r="N240" s="8">
        <f t="shared" si="10"/>
        <v>0.82291666666424135</v>
      </c>
      <c r="O240" s="8">
        <f t="shared" si="11"/>
        <v>0.89583333333090798</v>
      </c>
    </row>
    <row r="241" spans="1:15" x14ac:dyDescent="0.3">
      <c r="A241" t="s">
        <v>347</v>
      </c>
      <c r="B241" t="s">
        <v>21</v>
      </c>
      <c r="C241" t="s">
        <v>14</v>
      </c>
      <c r="D241" t="s">
        <v>10</v>
      </c>
      <c r="E241" t="s">
        <v>277</v>
      </c>
      <c r="F241" t="s">
        <v>433</v>
      </c>
      <c r="G241" t="s">
        <v>23</v>
      </c>
      <c r="H241" s="5">
        <f>VLOOKUP(_xlfn.NUMBERVALUE(E241),[1]games!$A:$C,2,FALSE)</f>
        <v>38</v>
      </c>
      <c r="I241" s="6">
        <f>VLOOKUP(_xlfn.NUMBERVALUE(E241),[1]games!$A:$C,3,FALSE)</f>
        <v>34</v>
      </c>
      <c r="J241" s="6" t="str">
        <f>VLOOKUP(H241,[1]teams!$B:$D,3,FALSE)</f>
        <v>Yankees-E-PeeWee</v>
      </c>
      <c r="K241" s="6" t="str">
        <f>VLOOKUP(I241,[1]teams!$B:$D,3,FALSE)</f>
        <v>Dodgers-E-PeeWee</v>
      </c>
      <c r="L241" s="6" t="str">
        <f>VLOOKUP(B241,'[2]Tablib Dataset'!$A:$D,2,FALSE)</f>
        <v>Field8</v>
      </c>
      <c r="M241" s="7">
        <f t="shared" si="9"/>
        <v>43936</v>
      </c>
      <c r="N241" s="8">
        <f t="shared" si="10"/>
        <v>0.75</v>
      </c>
      <c r="O241" s="8">
        <f t="shared" si="11"/>
        <v>0.82291666666666663</v>
      </c>
    </row>
    <row r="242" spans="1:15" x14ac:dyDescent="0.3">
      <c r="A242" t="s">
        <v>454</v>
      </c>
      <c r="B242" t="s">
        <v>8</v>
      </c>
      <c r="C242" t="s">
        <v>19</v>
      </c>
      <c r="D242" t="s">
        <v>10</v>
      </c>
      <c r="E242" t="s">
        <v>16</v>
      </c>
      <c r="F242" t="s">
        <v>421</v>
      </c>
      <c r="G242" t="s">
        <v>12</v>
      </c>
      <c r="H242" s="5">
        <f>VLOOKUP(_xlfn.NUMBERVALUE(E242),[1]games!$A:$C,2,FALSE)</f>
        <v>7</v>
      </c>
      <c r="I242" s="6">
        <f>VLOOKUP(_xlfn.NUMBERVALUE(E242),[1]games!$A:$C,3,FALSE)</f>
        <v>9</v>
      </c>
      <c r="J242" s="6" t="str">
        <f>VLOOKUP(H242,[1]teams!$B:$D,3,FALSE)</f>
        <v>Dodgers-E-Major</v>
      </c>
      <c r="K242" s="6" t="str">
        <f>VLOOKUP(I242,[1]teams!$B:$D,3,FALSE)</f>
        <v>Cardinals-W-Major</v>
      </c>
      <c r="L242" s="6" t="str">
        <f>VLOOKUP(B242,'[2]Tablib Dataset'!$A:$D,2,FALSE)</f>
        <v>Filed7</v>
      </c>
      <c r="M242" s="7">
        <f t="shared" si="9"/>
        <v>43936</v>
      </c>
      <c r="N242" s="8">
        <f t="shared" si="10"/>
        <v>0.83333333333575865</v>
      </c>
      <c r="O242" s="8">
        <f t="shared" si="11"/>
        <v>0.91666666666909202</v>
      </c>
    </row>
    <row r="243" spans="1:15" x14ac:dyDescent="0.3">
      <c r="A243" t="s">
        <v>457</v>
      </c>
      <c r="B243" t="s">
        <v>8</v>
      </c>
      <c r="C243" t="s">
        <v>9</v>
      </c>
      <c r="D243" t="s">
        <v>10</v>
      </c>
      <c r="E243" t="s">
        <v>293</v>
      </c>
      <c r="F243" t="s">
        <v>433</v>
      </c>
      <c r="G243" t="s">
        <v>12</v>
      </c>
      <c r="H243" s="5">
        <f>VLOOKUP(_xlfn.NUMBERVALUE(E243),[1]games!$A:$C,2,FALSE)</f>
        <v>26</v>
      </c>
      <c r="I243" s="6">
        <f>VLOOKUP(_xlfn.NUMBERVALUE(E243),[1]games!$A:$C,3,FALSE)</f>
        <v>19</v>
      </c>
      <c r="J243" s="6" t="str">
        <f>VLOOKUP(H243,[1]teams!$B:$D,3,FALSE)</f>
        <v>Marlins-W-Minor</v>
      </c>
      <c r="K243" s="6" t="str">
        <f>VLOOKUP(I243,[1]teams!$B:$D,3,FALSE)</f>
        <v>Indians-E-Minor</v>
      </c>
      <c r="L243" s="6" t="str">
        <f>VLOOKUP(B243,'[2]Tablib Dataset'!$A:$D,2,FALSE)</f>
        <v>Filed7</v>
      </c>
      <c r="M243" s="7">
        <f t="shared" si="9"/>
        <v>43936</v>
      </c>
      <c r="N243" s="8">
        <f t="shared" si="10"/>
        <v>0.75</v>
      </c>
      <c r="O243" s="8">
        <f t="shared" si="11"/>
        <v>0.83333333333333337</v>
      </c>
    </row>
    <row r="244" spans="1:15" x14ac:dyDescent="0.3">
      <c r="A244" t="s">
        <v>459</v>
      </c>
      <c r="B244" t="s">
        <v>25</v>
      </c>
      <c r="C244" t="s">
        <v>14</v>
      </c>
      <c r="D244" t="s">
        <v>26</v>
      </c>
      <c r="E244" t="s">
        <v>314</v>
      </c>
      <c r="F244" t="s">
        <v>426</v>
      </c>
      <c r="G244" t="s">
        <v>23</v>
      </c>
      <c r="H244" s="5">
        <f>VLOOKUP(_xlfn.NUMBERVALUE(E244),[1]games!$A:$C,2,FALSE)</f>
        <v>41</v>
      </c>
      <c r="I244" s="6">
        <f>VLOOKUP(_xlfn.NUMBERVALUE(E244),[1]games!$A:$C,3,FALSE)</f>
        <v>30</v>
      </c>
      <c r="J244" s="6" t="str">
        <f>VLOOKUP(H244,[1]teams!$B:$D,3,FALSE)</f>
        <v>Nationals-W-PeeWee</v>
      </c>
      <c r="K244" s="6" t="str">
        <f>VLOOKUP(I244,[1]teams!$B:$D,3,FALSE)</f>
        <v>Astros-E-PeeWee</v>
      </c>
      <c r="L244" s="6" t="str">
        <f>VLOOKUP(B244,'[2]Tablib Dataset'!$A:$D,2,FALSE)</f>
        <v>Field6</v>
      </c>
      <c r="M244" s="7">
        <f t="shared" si="9"/>
        <v>43936</v>
      </c>
      <c r="N244" s="8">
        <f t="shared" si="10"/>
        <v>0.82291666666424135</v>
      </c>
      <c r="O244" s="8">
        <f t="shared" si="11"/>
        <v>0.89583333333090798</v>
      </c>
    </row>
    <row r="245" spans="1:15" x14ac:dyDescent="0.3">
      <c r="A245" t="s">
        <v>461</v>
      </c>
      <c r="B245" t="s">
        <v>25</v>
      </c>
      <c r="C245" t="s">
        <v>14</v>
      </c>
      <c r="D245" t="s">
        <v>26</v>
      </c>
      <c r="E245" t="s">
        <v>437</v>
      </c>
      <c r="F245" t="s">
        <v>433</v>
      </c>
      <c r="G245" t="s">
        <v>23</v>
      </c>
      <c r="H245" s="5">
        <f>VLOOKUP(_xlfn.NUMBERVALUE(E245),[1]games!$A:$C,2,FALSE)</f>
        <v>40</v>
      </c>
      <c r="I245" s="6">
        <f>VLOOKUP(_xlfn.NUMBERVALUE(E245),[1]games!$A:$C,3,FALSE)</f>
        <v>39</v>
      </c>
      <c r="J245" s="6" t="str">
        <f>VLOOKUP(H245,[1]teams!$B:$D,3,FALSE)</f>
        <v>Marlins-W-PeeWee</v>
      </c>
      <c r="K245" s="6" t="str">
        <f>VLOOKUP(I245,[1]teams!$B:$D,3,FALSE)</f>
        <v>Cubs-W-PeeWee</v>
      </c>
      <c r="L245" s="6" t="str">
        <f>VLOOKUP(B245,'[2]Tablib Dataset'!$A:$D,2,FALSE)</f>
        <v>Field6</v>
      </c>
      <c r="M245" s="7">
        <f t="shared" si="9"/>
        <v>43936</v>
      </c>
      <c r="N245" s="8">
        <f t="shared" si="10"/>
        <v>0.75</v>
      </c>
      <c r="O245" s="8">
        <f t="shared" si="11"/>
        <v>0.82291666666666663</v>
      </c>
    </row>
    <row r="246" spans="1:15" x14ac:dyDescent="0.3">
      <c r="A246" t="s">
        <v>412</v>
      </c>
      <c r="B246" t="s">
        <v>32</v>
      </c>
      <c r="C246" t="s">
        <v>32</v>
      </c>
      <c r="D246" t="s">
        <v>32</v>
      </c>
      <c r="E246" t="s">
        <v>249</v>
      </c>
      <c r="F246" t="s">
        <v>887</v>
      </c>
      <c r="G246" t="s">
        <v>36</v>
      </c>
      <c r="H246" s="5">
        <f>VLOOKUP(_xlfn.NUMBERVALUE(E246),[1]games!$A:$C,2,FALSE)</f>
        <v>80</v>
      </c>
      <c r="I246" s="6">
        <f>VLOOKUP(_xlfn.NUMBERVALUE(E246),[1]games!$A:$C,3,FALSE)</f>
        <v>71</v>
      </c>
      <c r="J246" s="6" t="str">
        <f>VLOOKUP(H246,[1]teams!$B:$D,3,FALSE)</f>
        <v>Orioles-W-TBall</v>
      </c>
      <c r="K246" s="6" t="str">
        <f>VLOOKUP(I246,[1]teams!$B:$D,3,FALSE)</f>
        <v>Dodgers-E-TBall</v>
      </c>
      <c r="L246" s="6" t="str">
        <f>VLOOKUP(B246,'[2]Tablib Dataset'!$A:$D,2,FALSE)</f>
        <v>Field5</v>
      </c>
      <c r="M246" s="7">
        <f t="shared" si="9"/>
        <v>43936</v>
      </c>
      <c r="N246" s="8">
        <f t="shared" si="10"/>
        <v>0.8125</v>
      </c>
      <c r="O246" s="8">
        <f t="shared" si="11"/>
        <v>0.875</v>
      </c>
    </row>
    <row r="247" spans="1:15" x14ac:dyDescent="0.3">
      <c r="A247" t="s">
        <v>235</v>
      </c>
      <c r="B247" t="s">
        <v>32</v>
      </c>
      <c r="C247" t="s">
        <v>32</v>
      </c>
      <c r="D247" t="s">
        <v>32</v>
      </c>
      <c r="E247" t="s">
        <v>273</v>
      </c>
      <c r="F247" t="s">
        <v>433</v>
      </c>
      <c r="G247" t="s">
        <v>36</v>
      </c>
      <c r="H247" s="5">
        <f>VLOOKUP(_xlfn.NUMBERVALUE(E247),[1]games!$A:$C,2,FALSE)</f>
        <v>78</v>
      </c>
      <c r="I247" s="6">
        <f>VLOOKUP(_xlfn.NUMBERVALUE(E247),[1]games!$A:$C,3,FALSE)</f>
        <v>70</v>
      </c>
      <c r="J247" s="6" t="str">
        <f>VLOOKUP(H247,[1]teams!$B:$D,3,FALSE)</f>
        <v>Cardinals-W-TBall</v>
      </c>
      <c r="K247" s="6" t="str">
        <f>VLOOKUP(I247,[1]teams!$B:$D,3,FALSE)</f>
        <v>D'Backs-E-TBall</v>
      </c>
      <c r="L247" s="6" t="str">
        <f>VLOOKUP(B247,'[2]Tablib Dataset'!$A:$D,2,FALSE)</f>
        <v>Field5</v>
      </c>
      <c r="M247" s="7">
        <f t="shared" si="9"/>
        <v>43936</v>
      </c>
      <c r="N247" s="8">
        <f t="shared" si="10"/>
        <v>0.75</v>
      </c>
      <c r="O247" s="8">
        <f t="shared" si="11"/>
        <v>0.8125</v>
      </c>
    </row>
    <row r="248" spans="1:15" x14ac:dyDescent="0.3">
      <c r="A248" t="s">
        <v>463</v>
      </c>
      <c r="B248" t="s">
        <v>19</v>
      </c>
      <c r="C248" t="s">
        <v>32</v>
      </c>
      <c r="D248" t="s">
        <v>33</v>
      </c>
      <c r="E248" t="s">
        <v>332</v>
      </c>
      <c r="F248" t="s">
        <v>887</v>
      </c>
      <c r="G248" t="s">
        <v>36</v>
      </c>
      <c r="H248" s="5">
        <f>VLOOKUP(_xlfn.NUMBERVALUE(E248),[1]games!$A:$C,2,FALSE)</f>
        <v>73</v>
      </c>
      <c r="I248" s="6">
        <f>VLOOKUP(_xlfn.NUMBERVALUE(E248),[1]games!$A:$C,3,FALSE)</f>
        <v>68</v>
      </c>
      <c r="J248" s="6" t="str">
        <f>VLOOKUP(H248,[1]teams!$B:$D,3,FALSE)</f>
        <v>Nationals-E-TBall</v>
      </c>
      <c r="K248" s="6" t="str">
        <f>VLOOKUP(I248,[1]teams!$B:$D,3,FALSE)</f>
        <v>Astros-E-TBall</v>
      </c>
      <c r="L248" s="6" t="str">
        <f>VLOOKUP(B248,'[2]Tablib Dataset'!$A:$D,2,FALSE)</f>
        <v>Tball</v>
      </c>
      <c r="M248" s="7">
        <f t="shared" si="9"/>
        <v>43936</v>
      </c>
      <c r="N248" s="8">
        <f t="shared" si="10"/>
        <v>0.8125</v>
      </c>
      <c r="O248" s="8">
        <f t="shared" si="11"/>
        <v>0.875</v>
      </c>
    </row>
    <row r="249" spans="1:15" x14ac:dyDescent="0.3">
      <c r="A249" t="s">
        <v>93</v>
      </c>
      <c r="B249" t="s">
        <v>19</v>
      </c>
      <c r="C249" t="s">
        <v>32</v>
      </c>
      <c r="D249" t="s">
        <v>33</v>
      </c>
      <c r="E249" t="s">
        <v>290</v>
      </c>
      <c r="F249" t="s">
        <v>433</v>
      </c>
      <c r="G249" t="s">
        <v>36</v>
      </c>
      <c r="H249" s="5">
        <f>VLOOKUP(_xlfn.NUMBERVALUE(E249),[1]games!$A:$C,2,FALSE)</f>
        <v>82</v>
      </c>
      <c r="I249" s="6">
        <f>VLOOKUP(_xlfn.NUMBERVALUE(E249),[1]games!$A:$C,3,FALSE)</f>
        <v>69</v>
      </c>
      <c r="J249" s="6" t="str">
        <f>VLOOKUP(H249,[1]teams!$B:$D,3,FALSE)</f>
        <v>Tigers-W-TBall</v>
      </c>
      <c r="K249" s="6" t="str">
        <f>VLOOKUP(I249,[1]teams!$B:$D,3,FALSE)</f>
        <v>Cubs-E-TBall</v>
      </c>
      <c r="L249" s="6" t="str">
        <f>VLOOKUP(B249,'[2]Tablib Dataset'!$A:$D,2,FALSE)</f>
        <v>Tball</v>
      </c>
      <c r="M249" s="7">
        <f t="shared" si="9"/>
        <v>43936</v>
      </c>
      <c r="N249" s="8">
        <f t="shared" si="10"/>
        <v>0.75</v>
      </c>
      <c r="O249" s="8">
        <f t="shared" si="11"/>
        <v>0.8125</v>
      </c>
    </row>
    <row r="250" spans="1:15" x14ac:dyDescent="0.3">
      <c r="A250" t="s">
        <v>466</v>
      </c>
      <c r="B250" t="s">
        <v>9</v>
      </c>
      <c r="C250" t="s">
        <v>18</v>
      </c>
      <c r="D250" t="s">
        <v>29</v>
      </c>
      <c r="E250" t="s">
        <v>530</v>
      </c>
      <c r="F250" t="s">
        <v>426</v>
      </c>
      <c r="G250" t="s">
        <v>23</v>
      </c>
      <c r="H250" s="5">
        <f>VLOOKUP(_xlfn.NUMBERVALUE(E250),[1]games!$A:$C,2,FALSE)</f>
        <v>63</v>
      </c>
      <c r="I250" s="6">
        <f>VLOOKUP(_xlfn.NUMBERVALUE(E250),[1]games!$A:$C,3,FALSE)</f>
        <v>60</v>
      </c>
      <c r="J250" s="6" t="str">
        <f>VLOOKUP(H250,[1]teams!$B:$D,3,FALSE)</f>
        <v>Nationals-W-CoachPitch</v>
      </c>
      <c r="K250" s="6" t="str">
        <f>VLOOKUP(I250,[1]teams!$B:$D,3,FALSE)</f>
        <v>D'Backs-W-CoachPitch</v>
      </c>
      <c r="L250" s="6" t="str">
        <f>VLOOKUP(B250,'[2]Tablib Dataset'!$A:$D,2,FALSE)</f>
        <v>CoachPitch</v>
      </c>
      <c r="M250" s="7">
        <f t="shared" si="9"/>
        <v>43936</v>
      </c>
      <c r="N250" s="8">
        <f t="shared" si="10"/>
        <v>0.82291666666424135</v>
      </c>
      <c r="O250" s="8">
        <f t="shared" si="11"/>
        <v>0.89583333333090798</v>
      </c>
    </row>
    <row r="251" spans="1:15" x14ac:dyDescent="0.3">
      <c r="A251" t="s">
        <v>469</v>
      </c>
      <c r="B251" t="s">
        <v>9</v>
      </c>
      <c r="C251" t="s">
        <v>18</v>
      </c>
      <c r="D251" t="s">
        <v>29</v>
      </c>
      <c r="E251" t="s">
        <v>611</v>
      </c>
      <c r="F251" t="s">
        <v>433</v>
      </c>
      <c r="G251" t="s">
        <v>23</v>
      </c>
      <c r="H251" s="5">
        <f>VLOOKUP(_xlfn.NUMBERVALUE(E251),[1]games!$A:$C,2,FALSE)</f>
        <v>51</v>
      </c>
      <c r="I251" s="6">
        <f>VLOOKUP(_xlfn.NUMBERVALUE(E251),[1]games!$A:$C,3,FALSE)</f>
        <v>46</v>
      </c>
      <c r="J251" s="6" t="str">
        <f>VLOOKUP(H251,[1]teams!$B:$D,3,FALSE)</f>
        <v>Giants-E-CoachPitch</v>
      </c>
      <c r="K251" s="6" t="str">
        <f>VLOOKUP(I251,[1]teams!$B:$D,3,FALSE)</f>
        <v>Braves-E-CoachPitch</v>
      </c>
      <c r="L251" s="6" t="str">
        <f>VLOOKUP(B251,'[2]Tablib Dataset'!$A:$D,2,FALSE)</f>
        <v>CoachPitch</v>
      </c>
      <c r="M251" s="7">
        <f t="shared" si="9"/>
        <v>43936</v>
      </c>
      <c r="N251" s="8">
        <f t="shared" si="10"/>
        <v>0.75</v>
      </c>
      <c r="O251" s="8">
        <f t="shared" si="11"/>
        <v>0.82291666666666663</v>
      </c>
    </row>
    <row r="252" spans="1:15" x14ac:dyDescent="0.3">
      <c r="A252" t="s">
        <v>471</v>
      </c>
      <c r="B252" t="s">
        <v>14</v>
      </c>
      <c r="C252" t="s">
        <v>9</v>
      </c>
      <c r="D252" t="s">
        <v>15</v>
      </c>
      <c r="E252" t="s">
        <v>782</v>
      </c>
      <c r="F252" t="s">
        <v>421</v>
      </c>
      <c r="G252" t="s">
        <v>12</v>
      </c>
      <c r="H252" s="5">
        <f>VLOOKUP(_xlfn.NUMBERVALUE(E252),[1]games!$A:$C,2,FALSE)</f>
        <v>23</v>
      </c>
      <c r="I252" s="6">
        <f>VLOOKUP(_xlfn.NUMBERVALUE(E252),[1]games!$A:$C,3,FALSE)</f>
        <v>18</v>
      </c>
      <c r="J252" s="6" t="str">
        <f>VLOOKUP(H252,[1]teams!$B:$D,3,FALSE)</f>
        <v>Tigers-E-Minor</v>
      </c>
      <c r="K252" s="6" t="str">
        <f>VLOOKUP(I252,[1]teams!$B:$D,3,FALSE)</f>
        <v>Giants-E-Minor</v>
      </c>
      <c r="L252" s="6" t="str">
        <f>VLOOKUP(B252,'[2]Tablib Dataset'!$A:$D,2,FALSE)</f>
        <v>Minor</v>
      </c>
      <c r="M252" s="7">
        <f t="shared" si="9"/>
        <v>43936</v>
      </c>
      <c r="N252" s="8">
        <f t="shared" si="10"/>
        <v>0.83333333333575865</v>
      </c>
      <c r="O252" s="8">
        <f t="shared" si="11"/>
        <v>0.91666666666909202</v>
      </c>
    </row>
    <row r="253" spans="1:15" x14ac:dyDescent="0.3">
      <c r="A253" t="s">
        <v>473</v>
      </c>
      <c r="B253" t="s">
        <v>14</v>
      </c>
      <c r="C253" t="s">
        <v>9</v>
      </c>
      <c r="D253" t="s">
        <v>15</v>
      </c>
      <c r="E253" t="s">
        <v>236</v>
      </c>
      <c r="F253" t="s">
        <v>433</v>
      </c>
      <c r="G253" t="s">
        <v>12</v>
      </c>
      <c r="H253" s="5">
        <f>VLOOKUP(_xlfn.NUMBERVALUE(E253),[1]games!$A:$C,2,FALSE)</f>
        <v>25</v>
      </c>
      <c r="I253" s="6">
        <f>VLOOKUP(_xlfn.NUMBERVALUE(E253),[1]games!$A:$C,3,FALSE)</f>
        <v>17</v>
      </c>
      <c r="J253" s="6" t="str">
        <f>VLOOKUP(H253,[1]teams!$B:$D,3,FALSE)</f>
        <v>D'Backs-W-Minor</v>
      </c>
      <c r="K253" s="6" t="str">
        <f>VLOOKUP(I253,[1]teams!$B:$D,3,FALSE)</f>
        <v>Dodgers-E-Minor</v>
      </c>
      <c r="L253" s="6" t="str">
        <f>VLOOKUP(B253,'[2]Tablib Dataset'!$A:$D,2,FALSE)</f>
        <v>Minor</v>
      </c>
      <c r="M253" s="7">
        <f t="shared" si="9"/>
        <v>43936</v>
      </c>
      <c r="N253" s="8">
        <f t="shared" si="10"/>
        <v>0.75</v>
      </c>
      <c r="O253" s="8">
        <f t="shared" si="11"/>
        <v>0.83333333333333337</v>
      </c>
    </row>
    <row r="254" spans="1:15" x14ac:dyDescent="0.3">
      <c r="A254" t="s">
        <v>476</v>
      </c>
      <c r="B254" t="s">
        <v>18</v>
      </c>
      <c r="C254" t="s">
        <v>19</v>
      </c>
      <c r="D254" t="s">
        <v>868</v>
      </c>
      <c r="E254" t="s">
        <v>25</v>
      </c>
      <c r="F254" t="s">
        <v>421</v>
      </c>
      <c r="G254" t="s">
        <v>12</v>
      </c>
      <c r="H254" s="5">
        <f>VLOOKUP(_xlfn.NUMBERVALUE(E254),[1]games!$A:$C,2,FALSE)</f>
        <v>1</v>
      </c>
      <c r="I254" s="6">
        <f>VLOOKUP(_xlfn.NUMBERVALUE(E254),[1]games!$A:$C,3,FALSE)</f>
        <v>4</v>
      </c>
      <c r="J254" s="6" t="str">
        <f>VLOOKUP(H254,[1]teams!$B:$D,3,FALSE)</f>
        <v>Indians-E-Major</v>
      </c>
      <c r="K254" s="6" t="str">
        <f>VLOOKUP(I254,[1]teams!$B:$D,3,FALSE)</f>
        <v>Yankees-E-Major</v>
      </c>
      <c r="L254" s="6" t="str">
        <f>VLOOKUP(B254,'[2]Tablib Dataset'!$A:$D,2,FALSE)</f>
        <v>Major</v>
      </c>
      <c r="M254" s="7">
        <f t="shared" si="9"/>
        <v>43936</v>
      </c>
      <c r="N254" s="8">
        <f t="shared" si="10"/>
        <v>0.83333333333575865</v>
      </c>
      <c r="O254" s="8">
        <f t="shared" si="11"/>
        <v>0.91666666666909202</v>
      </c>
    </row>
    <row r="255" spans="1:15" x14ac:dyDescent="0.3">
      <c r="A255" t="s">
        <v>478</v>
      </c>
      <c r="B255" t="s">
        <v>18</v>
      </c>
      <c r="C255" t="s">
        <v>19</v>
      </c>
      <c r="D255" t="s">
        <v>868</v>
      </c>
      <c r="E255" t="s">
        <v>663</v>
      </c>
      <c r="F255" t="s">
        <v>433</v>
      </c>
      <c r="G255" t="s">
        <v>12</v>
      </c>
      <c r="H255" s="5">
        <f>VLOOKUP(_xlfn.NUMBERVALUE(E255),[1]games!$A:$C,2,FALSE)</f>
        <v>13</v>
      </c>
      <c r="I255" s="6">
        <f>VLOOKUP(_xlfn.NUMBERVALUE(E255),[1]games!$A:$C,3,FALSE)</f>
        <v>12</v>
      </c>
      <c r="J255" s="6" t="str">
        <f>VLOOKUP(H255,[1]teams!$B:$D,3,FALSE)</f>
        <v>Red Sox-W-Major</v>
      </c>
      <c r="K255" s="6" t="str">
        <f>VLOOKUP(I255,[1]teams!$B:$D,3,FALSE)</f>
        <v>Rangers-W-Major</v>
      </c>
      <c r="L255" s="6" t="str">
        <f>VLOOKUP(B255,'[2]Tablib Dataset'!$A:$D,2,FALSE)</f>
        <v>Major</v>
      </c>
      <c r="M255" s="7">
        <f t="shared" si="9"/>
        <v>43936</v>
      </c>
      <c r="N255" s="8">
        <f t="shared" si="10"/>
        <v>0.75</v>
      </c>
      <c r="O255" s="8">
        <f t="shared" si="11"/>
        <v>0.83333333333333337</v>
      </c>
    </row>
    <row r="256" spans="1:15" x14ac:dyDescent="0.3">
      <c r="A256" t="s">
        <v>480</v>
      </c>
      <c r="B256" t="s">
        <v>21</v>
      </c>
      <c r="C256" t="s">
        <v>9</v>
      </c>
      <c r="D256" t="s">
        <v>10</v>
      </c>
      <c r="E256" t="s">
        <v>584</v>
      </c>
      <c r="F256" t="s">
        <v>444</v>
      </c>
      <c r="G256" t="s">
        <v>12</v>
      </c>
      <c r="H256" s="5">
        <f>VLOOKUP(_xlfn.NUMBERVALUE(E256),[1]games!$A:$C,2,FALSE)</f>
        <v>24</v>
      </c>
      <c r="I256" s="6">
        <f>VLOOKUP(_xlfn.NUMBERVALUE(E256),[1]games!$A:$C,3,FALSE)</f>
        <v>20</v>
      </c>
      <c r="J256" s="6" t="str">
        <f>VLOOKUP(H256,[1]teams!$B:$D,3,FALSE)</f>
        <v>Braves-W-Minor</v>
      </c>
      <c r="K256" s="6" t="str">
        <f>VLOOKUP(I256,[1]teams!$B:$D,3,FALSE)</f>
        <v>Mets-E-Minor</v>
      </c>
      <c r="L256" s="6" t="str">
        <f>VLOOKUP(B256,'[2]Tablib Dataset'!$A:$D,2,FALSE)</f>
        <v>Field8</v>
      </c>
      <c r="M256" s="7">
        <f t="shared" si="9"/>
        <v>43929</v>
      </c>
      <c r="N256" s="8">
        <f t="shared" si="10"/>
        <v>0.83333333333575865</v>
      </c>
      <c r="O256" s="8">
        <f t="shared" si="11"/>
        <v>0.91666666666909202</v>
      </c>
    </row>
    <row r="257" spans="1:15" x14ac:dyDescent="0.3">
      <c r="A257" t="s">
        <v>483</v>
      </c>
      <c r="B257" t="s">
        <v>21</v>
      </c>
      <c r="C257" t="s">
        <v>9</v>
      </c>
      <c r="D257" t="s">
        <v>10</v>
      </c>
      <c r="E257" t="s">
        <v>776</v>
      </c>
      <c r="F257" t="s">
        <v>456</v>
      </c>
      <c r="G257" t="s">
        <v>12</v>
      </c>
      <c r="H257" s="5">
        <f>VLOOKUP(_xlfn.NUMBERVALUE(E257),[1]games!$A:$C,2,FALSE)</f>
        <v>22</v>
      </c>
      <c r="I257" s="6">
        <f>VLOOKUP(_xlfn.NUMBERVALUE(E257),[1]games!$A:$C,3,FALSE)</f>
        <v>19</v>
      </c>
      <c r="J257" s="6" t="str">
        <f>VLOOKUP(H257,[1]teams!$B:$D,3,FALSE)</f>
        <v>Royals-E-Minor</v>
      </c>
      <c r="K257" s="6" t="str">
        <f>VLOOKUP(I257,[1]teams!$B:$D,3,FALSE)</f>
        <v>Indians-E-Minor</v>
      </c>
      <c r="L257" s="6" t="str">
        <f>VLOOKUP(B257,'[2]Tablib Dataset'!$A:$D,2,FALSE)</f>
        <v>Field8</v>
      </c>
      <c r="M257" s="7">
        <f t="shared" si="9"/>
        <v>43929</v>
      </c>
      <c r="N257" s="8">
        <f t="shared" si="10"/>
        <v>0.75</v>
      </c>
      <c r="O257" s="8">
        <f t="shared" si="11"/>
        <v>0.83333333333333337</v>
      </c>
    </row>
    <row r="258" spans="1:15" x14ac:dyDescent="0.3">
      <c r="A258" t="s">
        <v>485</v>
      </c>
      <c r="B258" t="s">
        <v>8</v>
      </c>
      <c r="C258" t="s">
        <v>19</v>
      </c>
      <c r="D258" t="s">
        <v>10</v>
      </c>
      <c r="E258" t="s">
        <v>382</v>
      </c>
      <c r="F258" t="s">
        <v>444</v>
      </c>
      <c r="G258" t="s">
        <v>12</v>
      </c>
      <c r="H258" s="5">
        <f>VLOOKUP(_xlfn.NUMBERVALUE(E258),[1]games!$A:$C,2,FALSE)</f>
        <v>5</v>
      </c>
      <c r="I258" s="6">
        <f>VLOOKUP(_xlfn.NUMBERVALUE(E258),[1]games!$A:$C,3,FALSE)</f>
        <v>8</v>
      </c>
      <c r="J258" s="6" t="str">
        <f>VLOOKUP(H258,[1]teams!$B:$D,3,FALSE)</f>
        <v>Astros-E-Major</v>
      </c>
      <c r="K258" s="6" t="str">
        <f>VLOOKUP(I258,[1]teams!$B:$D,3,FALSE)</f>
        <v>Mets-E-Major</v>
      </c>
      <c r="L258" s="6" t="str">
        <f>VLOOKUP(B258,'[2]Tablib Dataset'!$A:$D,2,FALSE)</f>
        <v>Filed7</v>
      </c>
      <c r="M258" s="7">
        <f t="shared" ref="M258:M321" si="12">DATEVALUE(F258)</f>
        <v>43929</v>
      </c>
      <c r="N258" s="8">
        <f t="shared" ref="N258:N321" si="13">TIMEVALUE(F258)</f>
        <v>0.83333333333575865</v>
      </c>
      <c r="O258" s="8">
        <f t="shared" ref="O258:O321" si="14">N258+G258/60/24</f>
        <v>0.91666666666909202</v>
      </c>
    </row>
    <row r="259" spans="1:15" x14ac:dyDescent="0.3">
      <c r="A259" t="s">
        <v>335</v>
      </c>
      <c r="B259" t="s">
        <v>8</v>
      </c>
      <c r="C259" t="s">
        <v>19</v>
      </c>
      <c r="D259" t="s">
        <v>10</v>
      </c>
      <c r="E259" t="s">
        <v>777</v>
      </c>
      <c r="F259" t="s">
        <v>456</v>
      </c>
      <c r="G259" t="s">
        <v>12</v>
      </c>
      <c r="H259" s="5">
        <f>VLOOKUP(_xlfn.NUMBERVALUE(E259),[1]games!$A:$C,2,FALSE)</f>
        <v>13</v>
      </c>
      <c r="I259" s="6">
        <f>VLOOKUP(_xlfn.NUMBERVALUE(E259),[1]games!$A:$C,3,FALSE)</f>
        <v>9</v>
      </c>
      <c r="J259" s="6" t="str">
        <f>VLOOKUP(H259,[1]teams!$B:$D,3,FALSE)</f>
        <v>Red Sox-W-Major</v>
      </c>
      <c r="K259" s="6" t="str">
        <f>VLOOKUP(I259,[1]teams!$B:$D,3,FALSE)</f>
        <v>Cardinals-W-Major</v>
      </c>
      <c r="L259" s="6" t="str">
        <f>VLOOKUP(B259,'[2]Tablib Dataset'!$A:$D,2,FALSE)</f>
        <v>Filed7</v>
      </c>
      <c r="M259" s="7">
        <f t="shared" si="12"/>
        <v>43929</v>
      </c>
      <c r="N259" s="8">
        <f t="shared" si="13"/>
        <v>0.75</v>
      </c>
      <c r="O259" s="8">
        <f t="shared" si="14"/>
        <v>0.83333333333333337</v>
      </c>
    </row>
    <row r="260" spans="1:15" x14ac:dyDescent="0.3">
      <c r="A260" t="s">
        <v>487</v>
      </c>
      <c r="B260" t="s">
        <v>25</v>
      </c>
      <c r="C260" t="s">
        <v>14</v>
      </c>
      <c r="D260" t="s">
        <v>26</v>
      </c>
      <c r="E260" t="s">
        <v>328</v>
      </c>
      <c r="F260" t="s">
        <v>452</v>
      </c>
      <c r="G260" t="s">
        <v>23</v>
      </c>
      <c r="H260" s="5">
        <f>VLOOKUP(_xlfn.NUMBERVALUE(E260),[1]games!$A:$C,2,FALSE)</f>
        <v>43</v>
      </c>
      <c r="I260" s="6">
        <f>VLOOKUP(_xlfn.NUMBERVALUE(E260),[1]games!$A:$C,3,FALSE)</f>
        <v>38</v>
      </c>
      <c r="J260" s="6" t="str">
        <f>VLOOKUP(H260,[1]teams!$B:$D,3,FALSE)</f>
        <v>Red Sox-W-PeeWee</v>
      </c>
      <c r="K260" s="6" t="str">
        <f>VLOOKUP(I260,[1]teams!$B:$D,3,FALSE)</f>
        <v>Yankees-E-PeeWee</v>
      </c>
      <c r="L260" s="6" t="str">
        <f>VLOOKUP(B260,'[2]Tablib Dataset'!$A:$D,2,FALSE)</f>
        <v>Field6</v>
      </c>
      <c r="M260" s="7">
        <f t="shared" si="12"/>
        <v>43929</v>
      </c>
      <c r="N260" s="8">
        <f t="shared" si="13"/>
        <v>0.82291666666424135</v>
      </c>
      <c r="O260" s="8">
        <f t="shared" si="14"/>
        <v>0.89583333333090798</v>
      </c>
    </row>
    <row r="261" spans="1:15" x14ac:dyDescent="0.3">
      <c r="A261" t="s">
        <v>488</v>
      </c>
      <c r="B261" t="s">
        <v>25</v>
      </c>
      <c r="C261" t="s">
        <v>14</v>
      </c>
      <c r="D261" t="s">
        <v>26</v>
      </c>
      <c r="E261" t="s">
        <v>662</v>
      </c>
      <c r="F261" t="s">
        <v>456</v>
      </c>
      <c r="G261" t="s">
        <v>23</v>
      </c>
      <c r="H261" s="5">
        <f>VLOOKUP(_xlfn.NUMBERVALUE(E261),[1]games!$A:$C,2,FALSE)</f>
        <v>40</v>
      </c>
      <c r="I261" s="6">
        <f>VLOOKUP(_xlfn.NUMBERVALUE(E261),[1]games!$A:$C,3,FALSE)</f>
        <v>35</v>
      </c>
      <c r="J261" s="6" t="str">
        <f>VLOOKUP(H261,[1]teams!$B:$D,3,FALSE)</f>
        <v>Marlins-W-PeeWee</v>
      </c>
      <c r="K261" s="6" t="str">
        <f>VLOOKUP(I261,[1]teams!$B:$D,3,FALSE)</f>
        <v>Giants-E-PeeWee</v>
      </c>
      <c r="L261" s="6" t="str">
        <f>VLOOKUP(B261,'[2]Tablib Dataset'!$A:$D,2,FALSE)</f>
        <v>Field6</v>
      </c>
      <c r="M261" s="7">
        <f t="shared" si="12"/>
        <v>43929</v>
      </c>
      <c r="N261" s="8">
        <f t="shared" si="13"/>
        <v>0.75</v>
      </c>
      <c r="O261" s="8">
        <f t="shared" si="14"/>
        <v>0.82291666666666663</v>
      </c>
    </row>
    <row r="262" spans="1:15" x14ac:dyDescent="0.3">
      <c r="A262" t="s">
        <v>279</v>
      </c>
      <c r="B262" t="s">
        <v>32</v>
      </c>
      <c r="C262" t="s">
        <v>18</v>
      </c>
      <c r="D262" t="s">
        <v>32</v>
      </c>
      <c r="E262" t="s">
        <v>413</v>
      </c>
      <c r="F262" t="s">
        <v>452</v>
      </c>
      <c r="G262" t="s">
        <v>23</v>
      </c>
      <c r="H262" s="5">
        <f>VLOOKUP(_xlfn.NUMBERVALUE(E262),[1]games!$A:$C,2,FALSE)</f>
        <v>64</v>
      </c>
      <c r="I262" s="6">
        <f>VLOOKUP(_xlfn.NUMBERVALUE(E262),[1]games!$A:$C,3,FALSE)</f>
        <v>65</v>
      </c>
      <c r="J262" s="6" t="str">
        <f>VLOOKUP(H262,[1]teams!$B:$D,3,FALSE)</f>
        <v>Rangers-W-CoachPitch</v>
      </c>
      <c r="K262" s="6" t="str">
        <f>VLOOKUP(I262,[1]teams!$B:$D,3,FALSE)</f>
        <v>Red Sox-W-CoachPitch</v>
      </c>
      <c r="L262" s="6" t="str">
        <f>VLOOKUP(B262,'[2]Tablib Dataset'!$A:$D,2,FALSE)</f>
        <v>Field5</v>
      </c>
      <c r="M262" s="7">
        <f t="shared" si="12"/>
        <v>43929</v>
      </c>
      <c r="N262" s="8">
        <f t="shared" si="13"/>
        <v>0.82291666666424135</v>
      </c>
      <c r="O262" s="8">
        <f t="shared" si="14"/>
        <v>0.89583333333090798</v>
      </c>
    </row>
    <row r="263" spans="1:15" x14ac:dyDescent="0.3">
      <c r="A263" t="s">
        <v>76</v>
      </c>
      <c r="B263" t="s">
        <v>32</v>
      </c>
      <c r="C263" t="s">
        <v>18</v>
      </c>
      <c r="D263" t="s">
        <v>32</v>
      </c>
      <c r="E263" t="s">
        <v>581</v>
      </c>
      <c r="F263" t="s">
        <v>456</v>
      </c>
      <c r="G263" t="s">
        <v>23</v>
      </c>
      <c r="H263" s="5">
        <f>VLOOKUP(_xlfn.NUMBERVALUE(E263),[1]games!$A:$C,2,FALSE)</f>
        <v>50</v>
      </c>
      <c r="I263" s="6">
        <f>VLOOKUP(_xlfn.NUMBERVALUE(E263),[1]games!$A:$C,3,FALSE)</f>
        <v>47</v>
      </c>
      <c r="J263" s="6" t="str">
        <f>VLOOKUP(H263,[1]teams!$B:$D,3,FALSE)</f>
        <v>Dodgers-E-CoachPitch</v>
      </c>
      <c r="K263" s="6" t="str">
        <f>VLOOKUP(I263,[1]teams!$B:$D,3,FALSE)</f>
        <v>Brewers-E-CoachPitch</v>
      </c>
      <c r="L263" s="6" t="str">
        <f>VLOOKUP(B263,'[2]Tablib Dataset'!$A:$D,2,FALSE)</f>
        <v>Field5</v>
      </c>
      <c r="M263" s="7">
        <f t="shared" si="12"/>
        <v>43929</v>
      </c>
      <c r="N263" s="8">
        <f t="shared" si="13"/>
        <v>0.75</v>
      </c>
      <c r="O263" s="8">
        <f t="shared" si="14"/>
        <v>0.82291666666666663</v>
      </c>
    </row>
    <row r="264" spans="1:15" x14ac:dyDescent="0.3">
      <c r="A264" t="s">
        <v>492</v>
      </c>
      <c r="B264" t="s">
        <v>19</v>
      </c>
      <c r="C264" t="s">
        <v>32</v>
      </c>
      <c r="D264" t="s">
        <v>33</v>
      </c>
      <c r="E264" t="s">
        <v>105</v>
      </c>
      <c r="F264" t="s">
        <v>888</v>
      </c>
      <c r="G264" t="s">
        <v>36</v>
      </c>
      <c r="H264" s="5">
        <f>VLOOKUP(_xlfn.NUMBERVALUE(E264),[1]games!$A:$C,2,FALSE)</f>
        <v>78</v>
      </c>
      <c r="I264" s="6">
        <f>VLOOKUP(_xlfn.NUMBERVALUE(E264),[1]games!$A:$C,3,FALSE)</f>
        <v>71</v>
      </c>
      <c r="J264" s="6" t="str">
        <f>VLOOKUP(H264,[1]teams!$B:$D,3,FALSE)</f>
        <v>Cardinals-W-TBall</v>
      </c>
      <c r="K264" s="6" t="str">
        <f>VLOOKUP(I264,[1]teams!$B:$D,3,FALSE)</f>
        <v>Dodgers-E-TBall</v>
      </c>
      <c r="L264" s="6" t="str">
        <f>VLOOKUP(B264,'[2]Tablib Dataset'!$A:$D,2,FALSE)</f>
        <v>Tball</v>
      </c>
      <c r="M264" s="7">
        <f t="shared" si="12"/>
        <v>43929</v>
      </c>
      <c r="N264" s="8">
        <f t="shared" si="13"/>
        <v>0.8125</v>
      </c>
      <c r="O264" s="8">
        <f t="shared" si="14"/>
        <v>0.875</v>
      </c>
    </row>
    <row r="265" spans="1:15" x14ac:dyDescent="0.3">
      <c r="A265" t="s">
        <v>495</v>
      </c>
      <c r="B265" t="s">
        <v>19</v>
      </c>
      <c r="C265" t="s">
        <v>32</v>
      </c>
      <c r="D265" t="s">
        <v>33</v>
      </c>
      <c r="E265" t="s">
        <v>289</v>
      </c>
      <c r="F265" t="s">
        <v>456</v>
      </c>
      <c r="G265" t="s">
        <v>36</v>
      </c>
      <c r="H265" s="5">
        <f>VLOOKUP(_xlfn.NUMBERVALUE(E265),[1]games!$A:$C,2,FALSE)</f>
        <v>82</v>
      </c>
      <c r="I265" s="6">
        <f>VLOOKUP(_xlfn.NUMBERVALUE(E265),[1]games!$A:$C,3,FALSE)</f>
        <v>67</v>
      </c>
      <c r="J265" s="6" t="str">
        <f>VLOOKUP(H265,[1]teams!$B:$D,3,FALSE)</f>
        <v>Tigers-W-TBall</v>
      </c>
      <c r="K265" s="6" t="str">
        <f>VLOOKUP(I265,[1]teams!$B:$D,3,FALSE)</f>
        <v>A's-E-TBall</v>
      </c>
      <c r="L265" s="6" t="str">
        <f>VLOOKUP(B265,'[2]Tablib Dataset'!$A:$D,2,FALSE)</f>
        <v>Tball</v>
      </c>
      <c r="M265" s="7">
        <f t="shared" si="12"/>
        <v>43929</v>
      </c>
      <c r="N265" s="8">
        <f t="shared" si="13"/>
        <v>0.75</v>
      </c>
      <c r="O265" s="8">
        <f t="shared" si="14"/>
        <v>0.8125</v>
      </c>
    </row>
    <row r="266" spans="1:15" x14ac:dyDescent="0.3">
      <c r="A266" t="s">
        <v>497</v>
      </c>
      <c r="B266" t="s">
        <v>9</v>
      </c>
      <c r="C266" t="s">
        <v>18</v>
      </c>
      <c r="D266" t="s">
        <v>29</v>
      </c>
      <c r="E266" t="s">
        <v>439</v>
      </c>
      <c r="F266" t="s">
        <v>452</v>
      </c>
      <c r="G266" t="s">
        <v>23</v>
      </c>
      <c r="H266" s="5">
        <f>VLOOKUP(_xlfn.NUMBERVALUE(E266),[1]games!$A:$C,2,FALSE)</f>
        <v>53</v>
      </c>
      <c r="I266" s="6">
        <f>VLOOKUP(_xlfn.NUMBERVALUE(E266),[1]games!$A:$C,3,FALSE)</f>
        <v>52</v>
      </c>
      <c r="J266" s="6" t="str">
        <f>VLOOKUP(H266,[1]teams!$B:$D,3,FALSE)</f>
        <v>Orioles-E-CoachPitch</v>
      </c>
      <c r="K266" s="6" t="str">
        <f>VLOOKUP(I266,[1]teams!$B:$D,3,FALSE)</f>
        <v>Marlins-E-CoachPitch</v>
      </c>
      <c r="L266" s="6" t="str">
        <f>VLOOKUP(B266,'[2]Tablib Dataset'!$A:$D,2,FALSE)</f>
        <v>CoachPitch</v>
      </c>
      <c r="M266" s="7">
        <f t="shared" si="12"/>
        <v>43929</v>
      </c>
      <c r="N266" s="8">
        <f t="shared" si="13"/>
        <v>0.82291666666424135</v>
      </c>
      <c r="O266" s="8">
        <f t="shared" si="14"/>
        <v>0.89583333333090798</v>
      </c>
    </row>
    <row r="267" spans="1:15" x14ac:dyDescent="0.3">
      <c r="A267" t="s">
        <v>499</v>
      </c>
      <c r="B267" t="s">
        <v>9</v>
      </c>
      <c r="C267" t="s">
        <v>18</v>
      </c>
      <c r="D267" t="s">
        <v>29</v>
      </c>
      <c r="E267" t="s">
        <v>542</v>
      </c>
      <c r="F267" t="s">
        <v>456</v>
      </c>
      <c r="G267" t="s">
        <v>23</v>
      </c>
      <c r="H267" s="5">
        <f>VLOOKUP(_xlfn.NUMBERVALUE(E267),[1]games!$A:$C,2,FALSE)</f>
        <v>54</v>
      </c>
      <c r="I267" s="6">
        <f>VLOOKUP(_xlfn.NUMBERVALUE(E267),[1]games!$A:$C,3,FALSE)</f>
        <v>48</v>
      </c>
      <c r="J267" s="6" t="str">
        <f>VLOOKUP(H267,[1]teams!$B:$D,3,FALSE)</f>
        <v>Phillies-E-CoachPitch</v>
      </c>
      <c r="K267" s="6" t="str">
        <f>VLOOKUP(I267,[1]teams!$B:$D,3,FALSE)</f>
        <v>Cardinals-E-CoachPitch</v>
      </c>
      <c r="L267" s="6" t="str">
        <f>VLOOKUP(B267,'[2]Tablib Dataset'!$A:$D,2,FALSE)</f>
        <v>CoachPitch</v>
      </c>
      <c r="M267" s="7">
        <f t="shared" si="12"/>
        <v>43929</v>
      </c>
      <c r="N267" s="8">
        <f t="shared" si="13"/>
        <v>0.75</v>
      </c>
      <c r="O267" s="8">
        <f t="shared" si="14"/>
        <v>0.82291666666666663</v>
      </c>
    </row>
    <row r="268" spans="1:15" x14ac:dyDescent="0.3">
      <c r="A268" t="s">
        <v>502</v>
      </c>
      <c r="B268" t="s">
        <v>14</v>
      </c>
      <c r="C268" t="s">
        <v>9</v>
      </c>
      <c r="D268" t="s">
        <v>15</v>
      </c>
      <c r="E268" t="s">
        <v>536</v>
      </c>
      <c r="F268" t="s">
        <v>444</v>
      </c>
      <c r="G268" t="s">
        <v>12</v>
      </c>
      <c r="H268" s="5">
        <f>VLOOKUP(_xlfn.NUMBERVALUE(E268),[1]games!$A:$C,2,FALSE)</f>
        <v>27</v>
      </c>
      <c r="I268" s="6">
        <f>VLOOKUP(_xlfn.NUMBERVALUE(E268),[1]games!$A:$C,3,FALSE)</f>
        <v>21</v>
      </c>
      <c r="J268" s="6" t="str">
        <f>VLOOKUP(H268,[1]teams!$B:$D,3,FALSE)</f>
        <v>Nationals-W-Minor</v>
      </c>
      <c r="K268" s="6" t="str">
        <f>VLOOKUP(I268,[1]teams!$B:$D,3,FALSE)</f>
        <v>Phillies-E-Minor</v>
      </c>
      <c r="L268" s="6" t="str">
        <f>VLOOKUP(B268,'[2]Tablib Dataset'!$A:$D,2,FALSE)</f>
        <v>Minor</v>
      </c>
      <c r="M268" s="7">
        <f t="shared" si="12"/>
        <v>43929</v>
      </c>
      <c r="N268" s="8">
        <f t="shared" si="13"/>
        <v>0.83333333333575865</v>
      </c>
      <c r="O268" s="8">
        <f t="shared" si="14"/>
        <v>0.91666666666909202</v>
      </c>
    </row>
    <row r="269" spans="1:15" x14ac:dyDescent="0.3">
      <c r="A269" t="s">
        <v>504</v>
      </c>
      <c r="B269" t="s">
        <v>14</v>
      </c>
      <c r="C269" t="s">
        <v>9</v>
      </c>
      <c r="D269" t="s">
        <v>15</v>
      </c>
      <c r="E269" t="s">
        <v>396</v>
      </c>
      <c r="F269" t="s">
        <v>456</v>
      </c>
      <c r="G269" t="s">
        <v>12</v>
      </c>
      <c r="H269" s="5">
        <f>VLOOKUP(_xlfn.NUMBERVALUE(E269),[1]games!$A:$C,2,FALSE)</f>
        <v>25</v>
      </c>
      <c r="I269" s="6">
        <f>VLOOKUP(_xlfn.NUMBERVALUE(E269),[1]games!$A:$C,3,FALSE)</f>
        <v>16</v>
      </c>
      <c r="J269" s="6" t="str">
        <f>VLOOKUP(H269,[1]teams!$B:$D,3,FALSE)</f>
        <v>D'Backs-W-Minor</v>
      </c>
      <c r="K269" s="6" t="str">
        <f>VLOOKUP(I269,[1]teams!$B:$D,3,FALSE)</f>
        <v>Cubs-E-Minor</v>
      </c>
      <c r="L269" s="6" t="str">
        <f>VLOOKUP(B269,'[2]Tablib Dataset'!$A:$D,2,FALSE)</f>
        <v>Minor</v>
      </c>
      <c r="M269" s="7">
        <f t="shared" si="12"/>
        <v>43929</v>
      </c>
      <c r="N269" s="8">
        <f t="shared" si="13"/>
        <v>0.75</v>
      </c>
      <c r="O269" s="8">
        <f t="shared" si="14"/>
        <v>0.83333333333333337</v>
      </c>
    </row>
    <row r="270" spans="1:15" x14ac:dyDescent="0.3">
      <c r="A270" t="s">
        <v>505</v>
      </c>
      <c r="B270" t="s">
        <v>18</v>
      </c>
      <c r="C270" t="s">
        <v>19</v>
      </c>
      <c r="D270" t="s">
        <v>868</v>
      </c>
      <c r="E270" t="s">
        <v>320</v>
      </c>
      <c r="F270" t="s">
        <v>444</v>
      </c>
      <c r="G270" t="s">
        <v>12</v>
      </c>
      <c r="H270" s="5">
        <f>VLOOKUP(_xlfn.NUMBERVALUE(E270),[1]games!$A:$C,2,FALSE)</f>
        <v>2</v>
      </c>
      <c r="I270" s="6">
        <f>VLOOKUP(_xlfn.NUMBERVALUE(E270),[1]games!$A:$C,3,FALSE)</f>
        <v>10</v>
      </c>
      <c r="J270" s="6" t="str">
        <f>VLOOKUP(H270,[1]teams!$B:$D,3,FALSE)</f>
        <v>Royals-E-Major</v>
      </c>
      <c r="K270" s="6" t="str">
        <f>VLOOKUP(I270,[1]teams!$B:$D,3,FALSE)</f>
        <v>Giants-W-Major</v>
      </c>
      <c r="L270" s="6" t="str">
        <f>VLOOKUP(B270,'[2]Tablib Dataset'!$A:$D,2,FALSE)</f>
        <v>Major</v>
      </c>
      <c r="M270" s="7">
        <f t="shared" si="12"/>
        <v>43929</v>
      </c>
      <c r="N270" s="8">
        <f t="shared" si="13"/>
        <v>0.83333333333575865</v>
      </c>
      <c r="O270" s="8">
        <f t="shared" si="14"/>
        <v>0.91666666666909202</v>
      </c>
    </row>
    <row r="271" spans="1:15" x14ac:dyDescent="0.3">
      <c r="A271" t="s">
        <v>508</v>
      </c>
      <c r="B271" t="s">
        <v>18</v>
      </c>
      <c r="C271" t="s">
        <v>19</v>
      </c>
      <c r="D271" t="s">
        <v>868</v>
      </c>
      <c r="E271" t="s">
        <v>813</v>
      </c>
      <c r="F271" t="s">
        <v>456</v>
      </c>
      <c r="G271" t="s">
        <v>12</v>
      </c>
      <c r="H271" s="5">
        <f>VLOOKUP(_xlfn.NUMBERVALUE(E271),[1]games!$A:$C,2,FALSE)</f>
        <v>6</v>
      </c>
      <c r="I271" s="6">
        <f>VLOOKUP(_xlfn.NUMBERVALUE(E271),[1]games!$A:$C,3,FALSE)</f>
        <v>11</v>
      </c>
      <c r="J271" s="6" t="str">
        <f>VLOOKUP(H271,[1]teams!$B:$D,3,FALSE)</f>
        <v>Cubs-E-Major</v>
      </c>
      <c r="K271" s="6" t="str">
        <f>VLOOKUP(I271,[1]teams!$B:$D,3,FALSE)</f>
        <v>Nationals-W-Major</v>
      </c>
      <c r="L271" s="6" t="str">
        <f>VLOOKUP(B271,'[2]Tablib Dataset'!$A:$D,2,FALSE)</f>
        <v>Major</v>
      </c>
      <c r="M271" s="7">
        <f t="shared" si="12"/>
        <v>43929</v>
      </c>
      <c r="N271" s="8">
        <f t="shared" si="13"/>
        <v>0.75</v>
      </c>
      <c r="O271" s="8">
        <f t="shared" si="14"/>
        <v>0.83333333333333337</v>
      </c>
    </row>
    <row r="272" spans="1:15" x14ac:dyDescent="0.3">
      <c r="A272" t="s">
        <v>510</v>
      </c>
      <c r="B272" t="s">
        <v>21</v>
      </c>
      <c r="C272" t="s">
        <v>14</v>
      </c>
      <c r="D272" t="s">
        <v>10</v>
      </c>
      <c r="E272" t="s">
        <v>217</v>
      </c>
      <c r="F272" t="s">
        <v>475</v>
      </c>
      <c r="G272" t="s">
        <v>23</v>
      </c>
      <c r="H272" s="5">
        <f>VLOOKUP(_xlfn.NUMBERVALUE(E272),[1]games!$A:$C,2,FALSE)</f>
        <v>42</v>
      </c>
      <c r="I272" s="6">
        <f>VLOOKUP(_xlfn.NUMBERVALUE(E272),[1]games!$A:$C,3,FALSE)</f>
        <v>33</v>
      </c>
      <c r="J272" s="6" t="str">
        <f>VLOOKUP(H272,[1]teams!$B:$D,3,FALSE)</f>
        <v>Rangers-W-PeeWee</v>
      </c>
      <c r="K272" s="6" t="str">
        <f>VLOOKUP(I272,[1]teams!$B:$D,3,FALSE)</f>
        <v>D'Backs-E-PeeWee</v>
      </c>
      <c r="L272" s="6" t="str">
        <f>VLOOKUP(B272,'[2]Tablib Dataset'!$A:$D,2,FALSE)</f>
        <v>Field8</v>
      </c>
      <c r="M272" s="7">
        <f t="shared" si="12"/>
        <v>43922</v>
      </c>
      <c r="N272" s="8">
        <f t="shared" si="13"/>
        <v>0.82291666666424135</v>
      </c>
      <c r="O272" s="8">
        <f t="shared" si="14"/>
        <v>0.89583333333090798</v>
      </c>
    </row>
    <row r="273" spans="1:15" x14ac:dyDescent="0.3">
      <c r="A273" t="s">
        <v>512</v>
      </c>
      <c r="B273" t="s">
        <v>21</v>
      </c>
      <c r="C273" t="s">
        <v>14</v>
      </c>
      <c r="D273" t="s">
        <v>10</v>
      </c>
      <c r="E273" t="s">
        <v>481</v>
      </c>
      <c r="F273" t="s">
        <v>482</v>
      </c>
      <c r="G273" t="s">
        <v>23</v>
      </c>
      <c r="H273" s="5">
        <f>VLOOKUP(_xlfn.NUMBERVALUE(E273),[1]games!$A:$C,2,FALSE)</f>
        <v>43</v>
      </c>
      <c r="I273" s="6">
        <f>VLOOKUP(_xlfn.NUMBERVALUE(E273),[1]games!$A:$C,3,FALSE)</f>
        <v>34</v>
      </c>
      <c r="J273" s="6" t="str">
        <f>VLOOKUP(H273,[1]teams!$B:$D,3,FALSE)</f>
        <v>Red Sox-W-PeeWee</v>
      </c>
      <c r="K273" s="6" t="str">
        <f>VLOOKUP(I273,[1]teams!$B:$D,3,FALSE)</f>
        <v>Dodgers-E-PeeWee</v>
      </c>
      <c r="L273" s="6" t="str">
        <f>VLOOKUP(B273,'[2]Tablib Dataset'!$A:$D,2,FALSE)</f>
        <v>Field8</v>
      </c>
      <c r="M273" s="7">
        <f t="shared" si="12"/>
        <v>43922</v>
      </c>
      <c r="N273" s="8">
        <f t="shared" si="13"/>
        <v>0.75</v>
      </c>
      <c r="O273" s="8">
        <f t="shared" si="14"/>
        <v>0.82291666666666663</v>
      </c>
    </row>
    <row r="274" spans="1:15" x14ac:dyDescent="0.3">
      <c r="A274" t="s">
        <v>513</v>
      </c>
      <c r="B274" t="s">
        <v>8</v>
      </c>
      <c r="C274" t="s">
        <v>19</v>
      </c>
      <c r="D274" t="s">
        <v>10</v>
      </c>
      <c r="E274" t="s">
        <v>14</v>
      </c>
      <c r="F274" t="s">
        <v>468</v>
      </c>
      <c r="G274" t="s">
        <v>12</v>
      </c>
      <c r="H274" s="5">
        <f>VLOOKUP(_xlfn.NUMBERVALUE(E274),[1]games!$A:$C,2,FALSE)</f>
        <v>1</v>
      </c>
      <c r="I274" s="6">
        <f>VLOOKUP(_xlfn.NUMBERVALUE(E274),[1]games!$A:$C,3,FALSE)</f>
        <v>10</v>
      </c>
      <c r="J274" s="6" t="str">
        <f>VLOOKUP(H274,[1]teams!$B:$D,3,FALSE)</f>
        <v>Indians-E-Major</v>
      </c>
      <c r="K274" s="6" t="str">
        <f>VLOOKUP(I274,[1]teams!$B:$D,3,FALSE)</f>
        <v>Giants-W-Major</v>
      </c>
      <c r="L274" s="6" t="str">
        <f>VLOOKUP(B274,'[2]Tablib Dataset'!$A:$D,2,FALSE)</f>
        <v>Filed7</v>
      </c>
      <c r="M274" s="7">
        <f t="shared" si="12"/>
        <v>43922</v>
      </c>
      <c r="N274" s="8">
        <f t="shared" si="13"/>
        <v>0.83333333333575865</v>
      </c>
      <c r="O274" s="8">
        <f t="shared" si="14"/>
        <v>0.91666666666909202</v>
      </c>
    </row>
    <row r="275" spans="1:15" x14ac:dyDescent="0.3">
      <c r="A275" t="s">
        <v>514</v>
      </c>
      <c r="B275" t="s">
        <v>8</v>
      </c>
      <c r="C275" t="s">
        <v>9</v>
      </c>
      <c r="D275" t="s">
        <v>10</v>
      </c>
      <c r="E275" t="s">
        <v>295</v>
      </c>
      <c r="F275" t="s">
        <v>482</v>
      </c>
      <c r="G275" t="s">
        <v>12</v>
      </c>
      <c r="H275" s="5">
        <f>VLOOKUP(_xlfn.NUMBERVALUE(E275),[1]games!$A:$C,2,FALSE)</f>
        <v>28</v>
      </c>
      <c r="I275" s="6">
        <f>VLOOKUP(_xlfn.NUMBERVALUE(E275),[1]games!$A:$C,3,FALSE)</f>
        <v>17</v>
      </c>
      <c r="J275" s="6" t="str">
        <f>VLOOKUP(H275,[1]teams!$B:$D,3,FALSE)</f>
        <v>Rangers-W-Minor</v>
      </c>
      <c r="K275" s="6" t="str">
        <f>VLOOKUP(I275,[1]teams!$B:$D,3,FALSE)</f>
        <v>Dodgers-E-Minor</v>
      </c>
      <c r="L275" s="6" t="str">
        <f>VLOOKUP(B275,'[2]Tablib Dataset'!$A:$D,2,FALSE)</f>
        <v>Filed7</v>
      </c>
      <c r="M275" s="7">
        <f t="shared" si="12"/>
        <v>43922</v>
      </c>
      <c r="N275" s="8">
        <f t="shared" si="13"/>
        <v>0.75</v>
      </c>
      <c r="O275" s="8">
        <f t="shared" si="14"/>
        <v>0.83333333333333337</v>
      </c>
    </row>
    <row r="276" spans="1:15" x14ac:dyDescent="0.3">
      <c r="A276" t="s">
        <v>333</v>
      </c>
      <c r="B276" t="s">
        <v>25</v>
      </c>
      <c r="C276" t="s">
        <v>14</v>
      </c>
      <c r="D276" t="s">
        <v>26</v>
      </c>
      <c r="E276" t="s">
        <v>692</v>
      </c>
      <c r="F276" t="s">
        <v>475</v>
      </c>
      <c r="G276" t="s">
        <v>23</v>
      </c>
      <c r="H276" s="5">
        <f>VLOOKUP(_xlfn.NUMBERVALUE(E276),[1]games!$A:$C,2,FALSE)</f>
        <v>40</v>
      </c>
      <c r="I276" s="6">
        <f>VLOOKUP(_xlfn.NUMBERVALUE(E276),[1]games!$A:$C,3,FALSE)</f>
        <v>32</v>
      </c>
      <c r="J276" s="6" t="str">
        <f>VLOOKUP(H276,[1]teams!$B:$D,3,FALSE)</f>
        <v>Marlins-W-PeeWee</v>
      </c>
      <c r="K276" s="6" t="str">
        <f>VLOOKUP(I276,[1]teams!$B:$D,3,FALSE)</f>
        <v>Cardinals-E-PeeWee</v>
      </c>
      <c r="L276" s="6" t="str">
        <f>VLOOKUP(B276,'[2]Tablib Dataset'!$A:$D,2,FALSE)</f>
        <v>Field6</v>
      </c>
      <c r="M276" s="7">
        <f t="shared" si="12"/>
        <v>43922</v>
      </c>
      <c r="N276" s="8">
        <f t="shared" si="13"/>
        <v>0.82291666666424135</v>
      </c>
      <c r="O276" s="8">
        <f t="shared" si="14"/>
        <v>0.89583333333090798</v>
      </c>
    </row>
    <row r="277" spans="1:15" x14ac:dyDescent="0.3">
      <c r="A277" t="s">
        <v>517</v>
      </c>
      <c r="B277" t="s">
        <v>25</v>
      </c>
      <c r="C277" t="s">
        <v>14</v>
      </c>
      <c r="D277" t="s">
        <v>26</v>
      </c>
      <c r="E277" t="s">
        <v>486</v>
      </c>
      <c r="F277" t="s">
        <v>482</v>
      </c>
      <c r="G277" t="s">
        <v>23</v>
      </c>
      <c r="H277" s="5">
        <f>VLOOKUP(_xlfn.NUMBERVALUE(E277),[1]games!$A:$C,2,FALSE)</f>
        <v>39</v>
      </c>
      <c r="I277" s="6">
        <f>VLOOKUP(_xlfn.NUMBERVALUE(E277),[1]games!$A:$C,3,FALSE)</f>
        <v>35</v>
      </c>
      <c r="J277" s="6" t="str">
        <f>VLOOKUP(H277,[1]teams!$B:$D,3,FALSE)</f>
        <v>Cubs-W-PeeWee</v>
      </c>
      <c r="K277" s="6" t="str">
        <f>VLOOKUP(I277,[1]teams!$B:$D,3,FALSE)</f>
        <v>Giants-E-PeeWee</v>
      </c>
      <c r="L277" s="6" t="str">
        <f>VLOOKUP(B277,'[2]Tablib Dataset'!$A:$D,2,FALSE)</f>
        <v>Field6</v>
      </c>
      <c r="M277" s="7">
        <f t="shared" si="12"/>
        <v>43922</v>
      </c>
      <c r="N277" s="8">
        <f t="shared" si="13"/>
        <v>0.75</v>
      </c>
      <c r="O277" s="8">
        <f t="shared" si="14"/>
        <v>0.82291666666666663</v>
      </c>
    </row>
    <row r="278" spans="1:15" x14ac:dyDescent="0.3">
      <c r="A278" t="s">
        <v>519</v>
      </c>
      <c r="B278" t="s">
        <v>32</v>
      </c>
      <c r="C278" t="s">
        <v>32</v>
      </c>
      <c r="D278" t="s">
        <v>32</v>
      </c>
      <c r="E278" t="s">
        <v>208</v>
      </c>
      <c r="F278" t="s">
        <v>889</v>
      </c>
      <c r="G278" t="s">
        <v>36</v>
      </c>
      <c r="H278" s="5">
        <f>VLOOKUP(_xlfn.NUMBERVALUE(E278),[1]games!$A:$C,2,FALSE)</f>
        <v>80</v>
      </c>
      <c r="I278" s="6">
        <f>VLOOKUP(_xlfn.NUMBERVALUE(E278),[1]games!$A:$C,3,FALSE)</f>
        <v>73</v>
      </c>
      <c r="J278" s="6" t="str">
        <f>VLOOKUP(H278,[1]teams!$B:$D,3,FALSE)</f>
        <v>Orioles-W-TBall</v>
      </c>
      <c r="K278" s="6" t="str">
        <f>VLOOKUP(I278,[1]teams!$B:$D,3,FALSE)</f>
        <v>Nationals-E-TBall</v>
      </c>
      <c r="L278" s="6" t="str">
        <f>VLOOKUP(B278,'[2]Tablib Dataset'!$A:$D,2,FALSE)</f>
        <v>Field5</v>
      </c>
      <c r="M278" s="7">
        <f t="shared" si="12"/>
        <v>43922</v>
      </c>
      <c r="N278" s="8">
        <f t="shared" si="13"/>
        <v>0.8125</v>
      </c>
      <c r="O278" s="8">
        <f t="shared" si="14"/>
        <v>0.875</v>
      </c>
    </row>
    <row r="279" spans="1:15" x14ac:dyDescent="0.3">
      <c r="A279" t="s">
        <v>222</v>
      </c>
      <c r="B279" t="s">
        <v>32</v>
      </c>
      <c r="C279" t="s">
        <v>32</v>
      </c>
      <c r="D279" t="s">
        <v>32</v>
      </c>
      <c r="E279" t="s">
        <v>127</v>
      </c>
      <c r="F279" t="s">
        <v>482</v>
      </c>
      <c r="G279" t="s">
        <v>36</v>
      </c>
      <c r="H279" s="5">
        <f>VLOOKUP(_xlfn.NUMBERVALUE(E279),[1]games!$A:$C,2,FALSE)</f>
        <v>77</v>
      </c>
      <c r="I279" s="6">
        <f>VLOOKUP(_xlfn.NUMBERVALUE(E279),[1]games!$A:$C,3,FALSE)</f>
        <v>74</v>
      </c>
      <c r="J279" s="6" t="str">
        <f>VLOOKUP(H279,[1]teams!$B:$D,3,FALSE)</f>
        <v>Blue Jays-W-TBall</v>
      </c>
      <c r="K279" s="6" t="str">
        <f>VLOOKUP(I279,[1]teams!$B:$D,3,FALSE)</f>
        <v>Phillies-E-TBall</v>
      </c>
      <c r="L279" s="6" t="str">
        <f>VLOOKUP(B279,'[2]Tablib Dataset'!$A:$D,2,FALSE)</f>
        <v>Field5</v>
      </c>
      <c r="M279" s="7">
        <f t="shared" si="12"/>
        <v>43922</v>
      </c>
      <c r="N279" s="8">
        <f t="shared" si="13"/>
        <v>0.75</v>
      </c>
      <c r="O279" s="8">
        <f t="shared" si="14"/>
        <v>0.8125</v>
      </c>
    </row>
    <row r="280" spans="1:15" x14ac:dyDescent="0.3">
      <c r="A280" t="s">
        <v>489</v>
      </c>
      <c r="B280" t="s">
        <v>19</v>
      </c>
      <c r="C280" t="s">
        <v>32</v>
      </c>
      <c r="D280" t="s">
        <v>33</v>
      </c>
      <c r="E280" t="s">
        <v>287</v>
      </c>
      <c r="F280" t="s">
        <v>889</v>
      </c>
      <c r="G280" t="s">
        <v>36</v>
      </c>
      <c r="H280" s="5">
        <f>VLOOKUP(_xlfn.NUMBERVALUE(E280),[1]games!$A:$C,2,FALSE)</f>
        <v>72</v>
      </c>
      <c r="I280" s="6">
        <f>VLOOKUP(_xlfn.NUMBERVALUE(E280),[1]games!$A:$C,3,FALSE)</f>
        <v>70</v>
      </c>
      <c r="J280" s="6" t="str">
        <f>VLOOKUP(H280,[1]teams!$B:$D,3,FALSE)</f>
        <v>Giants-E-TBall</v>
      </c>
      <c r="K280" s="6" t="str">
        <f>VLOOKUP(I280,[1]teams!$B:$D,3,FALSE)</f>
        <v>D'Backs-E-TBall</v>
      </c>
      <c r="L280" s="6" t="str">
        <f>VLOOKUP(B280,'[2]Tablib Dataset'!$A:$D,2,FALSE)</f>
        <v>Tball</v>
      </c>
      <c r="M280" s="7">
        <f t="shared" si="12"/>
        <v>43922</v>
      </c>
      <c r="N280" s="8">
        <f t="shared" si="13"/>
        <v>0.8125</v>
      </c>
      <c r="O280" s="8">
        <f t="shared" si="14"/>
        <v>0.875</v>
      </c>
    </row>
    <row r="281" spans="1:15" x14ac:dyDescent="0.3">
      <c r="A281" t="s">
        <v>47</v>
      </c>
      <c r="B281" t="s">
        <v>19</v>
      </c>
      <c r="C281" t="s">
        <v>32</v>
      </c>
      <c r="D281" t="s">
        <v>33</v>
      </c>
      <c r="E281" t="s">
        <v>175</v>
      </c>
      <c r="F281" t="s">
        <v>482</v>
      </c>
      <c r="G281" t="s">
        <v>36</v>
      </c>
      <c r="H281" s="5">
        <f>VLOOKUP(_xlfn.NUMBERVALUE(E281),[1]games!$A:$C,2,FALSE)</f>
        <v>82</v>
      </c>
      <c r="I281" s="6">
        <f>VLOOKUP(_xlfn.NUMBERVALUE(E281),[1]games!$A:$C,3,FALSE)</f>
        <v>75</v>
      </c>
      <c r="J281" s="6" t="str">
        <f>VLOOKUP(H281,[1]teams!$B:$D,3,FALSE)</f>
        <v>Tigers-W-TBall</v>
      </c>
      <c r="K281" s="6" t="str">
        <f>VLOOKUP(I281,[1]teams!$B:$D,3,FALSE)</f>
        <v>Rockies-E-TBall</v>
      </c>
      <c r="L281" s="6" t="str">
        <f>VLOOKUP(B281,'[2]Tablib Dataset'!$A:$D,2,FALSE)</f>
        <v>Tball</v>
      </c>
      <c r="M281" s="7">
        <f t="shared" si="12"/>
        <v>43922</v>
      </c>
      <c r="N281" s="8">
        <f t="shared" si="13"/>
        <v>0.75</v>
      </c>
      <c r="O281" s="8">
        <f t="shared" si="14"/>
        <v>0.8125</v>
      </c>
    </row>
    <row r="282" spans="1:15" x14ac:dyDescent="0.3">
      <c r="A282" t="s">
        <v>526</v>
      </c>
      <c r="B282" t="s">
        <v>9</v>
      </c>
      <c r="C282" t="s">
        <v>18</v>
      </c>
      <c r="D282" t="s">
        <v>29</v>
      </c>
      <c r="E282" t="s">
        <v>587</v>
      </c>
      <c r="F282" t="s">
        <v>475</v>
      </c>
      <c r="G282" t="s">
        <v>23</v>
      </c>
      <c r="H282" s="5">
        <f>VLOOKUP(_xlfn.NUMBERVALUE(E282),[1]games!$A:$C,2,FALSE)</f>
        <v>66</v>
      </c>
      <c r="I282" s="6">
        <f>VLOOKUP(_xlfn.NUMBERVALUE(E282),[1]games!$A:$C,3,FALSE)</f>
        <v>58</v>
      </c>
      <c r="J282" s="6" t="str">
        <f>VLOOKUP(H282,[1]teams!$B:$D,3,FALSE)</f>
        <v>Yankees-W-CoachPitch</v>
      </c>
      <c r="K282" s="6" t="str">
        <f>VLOOKUP(I282,[1]teams!$B:$D,3,FALSE)</f>
        <v>A's-W-CoachPitch</v>
      </c>
      <c r="L282" s="6" t="str">
        <f>VLOOKUP(B282,'[2]Tablib Dataset'!$A:$D,2,FALSE)</f>
        <v>CoachPitch</v>
      </c>
      <c r="M282" s="7">
        <f t="shared" si="12"/>
        <v>43922</v>
      </c>
      <c r="N282" s="8">
        <f t="shared" si="13"/>
        <v>0.82291666666424135</v>
      </c>
      <c r="O282" s="8">
        <f t="shared" si="14"/>
        <v>0.89583333333090798</v>
      </c>
    </row>
    <row r="283" spans="1:15" x14ac:dyDescent="0.3">
      <c r="A283" t="s">
        <v>528</v>
      </c>
      <c r="B283" t="s">
        <v>9</v>
      </c>
      <c r="C283" t="s">
        <v>18</v>
      </c>
      <c r="D283" t="s">
        <v>29</v>
      </c>
      <c r="E283" t="s">
        <v>502</v>
      </c>
      <c r="F283" t="s">
        <v>482</v>
      </c>
      <c r="G283" t="s">
        <v>23</v>
      </c>
      <c r="H283" s="5">
        <f>VLOOKUP(_xlfn.NUMBERVALUE(E283),[1]games!$A:$C,2,FALSE)</f>
        <v>63</v>
      </c>
      <c r="I283" s="6">
        <f>VLOOKUP(_xlfn.NUMBERVALUE(E283),[1]games!$A:$C,3,FALSE)</f>
        <v>61</v>
      </c>
      <c r="J283" s="6" t="str">
        <f>VLOOKUP(H283,[1]teams!$B:$D,3,FALSE)</f>
        <v>Nationals-W-CoachPitch</v>
      </c>
      <c r="K283" s="6" t="str">
        <f>VLOOKUP(I283,[1]teams!$B:$D,3,FALSE)</f>
        <v>Indians-W-CoachPitch</v>
      </c>
      <c r="L283" s="6" t="str">
        <f>VLOOKUP(B283,'[2]Tablib Dataset'!$A:$D,2,FALSE)</f>
        <v>CoachPitch</v>
      </c>
      <c r="M283" s="7">
        <f t="shared" si="12"/>
        <v>43922</v>
      </c>
      <c r="N283" s="8">
        <f t="shared" si="13"/>
        <v>0.75</v>
      </c>
      <c r="O283" s="8">
        <f t="shared" si="14"/>
        <v>0.82291666666666663</v>
      </c>
    </row>
    <row r="284" spans="1:15" x14ac:dyDescent="0.3">
      <c r="A284" t="s">
        <v>529</v>
      </c>
      <c r="B284" t="s">
        <v>14</v>
      </c>
      <c r="C284" t="s">
        <v>9</v>
      </c>
      <c r="D284" t="s">
        <v>15</v>
      </c>
      <c r="E284" t="s">
        <v>625</v>
      </c>
      <c r="F284" t="s">
        <v>468</v>
      </c>
      <c r="G284" t="s">
        <v>12</v>
      </c>
      <c r="H284" s="5">
        <f>VLOOKUP(_xlfn.NUMBERVALUE(E284),[1]games!$A:$C,2,FALSE)</f>
        <v>27</v>
      </c>
      <c r="I284" s="6">
        <f>VLOOKUP(_xlfn.NUMBERVALUE(E284),[1]games!$A:$C,3,FALSE)</f>
        <v>15</v>
      </c>
      <c r="J284" s="6" t="str">
        <f>VLOOKUP(H284,[1]teams!$B:$D,3,FALSE)</f>
        <v>Nationals-W-Minor</v>
      </c>
      <c r="K284" s="6" t="str">
        <f>VLOOKUP(I284,[1]teams!$B:$D,3,FALSE)</f>
        <v>Cardinals-E-Minor</v>
      </c>
      <c r="L284" s="6" t="str">
        <f>VLOOKUP(B284,'[2]Tablib Dataset'!$A:$D,2,FALSE)</f>
        <v>Minor</v>
      </c>
      <c r="M284" s="7">
        <f t="shared" si="12"/>
        <v>43922</v>
      </c>
      <c r="N284" s="8">
        <f t="shared" si="13"/>
        <v>0.83333333333575865</v>
      </c>
      <c r="O284" s="8">
        <f t="shared" si="14"/>
        <v>0.91666666666909202</v>
      </c>
    </row>
    <row r="285" spans="1:15" x14ac:dyDescent="0.3">
      <c r="A285" t="s">
        <v>530</v>
      </c>
      <c r="B285" t="s">
        <v>14</v>
      </c>
      <c r="C285" t="s">
        <v>9</v>
      </c>
      <c r="D285" t="s">
        <v>15</v>
      </c>
      <c r="E285" t="s">
        <v>700</v>
      </c>
      <c r="F285" t="s">
        <v>482</v>
      </c>
      <c r="G285" t="s">
        <v>12</v>
      </c>
      <c r="H285" s="5">
        <f>VLOOKUP(_xlfn.NUMBERVALUE(E285),[1]games!$A:$C,2,FALSE)</f>
        <v>25</v>
      </c>
      <c r="I285" s="6">
        <f>VLOOKUP(_xlfn.NUMBERVALUE(E285),[1]games!$A:$C,3,FALSE)</f>
        <v>23</v>
      </c>
      <c r="J285" s="6" t="str">
        <f>VLOOKUP(H285,[1]teams!$B:$D,3,FALSE)</f>
        <v>D'Backs-W-Minor</v>
      </c>
      <c r="K285" s="6" t="str">
        <f>VLOOKUP(I285,[1]teams!$B:$D,3,FALSE)</f>
        <v>Tigers-E-Minor</v>
      </c>
      <c r="L285" s="6" t="str">
        <f>VLOOKUP(B285,'[2]Tablib Dataset'!$A:$D,2,FALSE)</f>
        <v>Minor</v>
      </c>
      <c r="M285" s="7">
        <f t="shared" si="12"/>
        <v>43922</v>
      </c>
      <c r="N285" s="8">
        <f t="shared" si="13"/>
        <v>0.75</v>
      </c>
      <c r="O285" s="8">
        <f t="shared" si="14"/>
        <v>0.83333333333333337</v>
      </c>
    </row>
    <row r="286" spans="1:15" x14ac:dyDescent="0.3">
      <c r="A286" t="s">
        <v>532</v>
      </c>
      <c r="B286" t="s">
        <v>18</v>
      </c>
      <c r="C286" t="s">
        <v>19</v>
      </c>
      <c r="D286" t="s">
        <v>868</v>
      </c>
      <c r="E286" t="s">
        <v>326</v>
      </c>
      <c r="F286" t="s">
        <v>468</v>
      </c>
      <c r="G286" t="s">
        <v>12</v>
      </c>
      <c r="H286" s="5">
        <f>VLOOKUP(_xlfn.NUMBERVALUE(E286),[1]games!$A:$C,2,FALSE)</f>
        <v>4</v>
      </c>
      <c r="I286" s="6">
        <f>VLOOKUP(_xlfn.NUMBERVALUE(E286),[1]games!$A:$C,3,FALSE)</f>
        <v>11</v>
      </c>
      <c r="J286" s="6" t="str">
        <f>VLOOKUP(H286,[1]teams!$B:$D,3,FALSE)</f>
        <v>Yankees-E-Major</v>
      </c>
      <c r="K286" s="6" t="str">
        <f>VLOOKUP(I286,[1]teams!$B:$D,3,FALSE)</f>
        <v>Nationals-W-Major</v>
      </c>
      <c r="L286" s="6" t="str">
        <f>VLOOKUP(B286,'[2]Tablib Dataset'!$A:$D,2,FALSE)</f>
        <v>Major</v>
      </c>
      <c r="M286" s="7">
        <f t="shared" si="12"/>
        <v>43922</v>
      </c>
      <c r="N286" s="8">
        <f t="shared" si="13"/>
        <v>0.83333333333575865</v>
      </c>
      <c r="O286" s="8">
        <f t="shared" si="14"/>
        <v>0.91666666666909202</v>
      </c>
    </row>
    <row r="287" spans="1:15" x14ac:dyDescent="0.3">
      <c r="A287" t="s">
        <v>535</v>
      </c>
      <c r="B287" t="s">
        <v>18</v>
      </c>
      <c r="C287" t="s">
        <v>19</v>
      </c>
      <c r="D287" t="s">
        <v>868</v>
      </c>
      <c r="E287" t="s">
        <v>51</v>
      </c>
      <c r="F287" t="s">
        <v>482</v>
      </c>
      <c r="G287" t="s">
        <v>12</v>
      </c>
      <c r="H287" s="5">
        <f>VLOOKUP(_xlfn.NUMBERVALUE(E287),[1]games!$A:$C,2,FALSE)</f>
        <v>3</v>
      </c>
      <c r="I287" s="6">
        <f>VLOOKUP(_xlfn.NUMBERVALUE(E287),[1]games!$A:$C,3,FALSE)</f>
        <v>12</v>
      </c>
      <c r="J287" s="6" t="str">
        <f>VLOOKUP(H287,[1]teams!$B:$D,3,FALSE)</f>
        <v>Tigers-E-Major</v>
      </c>
      <c r="K287" s="6" t="str">
        <f>VLOOKUP(I287,[1]teams!$B:$D,3,FALSE)</f>
        <v>Rangers-W-Major</v>
      </c>
      <c r="L287" s="6" t="str">
        <f>VLOOKUP(B287,'[2]Tablib Dataset'!$A:$D,2,FALSE)</f>
        <v>Major</v>
      </c>
      <c r="M287" s="7">
        <f t="shared" si="12"/>
        <v>43922</v>
      </c>
      <c r="N287" s="8">
        <f t="shared" si="13"/>
        <v>0.75</v>
      </c>
      <c r="O287" s="8">
        <f t="shared" si="14"/>
        <v>0.83333333333333337</v>
      </c>
    </row>
    <row r="288" spans="1:15" x14ac:dyDescent="0.3">
      <c r="A288" t="s">
        <v>537</v>
      </c>
      <c r="B288" t="s">
        <v>21</v>
      </c>
      <c r="C288" t="s">
        <v>14</v>
      </c>
      <c r="D288" t="s">
        <v>10</v>
      </c>
      <c r="E288" t="s">
        <v>714</v>
      </c>
      <c r="F288" t="s">
        <v>501</v>
      </c>
      <c r="G288" t="s">
        <v>23</v>
      </c>
      <c r="H288" s="5">
        <f>VLOOKUP(_xlfn.NUMBERVALUE(E288),[1]games!$A:$C,2,FALSE)</f>
        <v>34</v>
      </c>
      <c r="I288" s="6">
        <f>VLOOKUP(_xlfn.NUMBERVALUE(E288),[1]games!$A:$C,3,FALSE)</f>
        <v>31</v>
      </c>
      <c r="J288" s="6" t="str">
        <f>VLOOKUP(H288,[1]teams!$B:$D,3,FALSE)</f>
        <v>Dodgers-E-PeeWee</v>
      </c>
      <c r="K288" s="6" t="str">
        <f>VLOOKUP(I288,[1]teams!$B:$D,3,FALSE)</f>
        <v>Braves-E-PeeWee</v>
      </c>
      <c r="L288" s="6" t="str">
        <f>VLOOKUP(B288,'[2]Tablib Dataset'!$A:$D,2,FALSE)</f>
        <v>Field8</v>
      </c>
      <c r="M288" s="7">
        <f t="shared" si="12"/>
        <v>43915</v>
      </c>
      <c r="N288" s="8">
        <f t="shared" si="13"/>
        <v>0.82291666666424135</v>
      </c>
      <c r="O288" s="8">
        <f t="shared" si="14"/>
        <v>0.89583333333090798</v>
      </c>
    </row>
    <row r="289" spans="1:15" x14ac:dyDescent="0.3">
      <c r="A289" t="s">
        <v>539</v>
      </c>
      <c r="B289" t="s">
        <v>21</v>
      </c>
      <c r="C289" t="s">
        <v>14</v>
      </c>
      <c r="D289" t="s">
        <v>10</v>
      </c>
      <c r="E289" t="s">
        <v>506</v>
      </c>
      <c r="F289" t="s">
        <v>507</v>
      </c>
      <c r="G289" t="s">
        <v>23</v>
      </c>
      <c r="H289" s="5">
        <f>VLOOKUP(_xlfn.NUMBERVALUE(E289),[1]games!$A:$C,2,FALSE)</f>
        <v>45</v>
      </c>
      <c r="I289" s="6">
        <f>VLOOKUP(_xlfn.NUMBERVALUE(E289),[1]games!$A:$C,3,FALSE)</f>
        <v>41</v>
      </c>
      <c r="J289" s="6" t="str">
        <f>VLOOKUP(H289,[1]teams!$B:$D,3,FALSE)</f>
        <v>Tigers-W-PeeWee</v>
      </c>
      <c r="K289" s="6" t="str">
        <f>VLOOKUP(I289,[1]teams!$B:$D,3,FALSE)</f>
        <v>Nationals-W-PeeWee</v>
      </c>
      <c r="L289" s="6" t="str">
        <f>VLOOKUP(B289,'[2]Tablib Dataset'!$A:$D,2,FALSE)</f>
        <v>Field8</v>
      </c>
      <c r="M289" s="7">
        <f t="shared" si="12"/>
        <v>43915</v>
      </c>
      <c r="N289" s="8">
        <f t="shared" si="13"/>
        <v>0.75</v>
      </c>
      <c r="O289" s="8">
        <f t="shared" si="14"/>
        <v>0.82291666666666663</v>
      </c>
    </row>
    <row r="290" spans="1:15" x14ac:dyDescent="0.3">
      <c r="A290" t="s">
        <v>540</v>
      </c>
      <c r="B290" t="s">
        <v>8</v>
      </c>
      <c r="C290" t="s">
        <v>19</v>
      </c>
      <c r="D290" t="s">
        <v>10</v>
      </c>
      <c r="E290" t="s">
        <v>792</v>
      </c>
      <c r="F290" t="s">
        <v>494</v>
      </c>
      <c r="G290" t="s">
        <v>12</v>
      </c>
      <c r="H290" s="5">
        <f>VLOOKUP(_xlfn.NUMBERVALUE(E290),[1]games!$A:$C,2,FALSE)</f>
        <v>8</v>
      </c>
      <c r="I290" s="6">
        <f>VLOOKUP(_xlfn.NUMBERVALUE(E290),[1]games!$A:$C,3,FALSE)</f>
        <v>10</v>
      </c>
      <c r="J290" s="6" t="str">
        <f>VLOOKUP(H290,[1]teams!$B:$D,3,FALSE)</f>
        <v>Mets-E-Major</v>
      </c>
      <c r="K290" s="6" t="str">
        <f>VLOOKUP(I290,[1]teams!$B:$D,3,FALSE)</f>
        <v>Giants-W-Major</v>
      </c>
      <c r="L290" s="6" t="str">
        <f>VLOOKUP(B290,'[2]Tablib Dataset'!$A:$D,2,FALSE)</f>
        <v>Filed7</v>
      </c>
      <c r="M290" s="7">
        <f t="shared" si="12"/>
        <v>43915</v>
      </c>
      <c r="N290" s="8">
        <f t="shared" si="13"/>
        <v>0.83333333333575865</v>
      </c>
      <c r="O290" s="8">
        <f t="shared" si="14"/>
        <v>0.91666666666909202</v>
      </c>
    </row>
    <row r="291" spans="1:15" x14ac:dyDescent="0.3">
      <c r="A291" t="s">
        <v>345</v>
      </c>
      <c r="B291" t="s">
        <v>8</v>
      </c>
      <c r="C291" t="s">
        <v>9</v>
      </c>
      <c r="D291" t="s">
        <v>10</v>
      </c>
      <c r="E291" t="s">
        <v>632</v>
      </c>
      <c r="F291" t="s">
        <v>507</v>
      </c>
      <c r="G291" t="s">
        <v>12</v>
      </c>
      <c r="H291" s="5">
        <f>VLOOKUP(_xlfn.NUMBERVALUE(E291),[1]games!$A:$C,2,FALSE)</f>
        <v>26</v>
      </c>
      <c r="I291" s="6">
        <f>VLOOKUP(_xlfn.NUMBERVALUE(E291),[1]games!$A:$C,3,FALSE)</f>
        <v>21</v>
      </c>
      <c r="J291" s="6" t="str">
        <f>VLOOKUP(H291,[1]teams!$B:$D,3,FALSE)</f>
        <v>Marlins-W-Minor</v>
      </c>
      <c r="K291" s="6" t="str">
        <f>VLOOKUP(I291,[1]teams!$B:$D,3,FALSE)</f>
        <v>Phillies-E-Minor</v>
      </c>
      <c r="L291" s="6" t="str">
        <f>VLOOKUP(B291,'[2]Tablib Dataset'!$A:$D,2,FALSE)</f>
        <v>Filed7</v>
      </c>
      <c r="M291" s="7">
        <f t="shared" si="12"/>
        <v>43915</v>
      </c>
      <c r="N291" s="8">
        <f t="shared" si="13"/>
        <v>0.75</v>
      </c>
      <c r="O291" s="8">
        <f t="shared" si="14"/>
        <v>0.83333333333333337</v>
      </c>
    </row>
    <row r="292" spans="1:15" x14ac:dyDescent="0.3">
      <c r="A292" t="s">
        <v>542</v>
      </c>
      <c r="B292" t="s">
        <v>25</v>
      </c>
      <c r="C292" t="s">
        <v>14</v>
      </c>
      <c r="D292" t="s">
        <v>26</v>
      </c>
      <c r="E292" t="s">
        <v>370</v>
      </c>
      <c r="F292" t="s">
        <v>501</v>
      </c>
      <c r="G292" t="s">
        <v>23</v>
      </c>
      <c r="H292" s="5">
        <f>VLOOKUP(_xlfn.NUMBERVALUE(E292),[1]games!$A:$C,2,FALSE)</f>
        <v>40</v>
      </c>
      <c r="I292" s="6">
        <f>VLOOKUP(_xlfn.NUMBERVALUE(E292),[1]games!$A:$C,3,FALSE)</f>
        <v>36</v>
      </c>
      <c r="J292" s="6" t="str">
        <f>VLOOKUP(H292,[1]teams!$B:$D,3,FALSE)</f>
        <v>Marlins-W-PeeWee</v>
      </c>
      <c r="K292" s="6" t="str">
        <f>VLOOKUP(I292,[1]teams!$B:$D,3,FALSE)</f>
        <v>Indians-E-PeeWee</v>
      </c>
      <c r="L292" s="6" t="str">
        <f>VLOOKUP(B292,'[2]Tablib Dataset'!$A:$D,2,FALSE)</f>
        <v>Field6</v>
      </c>
      <c r="M292" s="7">
        <f t="shared" si="12"/>
        <v>43915</v>
      </c>
      <c r="N292" s="8">
        <f t="shared" si="13"/>
        <v>0.82291666666424135</v>
      </c>
      <c r="O292" s="8">
        <f t="shared" si="14"/>
        <v>0.89583333333090798</v>
      </c>
    </row>
    <row r="293" spans="1:15" x14ac:dyDescent="0.3">
      <c r="A293" t="s">
        <v>544</v>
      </c>
      <c r="B293" t="s">
        <v>25</v>
      </c>
      <c r="C293" t="s">
        <v>14</v>
      </c>
      <c r="D293" t="s">
        <v>26</v>
      </c>
      <c r="E293" t="s">
        <v>511</v>
      </c>
      <c r="F293" t="s">
        <v>507</v>
      </c>
      <c r="G293" t="s">
        <v>23</v>
      </c>
      <c r="H293" s="5">
        <f>VLOOKUP(_xlfn.NUMBERVALUE(E293),[1]games!$A:$C,2,FALSE)</f>
        <v>39</v>
      </c>
      <c r="I293" s="6">
        <f>VLOOKUP(_xlfn.NUMBERVALUE(E293),[1]games!$A:$C,3,FALSE)</f>
        <v>38</v>
      </c>
      <c r="J293" s="6" t="str">
        <f>VLOOKUP(H293,[1]teams!$B:$D,3,FALSE)</f>
        <v>Cubs-W-PeeWee</v>
      </c>
      <c r="K293" s="6" t="str">
        <f>VLOOKUP(I293,[1]teams!$B:$D,3,FALSE)</f>
        <v>Yankees-E-PeeWee</v>
      </c>
      <c r="L293" s="6" t="str">
        <f>VLOOKUP(B293,'[2]Tablib Dataset'!$A:$D,2,FALSE)</f>
        <v>Field6</v>
      </c>
      <c r="M293" s="7">
        <f t="shared" si="12"/>
        <v>43915</v>
      </c>
      <c r="N293" s="8">
        <f t="shared" si="13"/>
        <v>0.75</v>
      </c>
      <c r="O293" s="8">
        <f t="shared" si="14"/>
        <v>0.82291666666666663</v>
      </c>
    </row>
    <row r="294" spans="1:15" x14ac:dyDescent="0.3">
      <c r="A294" t="s">
        <v>546</v>
      </c>
      <c r="B294" t="s">
        <v>32</v>
      </c>
      <c r="C294" t="s">
        <v>32</v>
      </c>
      <c r="D294" t="s">
        <v>32</v>
      </c>
      <c r="E294" t="s">
        <v>297</v>
      </c>
      <c r="F294" t="s">
        <v>507</v>
      </c>
      <c r="G294" t="s">
        <v>36</v>
      </c>
      <c r="H294" s="5">
        <f>VLOOKUP(_xlfn.NUMBERVALUE(E294),[1]games!$A:$C,2,FALSE)</f>
        <v>78</v>
      </c>
      <c r="I294" s="6">
        <f>VLOOKUP(_xlfn.NUMBERVALUE(E294),[1]games!$A:$C,3,FALSE)</f>
        <v>69</v>
      </c>
      <c r="J294" s="6" t="str">
        <f>VLOOKUP(H294,[1]teams!$B:$D,3,FALSE)</f>
        <v>Cardinals-W-TBall</v>
      </c>
      <c r="K294" s="6" t="str">
        <f>VLOOKUP(I294,[1]teams!$B:$D,3,FALSE)</f>
        <v>Cubs-E-TBall</v>
      </c>
      <c r="L294" s="6" t="str">
        <f>VLOOKUP(B294,'[2]Tablib Dataset'!$A:$D,2,FALSE)</f>
        <v>Field5</v>
      </c>
      <c r="M294" s="7">
        <f t="shared" si="12"/>
        <v>43915</v>
      </c>
      <c r="N294" s="8">
        <f t="shared" si="13"/>
        <v>0.75</v>
      </c>
      <c r="O294" s="8">
        <f t="shared" si="14"/>
        <v>0.8125</v>
      </c>
    </row>
    <row r="295" spans="1:15" x14ac:dyDescent="0.3">
      <c r="A295" t="s">
        <v>549</v>
      </c>
      <c r="B295" t="s">
        <v>19</v>
      </c>
      <c r="C295" t="s">
        <v>32</v>
      </c>
      <c r="D295" t="s">
        <v>33</v>
      </c>
      <c r="E295" t="s">
        <v>162</v>
      </c>
      <c r="F295" t="s">
        <v>507</v>
      </c>
      <c r="G295" t="s">
        <v>36</v>
      </c>
      <c r="H295" s="5">
        <f>VLOOKUP(_xlfn.NUMBERVALUE(E295),[1]games!$A:$C,2,FALSE)</f>
        <v>82</v>
      </c>
      <c r="I295" s="6">
        <f>VLOOKUP(_xlfn.NUMBERVALUE(E295),[1]games!$A:$C,3,FALSE)</f>
        <v>76</v>
      </c>
      <c r="J295" s="6" t="str">
        <f>VLOOKUP(H295,[1]teams!$B:$D,3,FALSE)</f>
        <v>Tigers-W-TBall</v>
      </c>
      <c r="K295" s="6" t="str">
        <f>VLOOKUP(I295,[1]teams!$B:$D,3,FALSE)</f>
        <v>Royals-E-TBall</v>
      </c>
      <c r="L295" s="6" t="str">
        <f>VLOOKUP(B295,'[2]Tablib Dataset'!$A:$D,2,FALSE)</f>
        <v>Tball</v>
      </c>
      <c r="M295" s="7">
        <f t="shared" si="12"/>
        <v>43915</v>
      </c>
      <c r="N295" s="8">
        <f t="shared" si="13"/>
        <v>0.75</v>
      </c>
      <c r="O295" s="8">
        <f t="shared" si="14"/>
        <v>0.8125</v>
      </c>
    </row>
    <row r="296" spans="1:15" x14ac:dyDescent="0.3">
      <c r="A296" t="s">
        <v>394</v>
      </c>
      <c r="B296" t="s">
        <v>9</v>
      </c>
      <c r="C296" t="s">
        <v>18</v>
      </c>
      <c r="D296" t="s">
        <v>29</v>
      </c>
      <c r="E296" t="s">
        <v>510</v>
      </c>
      <c r="F296" t="s">
        <v>501</v>
      </c>
      <c r="G296" t="s">
        <v>23</v>
      </c>
      <c r="H296" s="5">
        <f>VLOOKUP(_xlfn.NUMBERVALUE(E296),[1]games!$A:$C,2,FALSE)</f>
        <v>56</v>
      </c>
      <c r="I296" s="6">
        <f>VLOOKUP(_xlfn.NUMBERVALUE(E296),[1]games!$A:$C,3,FALSE)</f>
        <v>49</v>
      </c>
      <c r="J296" s="6" t="str">
        <f>VLOOKUP(H296,[1]teams!$B:$D,3,FALSE)</f>
        <v>Rockies-E-CoachPitch</v>
      </c>
      <c r="K296" s="6" t="str">
        <f>VLOOKUP(I296,[1]teams!$B:$D,3,FALSE)</f>
        <v>Cubs-E-CoachPitch</v>
      </c>
      <c r="L296" s="6" t="str">
        <f>VLOOKUP(B296,'[2]Tablib Dataset'!$A:$D,2,FALSE)</f>
        <v>CoachPitch</v>
      </c>
      <c r="M296" s="7">
        <f t="shared" si="12"/>
        <v>43915</v>
      </c>
      <c r="N296" s="8">
        <f t="shared" si="13"/>
        <v>0.82291666666424135</v>
      </c>
      <c r="O296" s="8">
        <f t="shared" si="14"/>
        <v>0.89583333333090798</v>
      </c>
    </row>
    <row r="297" spans="1:15" x14ac:dyDescent="0.3">
      <c r="A297" t="s">
        <v>553</v>
      </c>
      <c r="B297" t="s">
        <v>9</v>
      </c>
      <c r="C297" t="s">
        <v>18</v>
      </c>
      <c r="D297" t="s">
        <v>29</v>
      </c>
      <c r="E297" t="s">
        <v>529</v>
      </c>
      <c r="F297" t="s">
        <v>507</v>
      </c>
      <c r="G297" t="s">
        <v>23</v>
      </c>
      <c r="H297" s="5">
        <f>VLOOKUP(_xlfn.NUMBERVALUE(E297),[1]games!$A:$C,2,FALSE)</f>
        <v>64</v>
      </c>
      <c r="I297" s="6">
        <f>VLOOKUP(_xlfn.NUMBERVALUE(E297),[1]games!$A:$C,3,FALSE)</f>
        <v>60</v>
      </c>
      <c r="J297" s="6" t="str">
        <f>VLOOKUP(H297,[1]teams!$B:$D,3,FALSE)</f>
        <v>Rangers-W-CoachPitch</v>
      </c>
      <c r="K297" s="6" t="str">
        <f>VLOOKUP(I297,[1]teams!$B:$D,3,FALSE)</f>
        <v>D'Backs-W-CoachPitch</v>
      </c>
      <c r="L297" s="6" t="str">
        <f>VLOOKUP(B297,'[2]Tablib Dataset'!$A:$D,2,FALSE)</f>
        <v>CoachPitch</v>
      </c>
      <c r="M297" s="7">
        <f t="shared" si="12"/>
        <v>43915</v>
      </c>
      <c r="N297" s="8">
        <f t="shared" si="13"/>
        <v>0.75</v>
      </c>
      <c r="O297" s="8">
        <f t="shared" si="14"/>
        <v>0.82291666666666663</v>
      </c>
    </row>
    <row r="298" spans="1:15" x14ac:dyDescent="0.3">
      <c r="A298" t="s">
        <v>156</v>
      </c>
      <c r="B298" t="s">
        <v>14</v>
      </c>
      <c r="C298" t="s">
        <v>9</v>
      </c>
      <c r="D298" t="s">
        <v>15</v>
      </c>
      <c r="E298" t="s">
        <v>666</v>
      </c>
      <c r="F298" t="s">
        <v>494</v>
      </c>
      <c r="G298" t="s">
        <v>12</v>
      </c>
      <c r="H298" s="5">
        <f>VLOOKUP(_xlfn.NUMBERVALUE(E298),[1]games!$A:$C,2,FALSE)</f>
        <v>27</v>
      </c>
      <c r="I298" s="6">
        <f>VLOOKUP(_xlfn.NUMBERVALUE(E298),[1]games!$A:$C,3,FALSE)</f>
        <v>14</v>
      </c>
      <c r="J298" s="6" t="str">
        <f>VLOOKUP(H298,[1]teams!$B:$D,3,FALSE)</f>
        <v>Nationals-W-Minor</v>
      </c>
      <c r="K298" s="6" t="str">
        <f>VLOOKUP(I298,[1]teams!$B:$D,3,FALSE)</f>
        <v>Astros-E-Minor</v>
      </c>
      <c r="L298" s="6" t="str">
        <f>VLOOKUP(B298,'[2]Tablib Dataset'!$A:$D,2,FALSE)</f>
        <v>Minor</v>
      </c>
      <c r="M298" s="7">
        <f t="shared" si="12"/>
        <v>43915</v>
      </c>
      <c r="N298" s="8">
        <f t="shared" si="13"/>
        <v>0.83333333333575865</v>
      </c>
      <c r="O298" s="8">
        <f t="shared" si="14"/>
        <v>0.91666666666909202</v>
      </c>
    </row>
    <row r="299" spans="1:15" x14ac:dyDescent="0.3">
      <c r="A299" t="s">
        <v>192</v>
      </c>
      <c r="B299" t="s">
        <v>14</v>
      </c>
      <c r="C299" t="s">
        <v>9</v>
      </c>
      <c r="D299" t="s">
        <v>15</v>
      </c>
      <c r="E299" t="s">
        <v>516</v>
      </c>
      <c r="F299" t="s">
        <v>507</v>
      </c>
      <c r="G299" t="s">
        <v>12</v>
      </c>
      <c r="H299" s="5">
        <f>VLOOKUP(_xlfn.NUMBERVALUE(E299),[1]games!$A:$C,2,FALSE)</f>
        <v>25</v>
      </c>
      <c r="I299" s="6">
        <f>VLOOKUP(_xlfn.NUMBERVALUE(E299),[1]games!$A:$C,3,FALSE)</f>
        <v>15</v>
      </c>
      <c r="J299" s="6" t="str">
        <f>VLOOKUP(H299,[1]teams!$B:$D,3,FALSE)</f>
        <v>D'Backs-W-Minor</v>
      </c>
      <c r="K299" s="6" t="str">
        <f>VLOOKUP(I299,[1]teams!$B:$D,3,FALSE)</f>
        <v>Cardinals-E-Minor</v>
      </c>
      <c r="L299" s="6" t="str">
        <f>VLOOKUP(B299,'[2]Tablib Dataset'!$A:$D,2,FALSE)</f>
        <v>Minor</v>
      </c>
      <c r="M299" s="7">
        <f t="shared" si="12"/>
        <v>43915</v>
      </c>
      <c r="N299" s="8">
        <f t="shared" si="13"/>
        <v>0.75</v>
      </c>
      <c r="O299" s="8">
        <f t="shared" si="14"/>
        <v>0.83333333333333337</v>
      </c>
    </row>
    <row r="300" spans="1:15" x14ac:dyDescent="0.3">
      <c r="A300" t="s">
        <v>365</v>
      </c>
      <c r="B300" t="s">
        <v>18</v>
      </c>
      <c r="C300" t="s">
        <v>19</v>
      </c>
      <c r="D300" t="s">
        <v>868</v>
      </c>
      <c r="E300" t="s">
        <v>178</v>
      </c>
      <c r="F300" t="s">
        <v>494</v>
      </c>
      <c r="G300" t="s">
        <v>12</v>
      </c>
      <c r="H300" s="5">
        <f>VLOOKUP(_xlfn.NUMBERVALUE(E300),[1]games!$A:$C,2,FALSE)</f>
        <v>2</v>
      </c>
      <c r="I300" s="6">
        <f>VLOOKUP(_xlfn.NUMBERVALUE(E300),[1]games!$A:$C,3,FALSE)</f>
        <v>11</v>
      </c>
      <c r="J300" s="6" t="str">
        <f>VLOOKUP(H300,[1]teams!$B:$D,3,FALSE)</f>
        <v>Royals-E-Major</v>
      </c>
      <c r="K300" s="6" t="str">
        <f>VLOOKUP(I300,[1]teams!$B:$D,3,FALSE)</f>
        <v>Nationals-W-Major</v>
      </c>
      <c r="L300" s="6" t="str">
        <f>VLOOKUP(B300,'[2]Tablib Dataset'!$A:$D,2,FALSE)</f>
        <v>Major</v>
      </c>
      <c r="M300" s="7">
        <f t="shared" si="12"/>
        <v>43915</v>
      </c>
      <c r="N300" s="8">
        <f t="shared" si="13"/>
        <v>0.83333333333575865</v>
      </c>
      <c r="O300" s="8">
        <f t="shared" si="14"/>
        <v>0.91666666666909202</v>
      </c>
    </row>
    <row r="301" spans="1:15" x14ac:dyDescent="0.3">
      <c r="A301" t="s">
        <v>541</v>
      </c>
      <c r="B301" t="s">
        <v>18</v>
      </c>
      <c r="C301" t="s">
        <v>19</v>
      </c>
      <c r="D301" t="s">
        <v>868</v>
      </c>
      <c r="E301" t="s">
        <v>215</v>
      </c>
      <c r="F301" t="s">
        <v>507</v>
      </c>
      <c r="G301" t="s">
        <v>12</v>
      </c>
      <c r="H301" s="5">
        <f>VLOOKUP(_xlfn.NUMBERVALUE(E301),[1]games!$A:$C,2,FALSE)</f>
        <v>3</v>
      </c>
      <c r="I301" s="6">
        <f>VLOOKUP(_xlfn.NUMBERVALUE(E301),[1]games!$A:$C,3,FALSE)</f>
        <v>13</v>
      </c>
      <c r="J301" s="6" t="str">
        <f>VLOOKUP(H301,[1]teams!$B:$D,3,FALSE)</f>
        <v>Tigers-E-Major</v>
      </c>
      <c r="K301" s="6" t="str">
        <f>VLOOKUP(I301,[1]teams!$B:$D,3,FALSE)</f>
        <v>Red Sox-W-Major</v>
      </c>
      <c r="L301" s="6" t="str">
        <f>VLOOKUP(B301,'[2]Tablib Dataset'!$A:$D,2,FALSE)</f>
        <v>Major</v>
      </c>
      <c r="M301" s="7">
        <f t="shared" si="12"/>
        <v>43915</v>
      </c>
      <c r="N301" s="8">
        <f t="shared" si="13"/>
        <v>0.75</v>
      </c>
      <c r="O301" s="8">
        <f t="shared" si="14"/>
        <v>0.83333333333333337</v>
      </c>
    </row>
    <row r="302" spans="1:15" x14ac:dyDescent="0.3">
      <c r="A302" t="s">
        <v>462</v>
      </c>
      <c r="B302" t="s">
        <v>21</v>
      </c>
      <c r="C302" t="s">
        <v>14</v>
      </c>
      <c r="D302" t="s">
        <v>10</v>
      </c>
      <c r="E302" t="s">
        <v>650</v>
      </c>
      <c r="F302" t="s">
        <v>525</v>
      </c>
      <c r="G302" t="s">
        <v>23</v>
      </c>
      <c r="H302" s="5">
        <f>VLOOKUP(_xlfn.NUMBERVALUE(E302),[1]games!$A:$C,2,FALSE)</f>
        <v>43</v>
      </c>
      <c r="I302" s="6">
        <f>VLOOKUP(_xlfn.NUMBERVALUE(E302),[1]games!$A:$C,3,FALSE)</f>
        <v>37</v>
      </c>
      <c r="J302" s="6" t="str">
        <f>VLOOKUP(H302,[1]teams!$B:$D,3,FALSE)</f>
        <v>Red Sox-W-PeeWee</v>
      </c>
      <c r="K302" s="6" t="str">
        <f>VLOOKUP(I302,[1]teams!$B:$D,3,FALSE)</f>
        <v>Mets-E-PeeWee</v>
      </c>
      <c r="L302" s="6" t="str">
        <f>VLOOKUP(B302,'[2]Tablib Dataset'!$A:$D,2,FALSE)</f>
        <v>Field8</v>
      </c>
      <c r="M302" s="7">
        <f t="shared" si="12"/>
        <v>43908</v>
      </c>
      <c r="N302" s="8">
        <f t="shared" si="13"/>
        <v>0.82291666666424135</v>
      </c>
      <c r="O302" s="8">
        <f t="shared" si="14"/>
        <v>0.89583333333090798</v>
      </c>
    </row>
    <row r="303" spans="1:15" x14ac:dyDescent="0.3">
      <c r="A303" t="s">
        <v>376</v>
      </c>
      <c r="B303" t="s">
        <v>21</v>
      </c>
      <c r="C303" t="s">
        <v>14</v>
      </c>
      <c r="D303" t="s">
        <v>10</v>
      </c>
      <c r="E303" t="s">
        <v>719</v>
      </c>
      <c r="F303" t="s">
        <v>534</v>
      </c>
      <c r="G303" t="s">
        <v>23</v>
      </c>
      <c r="H303" s="5">
        <f>VLOOKUP(_xlfn.NUMBERVALUE(E303),[1]games!$A:$C,2,FALSE)</f>
        <v>44</v>
      </c>
      <c r="I303" s="6">
        <f>VLOOKUP(_xlfn.NUMBERVALUE(E303),[1]games!$A:$C,3,FALSE)</f>
        <v>30</v>
      </c>
      <c r="J303" s="6" t="str">
        <f>VLOOKUP(H303,[1]teams!$B:$D,3,FALSE)</f>
        <v>Royals-W-PeeWee</v>
      </c>
      <c r="K303" s="6" t="str">
        <f>VLOOKUP(I303,[1]teams!$B:$D,3,FALSE)</f>
        <v>Astros-E-PeeWee</v>
      </c>
      <c r="L303" s="6" t="str">
        <f>VLOOKUP(B303,'[2]Tablib Dataset'!$A:$D,2,FALSE)</f>
        <v>Field8</v>
      </c>
      <c r="M303" s="7">
        <f t="shared" si="12"/>
        <v>43908</v>
      </c>
      <c r="N303" s="8">
        <f t="shared" si="13"/>
        <v>0.75</v>
      </c>
      <c r="O303" s="8">
        <f t="shared" si="14"/>
        <v>0.82291666666666663</v>
      </c>
    </row>
    <row r="304" spans="1:15" x14ac:dyDescent="0.3">
      <c r="A304" t="s">
        <v>558</v>
      </c>
      <c r="B304" t="s">
        <v>8</v>
      </c>
      <c r="C304" t="s">
        <v>9</v>
      </c>
      <c r="D304" t="s">
        <v>10</v>
      </c>
      <c r="E304" t="s">
        <v>765</v>
      </c>
      <c r="F304" t="s">
        <v>521</v>
      </c>
      <c r="G304" t="s">
        <v>12</v>
      </c>
      <c r="H304" s="5">
        <f>VLOOKUP(_xlfn.NUMBERVALUE(E304),[1]games!$A:$C,2,FALSE)</f>
        <v>23</v>
      </c>
      <c r="I304" s="6">
        <f>VLOOKUP(_xlfn.NUMBERVALUE(E304),[1]games!$A:$C,3,FALSE)</f>
        <v>21</v>
      </c>
      <c r="J304" s="6" t="str">
        <f>VLOOKUP(H304,[1]teams!$B:$D,3,FALSE)</f>
        <v>Tigers-E-Minor</v>
      </c>
      <c r="K304" s="6" t="str">
        <f>VLOOKUP(I304,[1]teams!$B:$D,3,FALSE)</f>
        <v>Phillies-E-Minor</v>
      </c>
      <c r="L304" s="6" t="str">
        <f>VLOOKUP(B304,'[2]Tablib Dataset'!$A:$D,2,FALSE)</f>
        <v>Filed7</v>
      </c>
      <c r="M304" s="7">
        <f t="shared" si="12"/>
        <v>43908</v>
      </c>
      <c r="N304" s="8">
        <f t="shared" si="13"/>
        <v>0.83333333333575865</v>
      </c>
      <c r="O304" s="8">
        <f t="shared" si="14"/>
        <v>0.91666666666909202</v>
      </c>
    </row>
    <row r="305" spans="1:15" x14ac:dyDescent="0.3">
      <c r="A305" t="s">
        <v>559</v>
      </c>
      <c r="B305" t="s">
        <v>8</v>
      </c>
      <c r="C305" t="s">
        <v>9</v>
      </c>
      <c r="D305" t="s">
        <v>10</v>
      </c>
      <c r="E305" t="s">
        <v>435</v>
      </c>
      <c r="F305" t="s">
        <v>534</v>
      </c>
      <c r="G305" t="s">
        <v>12</v>
      </c>
      <c r="H305" s="5">
        <f>VLOOKUP(_xlfn.NUMBERVALUE(E305),[1]games!$A:$C,2,FALSE)</f>
        <v>20</v>
      </c>
      <c r="I305" s="6">
        <f>VLOOKUP(_xlfn.NUMBERVALUE(E305),[1]games!$A:$C,3,FALSE)</f>
        <v>19</v>
      </c>
      <c r="J305" s="6" t="str">
        <f>VLOOKUP(H305,[1]teams!$B:$D,3,FALSE)</f>
        <v>Mets-E-Minor</v>
      </c>
      <c r="K305" s="6" t="str">
        <f>VLOOKUP(I305,[1]teams!$B:$D,3,FALSE)</f>
        <v>Indians-E-Minor</v>
      </c>
      <c r="L305" s="6" t="str">
        <f>VLOOKUP(B305,'[2]Tablib Dataset'!$A:$D,2,FALSE)</f>
        <v>Filed7</v>
      </c>
      <c r="M305" s="7">
        <f t="shared" si="12"/>
        <v>43908</v>
      </c>
      <c r="N305" s="8">
        <f t="shared" si="13"/>
        <v>0.75</v>
      </c>
      <c r="O305" s="8">
        <f t="shared" si="14"/>
        <v>0.83333333333333337</v>
      </c>
    </row>
    <row r="306" spans="1:15" x14ac:dyDescent="0.3">
      <c r="A306" t="s">
        <v>291</v>
      </c>
      <c r="B306" t="s">
        <v>25</v>
      </c>
      <c r="C306" t="s">
        <v>14</v>
      </c>
      <c r="D306" t="s">
        <v>26</v>
      </c>
      <c r="E306" t="s">
        <v>527</v>
      </c>
      <c r="F306" t="s">
        <v>525</v>
      </c>
      <c r="G306" t="s">
        <v>23</v>
      </c>
      <c r="H306" s="5">
        <f>VLOOKUP(_xlfn.NUMBERVALUE(E306),[1]games!$A:$C,2,FALSE)</f>
        <v>39</v>
      </c>
      <c r="I306" s="6">
        <f>VLOOKUP(_xlfn.NUMBERVALUE(E306),[1]games!$A:$C,3,FALSE)</f>
        <v>32</v>
      </c>
      <c r="J306" s="6" t="str">
        <f>VLOOKUP(H306,[1]teams!$B:$D,3,FALSE)</f>
        <v>Cubs-W-PeeWee</v>
      </c>
      <c r="K306" s="6" t="str">
        <f>VLOOKUP(I306,[1]teams!$B:$D,3,FALSE)</f>
        <v>Cardinals-E-PeeWee</v>
      </c>
      <c r="L306" s="6" t="str">
        <f>VLOOKUP(B306,'[2]Tablib Dataset'!$A:$D,2,FALSE)</f>
        <v>Field6</v>
      </c>
      <c r="M306" s="7">
        <f t="shared" si="12"/>
        <v>43908</v>
      </c>
      <c r="N306" s="8">
        <f t="shared" si="13"/>
        <v>0.82291666666424135</v>
      </c>
      <c r="O306" s="8">
        <f t="shared" si="14"/>
        <v>0.89583333333090798</v>
      </c>
    </row>
    <row r="307" spans="1:15" x14ac:dyDescent="0.3">
      <c r="A307" t="s">
        <v>563</v>
      </c>
      <c r="B307" t="s">
        <v>25</v>
      </c>
      <c r="C307" t="s">
        <v>14</v>
      </c>
      <c r="D307" t="s">
        <v>26</v>
      </c>
      <c r="E307" t="s">
        <v>538</v>
      </c>
      <c r="F307" t="s">
        <v>534</v>
      </c>
      <c r="G307" t="s">
        <v>23</v>
      </c>
      <c r="H307" s="5">
        <f>VLOOKUP(_xlfn.NUMBERVALUE(E307),[1]games!$A:$C,2,FALSE)</f>
        <v>34</v>
      </c>
      <c r="I307" s="6">
        <f>VLOOKUP(_xlfn.NUMBERVALUE(E307),[1]games!$A:$C,3,FALSE)</f>
        <v>33</v>
      </c>
      <c r="J307" s="6" t="str">
        <f>VLOOKUP(H307,[1]teams!$B:$D,3,FALSE)</f>
        <v>Dodgers-E-PeeWee</v>
      </c>
      <c r="K307" s="6" t="str">
        <f>VLOOKUP(I307,[1]teams!$B:$D,3,FALSE)</f>
        <v>D'Backs-E-PeeWee</v>
      </c>
      <c r="L307" s="6" t="str">
        <f>VLOOKUP(B307,'[2]Tablib Dataset'!$A:$D,2,FALSE)</f>
        <v>Field6</v>
      </c>
      <c r="M307" s="7">
        <f t="shared" si="12"/>
        <v>43908</v>
      </c>
      <c r="N307" s="8">
        <f t="shared" si="13"/>
        <v>0.75</v>
      </c>
      <c r="O307" s="8">
        <f t="shared" si="14"/>
        <v>0.82291666666666663</v>
      </c>
    </row>
    <row r="308" spans="1:15" x14ac:dyDescent="0.3">
      <c r="A308" t="s">
        <v>565</v>
      </c>
      <c r="B308" t="s">
        <v>32</v>
      </c>
      <c r="C308" t="s">
        <v>18</v>
      </c>
      <c r="D308" t="s">
        <v>32</v>
      </c>
      <c r="E308" t="s">
        <v>335</v>
      </c>
      <c r="F308" t="s">
        <v>525</v>
      </c>
      <c r="G308" t="s">
        <v>23</v>
      </c>
      <c r="H308" s="5">
        <f>VLOOKUP(_xlfn.NUMBERVALUE(E308),[1]games!$A:$C,2,FALSE)</f>
        <v>53</v>
      </c>
      <c r="I308" s="6">
        <f>VLOOKUP(_xlfn.NUMBERVALUE(E308),[1]games!$A:$C,3,FALSE)</f>
        <v>50</v>
      </c>
      <c r="J308" s="6" t="str">
        <f>VLOOKUP(H308,[1]teams!$B:$D,3,FALSE)</f>
        <v>Orioles-E-CoachPitch</v>
      </c>
      <c r="K308" s="6" t="str">
        <f>VLOOKUP(I308,[1]teams!$B:$D,3,FALSE)</f>
        <v>Dodgers-E-CoachPitch</v>
      </c>
      <c r="L308" s="6" t="str">
        <f>VLOOKUP(B308,'[2]Tablib Dataset'!$A:$D,2,FALSE)</f>
        <v>Field5</v>
      </c>
      <c r="M308" s="7">
        <f t="shared" si="12"/>
        <v>43908</v>
      </c>
      <c r="N308" s="8">
        <f t="shared" si="13"/>
        <v>0.82291666666424135</v>
      </c>
      <c r="O308" s="8">
        <f t="shared" si="14"/>
        <v>0.89583333333090798</v>
      </c>
    </row>
    <row r="309" spans="1:15" x14ac:dyDescent="0.3">
      <c r="A309" t="s">
        <v>430</v>
      </c>
      <c r="B309" t="s">
        <v>32</v>
      </c>
      <c r="C309" t="s">
        <v>18</v>
      </c>
      <c r="D309" t="s">
        <v>32</v>
      </c>
      <c r="E309" t="s">
        <v>604</v>
      </c>
      <c r="F309" t="s">
        <v>534</v>
      </c>
      <c r="G309" t="s">
        <v>23</v>
      </c>
      <c r="H309" s="5">
        <f>VLOOKUP(_xlfn.NUMBERVALUE(E309),[1]games!$A:$C,2,FALSE)</f>
        <v>55</v>
      </c>
      <c r="I309" s="6">
        <f>VLOOKUP(_xlfn.NUMBERVALUE(E309),[1]games!$A:$C,3,FALSE)</f>
        <v>46</v>
      </c>
      <c r="J309" s="6" t="str">
        <f>VLOOKUP(H309,[1]teams!$B:$D,3,FALSE)</f>
        <v>Reds-E-CoachPitch</v>
      </c>
      <c r="K309" s="6" t="str">
        <f>VLOOKUP(I309,[1]teams!$B:$D,3,FALSE)</f>
        <v>Braves-E-CoachPitch</v>
      </c>
      <c r="L309" s="6" t="str">
        <f>VLOOKUP(B309,'[2]Tablib Dataset'!$A:$D,2,FALSE)</f>
        <v>Field5</v>
      </c>
      <c r="M309" s="7">
        <f t="shared" si="12"/>
        <v>43908</v>
      </c>
      <c r="N309" s="8">
        <f t="shared" si="13"/>
        <v>0.75</v>
      </c>
      <c r="O309" s="8">
        <f t="shared" si="14"/>
        <v>0.82291666666666663</v>
      </c>
    </row>
    <row r="310" spans="1:15" x14ac:dyDescent="0.3">
      <c r="A310" t="s">
        <v>568</v>
      </c>
      <c r="B310" t="s">
        <v>19</v>
      </c>
      <c r="C310" t="s">
        <v>32</v>
      </c>
      <c r="D310" t="s">
        <v>33</v>
      </c>
      <c r="E310" t="s">
        <v>251</v>
      </c>
      <c r="F310" t="s">
        <v>531</v>
      </c>
      <c r="G310" t="s">
        <v>36</v>
      </c>
      <c r="H310" s="5">
        <f>VLOOKUP(_xlfn.NUMBERVALUE(E310),[1]games!$A:$C,2,FALSE)</f>
        <v>79</v>
      </c>
      <c r="I310" s="6">
        <f>VLOOKUP(_xlfn.NUMBERVALUE(E310),[1]games!$A:$C,3,FALSE)</f>
        <v>71</v>
      </c>
      <c r="J310" s="6" t="str">
        <f>VLOOKUP(H310,[1]teams!$B:$D,3,FALSE)</f>
        <v>Marlins-W-TBall</v>
      </c>
      <c r="K310" s="6" t="str">
        <f>VLOOKUP(I310,[1]teams!$B:$D,3,FALSE)</f>
        <v>Dodgers-E-TBall</v>
      </c>
      <c r="L310" s="6" t="str">
        <f>VLOOKUP(B310,'[2]Tablib Dataset'!$A:$D,2,FALSE)</f>
        <v>Tball</v>
      </c>
      <c r="M310" s="7">
        <f t="shared" si="12"/>
        <v>43908</v>
      </c>
      <c r="N310" s="8">
        <f t="shared" si="13"/>
        <v>0.8125</v>
      </c>
      <c r="O310" s="8">
        <f t="shared" si="14"/>
        <v>0.875</v>
      </c>
    </row>
    <row r="311" spans="1:15" x14ac:dyDescent="0.3">
      <c r="A311" t="s">
        <v>570</v>
      </c>
      <c r="B311" t="s">
        <v>19</v>
      </c>
      <c r="C311" t="s">
        <v>32</v>
      </c>
      <c r="D311" t="s">
        <v>33</v>
      </c>
      <c r="E311" t="s">
        <v>223</v>
      </c>
      <c r="F311" t="s">
        <v>534</v>
      </c>
      <c r="G311" t="s">
        <v>36</v>
      </c>
      <c r="H311" s="5">
        <f>VLOOKUP(_xlfn.NUMBERVALUE(E311),[1]games!$A:$C,2,FALSE)</f>
        <v>82</v>
      </c>
      <c r="I311" s="6">
        <f>VLOOKUP(_xlfn.NUMBERVALUE(E311),[1]games!$A:$C,3,FALSE)</f>
        <v>72</v>
      </c>
      <c r="J311" s="6" t="str">
        <f>VLOOKUP(H311,[1]teams!$B:$D,3,FALSE)</f>
        <v>Tigers-W-TBall</v>
      </c>
      <c r="K311" s="6" t="str">
        <f>VLOOKUP(I311,[1]teams!$B:$D,3,FALSE)</f>
        <v>Giants-E-TBall</v>
      </c>
      <c r="L311" s="6" t="str">
        <f>VLOOKUP(B311,'[2]Tablib Dataset'!$A:$D,2,FALSE)</f>
        <v>Tball</v>
      </c>
      <c r="M311" s="7">
        <f t="shared" si="12"/>
        <v>43908</v>
      </c>
      <c r="N311" s="8">
        <f t="shared" si="13"/>
        <v>0.75</v>
      </c>
      <c r="O311" s="8">
        <f t="shared" si="14"/>
        <v>0.8125</v>
      </c>
    </row>
    <row r="312" spans="1:15" x14ac:dyDescent="0.3">
      <c r="A312" t="s">
        <v>573</v>
      </c>
      <c r="B312" t="s">
        <v>9</v>
      </c>
      <c r="C312" t="s">
        <v>18</v>
      </c>
      <c r="D312" t="s">
        <v>29</v>
      </c>
      <c r="E312" t="s">
        <v>158</v>
      </c>
      <c r="F312" t="s">
        <v>525</v>
      </c>
      <c r="G312" t="s">
        <v>23</v>
      </c>
      <c r="H312" s="5">
        <f>VLOOKUP(_xlfn.NUMBERVALUE(E312),[1]games!$A:$C,2,FALSE)</f>
        <v>59</v>
      </c>
      <c r="I312" s="6">
        <f>VLOOKUP(_xlfn.NUMBERVALUE(E312),[1]games!$A:$C,3,FALSE)</f>
        <v>57</v>
      </c>
      <c r="J312" s="6" t="str">
        <f>VLOOKUP(H312,[1]teams!$B:$D,3,FALSE)</f>
        <v>Astros-W-CoachPitch</v>
      </c>
      <c r="K312" s="6" t="str">
        <f>VLOOKUP(I312,[1]teams!$B:$D,3,FALSE)</f>
        <v>Tigers-E-CoachPitch</v>
      </c>
      <c r="L312" s="6" t="str">
        <f>VLOOKUP(B312,'[2]Tablib Dataset'!$A:$D,2,FALSE)</f>
        <v>CoachPitch</v>
      </c>
      <c r="M312" s="7">
        <f t="shared" si="12"/>
        <v>43908</v>
      </c>
      <c r="N312" s="8">
        <f t="shared" si="13"/>
        <v>0.82291666666424135</v>
      </c>
      <c r="O312" s="8">
        <f t="shared" si="14"/>
        <v>0.89583333333090798</v>
      </c>
    </row>
    <row r="313" spans="1:15" x14ac:dyDescent="0.3">
      <c r="A313" t="s">
        <v>575</v>
      </c>
      <c r="B313" t="s">
        <v>9</v>
      </c>
      <c r="C313" t="s">
        <v>18</v>
      </c>
      <c r="D313" t="s">
        <v>29</v>
      </c>
      <c r="E313" t="s">
        <v>489</v>
      </c>
      <c r="F313" t="s">
        <v>534</v>
      </c>
      <c r="G313" t="s">
        <v>23</v>
      </c>
      <c r="H313" s="5">
        <f>VLOOKUP(_xlfn.NUMBERVALUE(E313),[1]games!$A:$C,2,FALSE)</f>
        <v>62</v>
      </c>
      <c r="I313" s="6">
        <f>VLOOKUP(_xlfn.NUMBERVALUE(E313),[1]games!$A:$C,3,FALSE)</f>
        <v>48</v>
      </c>
      <c r="J313" s="6" t="str">
        <f>VLOOKUP(H313,[1]teams!$B:$D,3,FALSE)</f>
        <v>Mets-W-CoachPitch</v>
      </c>
      <c r="K313" s="6" t="str">
        <f>VLOOKUP(I313,[1]teams!$B:$D,3,FALSE)</f>
        <v>Cardinals-E-CoachPitch</v>
      </c>
      <c r="L313" s="6" t="str">
        <f>VLOOKUP(B313,'[2]Tablib Dataset'!$A:$D,2,FALSE)</f>
        <v>CoachPitch</v>
      </c>
      <c r="M313" s="7">
        <f t="shared" si="12"/>
        <v>43908</v>
      </c>
      <c r="N313" s="8">
        <f t="shared" si="13"/>
        <v>0.75</v>
      </c>
      <c r="O313" s="8">
        <f t="shared" si="14"/>
        <v>0.82291666666666663</v>
      </c>
    </row>
    <row r="314" spans="1:15" x14ac:dyDescent="0.3">
      <c r="A314" t="s">
        <v>577</v>
      </c>
      <c r="B314" t="s">
        <v>14</v>
      </c>
      <c r="C314" t="s">
        <v>9</v>
      </c>
      <c r="D314" t="s">
        <v>15</v>
      </c>
      <c r="E314" t="s">
        <v>270</v>
      </c>
      <c r="F314" t="s">
        <v>521</v>
      </c>
      <c r="G314" t="s">
        <v>12</v>
      </c>
      <c r="H314" s="5">
        <f>VLOOKUP(_xlfn.NUMBERVALUE(E314),[1]games!$A:$C,2,FALSE)</f>
        <v>27</v>
      </c>
      <c r="I314" s="6">
        <f>VLOOKUP(_xlfn.NUMBERVALUE(E314),[1]games!$A:$C,3,FALSE)</f>
        <v>18</v>
      </c>
      <c r="J314" s="6" t="str">
        <f>VLOOKUP(H314,[1]teams!$B:$D,3,FALSE)</f>
        <v>Nationals-W-Minor</v>
      </c>
      <c r="K314" s="6" t="str">
        <f>VLOOKUP(I314,[1]teams!$B:$D,3,FALSE)</f>
        <v>Giants-E-Minor</v>
      </c>
      <c r="L314" s="6" t="str">
        <f>VLOOKUP(B314,'[2]Tablib Dataset'!$A:$D,2,FALSE)</f>
        <v>Minor</v>
      </c>
      <c r="M314" s="7">
        <f t="shared" si="12"/>
        <v>43908</v>
      </c>
      <c r="N314" s="8">
        <f t="shared" si="13"/>
        <v>0.83333333333575865</v>
      </c>
      <c r="O314" s="8">
        <f t="shared" si="14"/>
        <v>0.91666666666909202</v>
      </c>
    </row>
    <row r="315" spans="1:15" x14ac:dyDescent="0.3">
      <c r="A315" t="s">
        <v>580</v>
      </c>
      <c r="B315" t="s">
        <v>14</v>
      </c>
      <c r="C315" t="s">
        <v>9</v>
      </c>
      <c r="D315" t="s">
        <v>15</v>
      </c>
      <c r="E315" t="s">
        <v>353</v>
      </c>
      <c r="F315" t="s">
        <v>534</v>
      </c>
      <c r="G315" t="s">
        <v>12</v>
      </c>
      <c r="H315" s="5">
        <f>VLOOKUP(_xlfn.NUMBERVALUE(E315),[1]games!$A:$C,2,FALSE)</f>
        <v>29</v>
      </c>
      <c r="I315" s="6">
        <f>VLOOKUP(_xlfn.NUMBERVALUE(E315),[1]games!$A:$C,3,FALSE)</f>
        <v>14</v>
      </c>
      <c r="J315" s="6" t="str">
        <f>VLOOKUP(H315,[1]teams!$B:$D,3,FALSE)</f>
        <v>Yankees-W-Minor</v>
      </c>
      <c r="K315" s="6" t="str">
        <f>VLOOKUP(I315,[1]teams!$B:$D,3,FALSE)</f>
        <v>Astros-E-Minor</v>
      </c>
      <c r="L315" s="6" t="str">
        <f>VLOOKUP(B315,'[2]Tablib Dataset'!$A:$D,2,FALSE)</f>
        <v>Minor</v>
      </c>
      <c r="M315" s="7">
        <f t="shared" si="12"/>
        <v>43908</v>
      </c>
      <c r="N315" s="8">
        <f t="shared" si="13"/>
        <v>0.75</v>
      </c>
      <c r="O315" s="8">
        <f t="shared" si="14"/>
        <v>0.83333333333333337</v>
      </c>
    </row>
    <row r="316" spans="1:15" x14ac:dyDescent="0.3">
      <c r="A316" t="s">
        <v>581</v>
      </c>
      <c r="B316" t="s">
        <v>18</v>
      </c>
      <c r="C316" t="s">
        <v>19</v>
      </c>
      <c r="D316" t="s">
        <v>868</v>
      </c>
      <c r="E316" t="s">
        <v>240</v>
      </c>
      <c r="F316" t="s">
        <v>521</v>
      </c>
      <c r="G316" t="s">
        <v>12</v>
      </c>
      <c r="H316" s="5">
        <f>VLOOKUP(_xlfn.NUMBERVALUE(E316),[1]games!$A:$C,2,FALSE)</f>
        <v>7</v>
      </c>
      <c r="I316" s="6">
        <f>VLOOKUP(_xlfn.NUMBERVALUE(E316),[1]games!$A:$C,3,FALSE)</f>
        <v>10</v>
      </c>
      <c r="J316" s="6" t="str">
        <f>VLOOKUP(H316,[1]teams!$B:$D,3,FALSE)</f>
        <v>Dodgers-E-Major</v>
      </c>
      <c r="K316" s="6" t="str">
        <f>VLOOKUP(I316,[1]teams!$B:$D,3,FALSE)</f>
        <v>Giants-W-Major</v>
      </c>
      <c r="L316" s="6" t="str">
        <f>VLOOKUP(B316,'[2]Tablib Dataset'!$A:$D,2,FALSE)</f>
        <v>Major</v>
      </c>
      <c r="M316" s="7">
        <f t="shared" si="12"/>
        <v>43908</v>
      </c>
      <c r="N316" s="8">
        <f t="shared" si="13"/>
        <v>0.83333333333575865</v>
      </c>
      <c r="O316" s="8">
        <f t="shared" si="14"/>
        <v>0.91666666666909202</v>
      </c>
    </row>
    <row r="317" spans="1:15" x14ac:dyDescent="0.3">
      <c r="A317" t="s">
        <v>566</v>
      </c>
      <c r="B317" t="s">
        <v>18</v>
      </c>
      <c r="C317" t="s">
        <v>19</v>
      </c>
      <c r="D317" t="s">
        <v>868</v>
      </c>
      <c r="E317" t="s">
        <v>465</v>
      </c>
      <c r="F317" t="s">
        <v>534</v>
      </c>
      <c r="G317" t="s">
        <v>12</v>
      </c>
      <c r="H317" s="5">
        <f>VLOOKUP(_xlfn.NUMBERVALUE(E317),[1]games!$A:$C,2,FALSE)</f>
        <v>5</v>
      </c>
      <c r="I317" s="6">
        <f>VLOOKUP(_xlfn.NUMBERVALUE(E317),[1]games!$A:$C,3,FALSE)</f>
        <v>11</v>
      </c>
      <c r="J317" s="6" t="str">
        <f>VLOOKUP(H317,[1]teams!$B:$D,3,FALSE)</f>
        <v>Astros-E-Major</v>
      </c>
      <c r="K317" s="6" t="str">
        <f>VLOOKUP(I317,[1]teams!$B:$D,3,FALSE)</f>
        <v>Nationals-W-Major</v>
      </c>
      <c r="L317" s="6" t="str">
        <f>VLOOKUP(B317,'[2]Tablib Dataset'!$A:$D,2,FALSE)</f>
        <v>Major</v>
      </c>
      <c r="M317" s="7">
        <f t="shared" si="12"/>
        <v>43908</v>
      </c>
      <c r="N317" s="8">
        <f t="shared" si="13"/>
        <v>0.75</v>
      </c>
      <c r="O317" s="8">
        <f t="shared" si="14"/>
        <v>0.83333333333333337</v>
      </c>
    </row>
    <row r="318" spans="1:15" x14ac:dyDescent="0.3">
      <c r="A318" t="s">
        <v>585</v>
      </c>
      <c r="B318" t="s">
        <v>21</v>
      </c>
      <c r="C318" t="s">
        <v>14</v>
      </c>
      <c r="D318" t="s">
        <v>10</v>
      </c>
      <c r="E318" t="s">
        <v>153</v>
      </c>
      <c r="F318" t="s">
        <v>552</v>
      </c>
      <c r="G318" t="s">
        <v>23</v>
      </c>
      <c r="H318" s="5">
        <f>VLOOKUP(_xlfn.NUMBERVALUE(E318),[1]games!$A:$C,2,FALSE)</f>
        <v>45</v>
      </c>
      <c r="I318" s="6">
        <f>VLOOKUP(_xlfn.NUMBERVALUE(E318),[1]games!$A:$C,3,FALSE)</f>
        <v>30</v>
      </c>
      <c r="J318" s="6" t="str">
        <f>VLOOKUP(H318,[1]teams!$B:$D,3,FALSE)</f>
        <v>Tigers-W-PeeWee</v>
      </c>
      <c r="K318" s="6" t="str">
        <f>VLOOKUP(I318,[1]teams!$B:$D,3,FALSE)</f>
        <v>Astros-E-PeeWee</v>
      </c>
      <c r="L318" s="6" t="str">
        <f>VLOOKUP(B318,'[2]Tablib Dataset'!$A:$D,2,FALSE)</f>
        <v>Field8</v>
      </c>
      <c r="M318" s="7">
        <f t="shared" si="12"/>
        <v>43944</v>
      </c>
      <c r="N318" s="8">
        <f t="shared" si="13"/>
        <v>0.82291666666424135</v>
      </c>
      <c r="O318" s="8">
        <f t="shared" si="14"/>
        <v>0.89583333333090798</v>
      </c>
    </row>
    <row r="319" spans="1:15" x14ac:dyDescent="0.3">
      <c r="A319" t="s">
        <v>139</v>
      </c>
      <c r="B319" t="s">
        <v>21</v>
      </c>
      <c r="C319" t="s">
        <v>14</v>
      </c>
      <c r="D319" t="s">
        <v>10</v>
      </c>
      <c r="E319" t="s">
        <v>659</v>
      </c>
      <c r="F319" t="s">
        <v>556</v>
      </c>
      <c r="G319" t="s">
        <v>23</v>
      </c>
      <c r="H319" s="5">
        <f>VLOOKUP(_xlfn.NUMBERVALUE(E319),[1]games!$A:$C,2,FALSE)</f>
        <v>38</v>
      </c>
      <c r="I319" s="6">
        <f>VLOOKUP(_xlfn.NUMBERVALUE(E319),[1]games!$A:$C,3,FALSE)</f>
        <v>36</v>
      </c>
      <c r="J319" s="6" t="str">
        <f>VLOOKUP(H319,[1]teams!$B:$D,3,FALSE)</f>
        <v>Yankees-E-PeeWee</v>
      </c>
      <c r="K319" s="6" t="str">
        <f>VLOOKUP(I319,[1]teams!$B:$D,3,FALSE)</f>
        <v>Indians-E-PeeWee</v>
      </c>
      <c r="L319" s="6" t="str">
        <f>VLOOKUP(B319,'[2]Tablib Dataset'!$A:$D,2,FALSE)</f>
        <v>Field8</v>
      </c>
      <c r="M319" s="7">
        <f t="shared" si="12"/>
        <v>43944</v>
      </c>
      <c r="N319" s="8">
        <f t="shared" si="13"/>
        <v>0.75</v>
      </c>
      <c r="O319" s="8">
        <f t="shared" si="14"/>
        <v>0.82291666666666663</v>
      </c>
    </row>
    <row r="320" spans="1:15" x14ac:dyDescent="0.3">
      <c r="A320" t="s">
        <v>515</v>
      </c>
      <c r="B320" t="s">
        <v>8</v>
      </c>
      <c r="C320" t="s">
        <v>9</v>
      </c>
      <c r="D320" t="s">
        <v>10</v>
      </c>
      <c r="E320" t="s">
        <v>264</v>
      </c>
      <c r="F320" t="s">
        <v>552</v>
      </c>
      <c r="G320" t="s">
        <v>12</v>
      </c>
      <c r="H320" s="5">
        <f>VLOOKUP(_xlfn.NUMBERVALUE(E320),[1]games!$A:$C,2,FALSE)</f>
        <v>24</v>
      </c>
      <c r="I320" s="6">
        <f>VLOOKUP(_xlfn.NUMBERVALUE(E320),[1]games!$A:$C,3,FALSE)</f>
        <v>14</v>
      </c>
      <c r="J320" s="6" t="str">
        <f>VLOOKUP(H320,[1]teams!$B:$D,3,FALSE)</f>
        <v>Braves-W-Minor</v>
      </c>
      <c r="K320" s="6" t="str">
        <f>VLOOKUP(I320,[1]teams!$B:$D,3,FALSE)</f>
        <v>Astros-E-Minor</v>
      </c>
      <c r="L320" s="6" t="str">
        <f>VLOOKUP(B320,'[2]Tablib Dataset'!$A:$D,2,FALSE)</f>
        <v>Filed7</v>
      </c>
      <c r="M320" s="7">
        <f t="shared" si="12"/>
        <v>43944</v>
      </c>
      <c r="N320" s="8">
        <f t="shared" si="13"/>
        <v>0.82291666666424135</v>
      </c>
      <c r="O320" s="8">
        <f t="shared" si="14"/>
        <v>0.90624999999757472</v>
      </c>
    </row>
    <row r="321" spans="1:15" x14ac:dyDescent="0.3">
      <c r="A321" t="s">
        <v>190</v>
      </c>
      <c r="B321" t="s">
        <v>8</v>
      </c>
      <c r="C321" t="s">
        <v>14</v>
      </c>
      <c r="D321" t="s">
        <v>10</v>
      </c>
      <c r="E321" t="s">
        <v>557</v>
      </c>
      <c r="F321" t="s">
        <v>556</v>
      </c>
      <c r="G321" t="s">
        <v>23</v>
      </c>
      <c r="H321" s="5">
        <f>VLOOKUP(_xlfn.NUMBERVALUE(E321),[1]games!$A:$C,2,FALSE)</f>
        <v>41</v>
      </c>
      <c r="I321" s="6">
        <f>VLOOKUP(_xlfn.NUMBERVALUE(E321),[1]games!$A:$C,3,FALSE)</f>
        <v>34</v>
      </c>
      <c r="J321" s="6" t="str">
        <f>VLOOKUP(H321,[1]teams!$B:$D,3,FALSE)</f>
        <v>Nationals-W-PeeWee</v>
      </c>
      <c r="K321" s="6" t="str">
        <f>VLOOKUP(I321,[1]teams!$B:$D,3,FALSE)</f>
        <v>Dodgers-E-PeeWee</v>
      </c>
      <c r="L321" s="6" t="str">
        <f>VLOOKUP(B321,'[2]Tablib Dataset'!$A:$D,2,FALSE)</f>
        <v>Filed7</v>
      </c>
      <c r="M321" s="7">
        <f t="shared" si="12"/>
        <v>43944</v>
      </c>
      <c r="N321" s="8">
        <f t="shared" si="13"/>
        <v>0.75</v>
      </c>
      <c r="O321" s="8">
        <f t="shared" si="14"/>
        <v>0.82291666666666663</v>
      </c>
    </row>
    <row r="322" spans="1:15" x14ac:dyDescent="0.3">
      <c r="A322" t="s">
        <v>587</v>
      </c>
      <c r="B322" t="s">
        <v>25</v>
      </c>
      <c r="C322" t="s">
        <v>14</v>
      </c>
      <c r="D322" t="s">
        <v>26</v>
      </c>
      <c r="E322" t="s">
        <v>384</v>
      </c>
      <c r="F322" t="s">
        <v>552</v>
      </c>
      <c r="G322" t="s">
        <v>23</v>
      </c>
      <c r="H322" s="5">
        <f>VLOOKUP(_xlfn.NUMBERVALUE(E322),[1]games!$A:$C,2,FALSE)</f>
        <v>35</v>
      </c>
      <c r="I322" s="6">
        <f>VLOOKUP(_xlfn.NUMBERVALUE(E322),[1]games!$A:$C,3,FALSE)</f>
        <v>31</v>
      </c>
      <c r="J322" s="6" t="str">
        <f>VLOOKUP(H322,[1]teams!$B:$D,3,FALSE)</f>
        <v>Giants-E-PeeWee</v>
      </c>
      <c r="K322" s="6" t="str">
        <f>VLOOKUP(I322,[1]teams!$B:$D,3,FALSE)</f>
        <v>Braves-E-PeeWee</v>
      </c>
      <c r="L322" s="6" t="str">
        <f>VLOOKUP(B322,'[2]Tablib Dataset'!$A:$D,2,FALSE)</f>
        <v>Field6</v>
      </c>
      <c r="M322" s="7">
        <f t="shared" ref="M322:M385" si="15">DATEVALUE(F322)</f>
        <v>43944</v>
      </c>
      <c r="N322" s="8">
        <f t="shared" ref="N322:N385" si="16">TIMEVALUE(F322)</f>
        <v>0.82291666666424135</v>
      </c>
      <c r="O322" s="8">
        <f t="shared" ref="O322:O385" si="17">N322+G322/60/24</f>
        <v>0.89583333333090798</v>
      </c>
    </row>
    <row r="323" spans="1:15" x14ac:dyDescent="0.3">
      <c r="A323" t="s">
        <v>589</v>
      </c>
      <c r="B323" t="s">
        <v>25</v>
      </c>
      <c r="C323" t="s">
        <v>14</v>
      </c>
      <c r="D323" t="s">
        <v>26</v>
      </c>
      <c r="E323" t="s">
        <v>555</v>
      </c>
      <c r="F323" t="s">
        <v>556</v>
      </c>
      <c r="G323" t="s">
        <v>23</v>
      </c>
      <c r="H323" s="5">
        <f>VLOOKUP(_xlfn.NUMBERVALUE(E323),[1]games!$A:$C,2,FALSE)</f>
        <v>39</v>
      </c>
      <c r="I323" s="6">
        <f>VLOOKUP(_xlfn.NUMBERVALUE(E323),[1]games!$A:$C,3,FALSE)</f>
        <v>33</v>
      </c>
      <c r="J323" s="6" t="str">
        <f>VLOOKUP(H323,[1]teams!$B:$D,3,FALSE)</f>
        <v>Cubs-W-PeeWee</v>
      </c>
      <c r="K323" s="6" t="str">
        <f>VLOOKUP(I323,[1]teams!$B:$D,3,FALSE)</f>
        <v>D'Backs-E-PeeWee</v>
      </c>
      <c r="L323" s="6" t="str">
        <f>VLOOKUP(B323,'[2]Tablib Dataset'!$A:$D,2,FALSE)</f>
        <v>Field6</v>
      </c>
      <c r="M323" s="7">
        <f t="shared" si="15"/>
        <v>43944</v>
      </c>
      <c r="N323" s="8">
        <f t="shared" si="16"/>
        <v>0.75</v>
      </c>
      <c r="O323" s="8">
        <f t="shared" si="17"/>
        <v>0.82291666666666663</v>
      </c>
    </row>
    <row r="324" spans="1:15" x14ac:dyDescent="0.3">
      <c r="A324" t="s">
        <v>591</v>
      </c>
      <c r="B324" t="s">
        <v>32</v>
      </c>
      <c r="C324" t="s">
        <v>32</v>
      </c>
      <c r="D324" t="s">
        <v>32</v>
      </c>
      <c r="E324" t="s">
        <v>167</v>
      </c>
      <c r="F324" t="s">
        <v>890</v>
      </c>
      <c r="G324" t="s">
        <v>36</v>
      </c>
      <c r="H324" s="5">
        <f>VLOOKUP(_xlfn.NUMBERVALUE(E324),[1]games!$A:$C,2,FALSE)</f>
        <v>80</v>
      </c>
      <c r="I324" s="6">
        <f>VLOOKUP(_xlfn.NUMBERVALUE(E324),[1]games!$A:$C,3,FALSE)</f>
        <v>76</v>
      </c>
      <c r="J324" s="6" t="str">
        <f>VLOOKUP(H324,[1]teams!$B:$D,3,FALSE)</f>
        <v>Orioles-W-TBall</v>
      </c>
      <c r="K324" s="6" t="str">
        <f>VLOOKUP(I324,[1]teams!$B:$D,3,FALSE)</f>
        <v>Royals-E-TBall</v>
      </c>
      <c r="L324" s="6" t="str">
        <f>VLOOKUP(B324,'[2]Tablib Dataset'!$A:$D,2,FALSE)</f>
        <v>Field5</v>
      </c>
      <c r="M324" s="7">
        <f t="shared" si="15"/>
        <v>43944</v>
      </c>
      <c r="N324" s="8">
        <f t="shared" si="16"/>
        <v>0.8125</v>
      </c>
      <c r="O324" s="8">
        <f t="shared" si="17"/>
        <v>0.875</v>
      </c>
    </row>
    <row r="325" spans="1:15" x14ac:dyDescent="0.3">
      <c r="A325" t="s">
        <v>594</v>
      </c>
      <c r="B325" t="s">
        <v>32</v>
      </c>
      <c r="C325" t="s">
        <v>32</v>
      </c>
      <c r="D325" t="s">
        <v>32</v>
      </c>
      <c r="E325" t="s">
        <v>185</v>
      </c>
      <c r="F325" t="s">
        <v>556</v>
      </c>
      <c r="G325" t="s">
        <v>36</v>
      </c>
      <c r="H325" s="5">
        <f>VLOOKUP(_xlfn.NUMBERVALUE(E325),[1]games!$A:$C,2,FALSE)</f>
        <v>77</v>
      </c>
      <c r="I325" s="6">
        <f>VLOOKUP(_xlfn.NUMBERVALUE(E325),[1]games!$A:$C,3,FALSE)</f>
        <v>75</v>
      </c>
      <c r="J325" s="6" t="str">
        <f>VLOOKUP(H325,[1]teams!$B:$D,3,FALSE)</f>
        <v>Blue Jays-W-TBall</v>
      </c>
      <c r="K325" s="6" t="str">
        <f>VLOOKUP(I325,[1]teams!$B:$D,3,FALSE)</f>
        <v>Rockies-E-TBall</v>
      </c>
      <c r="L325" s="6" t="str">
        <f>VLOOKUP(B325,'[2]Tablib Dataset'!$A:$D,2,FALSE)</f>
        <v>Field5</v>
      </c>
      <c r="M325" s="7">
        <f t="shared" si="15"/>
        <v>43944</v>
      </c>
      <c r="N325" s="8">
        <f t="shared" si="16"/>
        <v>0.75</v>
      </c>
      <c r="O325" s="8">
        <f t="shared" si="17"/>
        <v>0.8125</v>
      </c>
    </row>
    <row r="326" spans="1:15" x14ac:dyDescent="0.3">
      <c r="A326" t="s">
        <v>367</v>
      </c>
      <c r="B326" t="s">
        <v>19</v>
      </c>
      <c r="C326" t="s">
        <v>32</v>
      </c>
      <c r="D326" t="s">
        <v>33</v>
      </c>
      <c r="E326" t="s">
        <v>137</v>
      </c>
      <c r="F326" t="s">
        <v>890</v>
      </c>
      <c r="G326" t="s">
        <v>36</v>
      </c>
      <c r="H326" s="5">
        <f>VLOOKUP(_xlfn.NUMBERVALUE(E326),[1]games!$A:$C,2,FALSE)</f>
        <v>79</v>
      </c>
      <c r="I326" s="6">
        <f>VLOOKUP(_xlfn.NUMBERVALUE(E326),[1]games!$A:$C,3,FALSE)</f>
        <v>67</v>
      </c>
      <c r="J326" s="6" t="str">
        <f>VLOOKUP(H326,[1]teams!$B:$D,3,FALSE)</f>
        <v>Marlins-W-TBall</v>
      </c>
      <c r="K326" s="6" t="str">
        <f>VLOOKUP(I326,[1]teams!$B:$D,3,FALSE)</f>
        <v>A's-E-TBall</v>
      </c>
      <c r="L326" s="6" t="str">
        <f>VLOOKUP(B326,'[2]Tablib Dataset'!$A:$D,2,FALSE)</f>
        <v>Tball</v>
      </c>
      <c r="M326" s="7">
        <f t="shared" si="15"/>
        <v>43944</v>
      </c>
      <c r="N326" s="8">
        <f t="shared" si="16"/>
        <v>0.8125</v>
      </c>
      <c r="O326" s="8">
        <f t="shared" si="17"/>
        <v>0.875</v>
      </c>
    </row>
    <row r="327" spans="1:15" x14ac:dyDescent="0.3">
      <c r="A327" t="s">
        <v>479</v>
      </c>
      <c r="B327" t="s">
        <v>19</v>
      </c>
      <c r="C327" t="s">
        <v>32</v>
      </c>
      <c r="D327" t="s">
        <v>33</v>
      </c>
      <c r="E327" t="s">
        <v>292</v>
      </c>
      <c r="F327" t="s">
        <v>556</v>
      </c>
      <c r="G327" t="s">
        <v>36</v>
      </c>
      <c r="H327" s="5">
        <f>VLOOKUP(_xlfn.NUMBERVALUE(E327),[1]games!$A:$C,2,FALSE)</f>
        <v>81</v>
      </c>
      <c r="I327" s="6">
        <f>VLOOKUP(_xlfn.NUMBERVALUE(E327),[1]games!$A:$C,3,FALSE)</f>
        <v>69</v>
      </c>
      <c r="J327" s="6" t="str">
        <f>VLOOKUP(H327,[1]teams!$B:$D,3,FALSE)</f>
        <v>Rangers-W-TBall</v>
      </c>
      <c r="K327" s="6" t="str">
        <f>VLOOKUP(I327,[1]teams!$B:$D,3,FALSE)</f>
        <v>Cubs-E-TBall</v>
      </c>
      <c r="L327" s="6" t="str">
        <f>VLOOKUP(B327,'[2]Tablib Dataset'!$A:$D,2,FALSE)</f>
        <v>Tball</v>
      </c>
      <c r="M327" s="7">
        <f t="shared" si="15"/>
        <v>43944</v>
      </c>
      <c r="N327" s="8">
        <f t="shared" si="16"/>
        <v>0.75</v>
      </c>
      <c r="O327" s="8">
        <f t="shared" si="17"/>
        <v>0.8125</v>
      </c>
    </row>
    <row r="328" spans="1:15" x14ac:dyDescent="0.3">
      <c r="A328" t="s">
        <v>564</v>
      </c>
      <c r="B328" t="s">
        <v>9</v>
      </c>
      <c r="C328" t="s">
        <v>18</v>
      </c>
      <c r="D328" t="s">
        <v>29</v>
      </c>
      <c r="E328" t="s">
        <v>397</v>
      </c>
      <c r="F328" t="s">
        <v>552</v>
      </c>
      <c r="G328" t="s">
        <v>23</v>
      </c>
      <c r="H328" s="5">
        <f>VLOOKUP(_xlfn.NUMBERVALUE(E328),[1]games!$A:$C,2,FALSE)</f>
        <v>58</v>
      </c>
      <c r="I328" s="6">
        <f>VLOOKUP(_xlfn.NUMBERVALUE(E328),[1]games!$A:$C,3,FALSE)</f>
        <v>66</v>
      </c>
      <c r="J328" s="6" t="str">
        <f>VLOOKUP(H328,[1]teams!$B:$D,3,FALSE)</f>
        <v>A's-W-CoachPitch</v>
      </c>
      <c r="K328" s="6" t="str">
        <f>VLOOKUP(I328,[1]teams!$B:$D,3,FALSE)</f>
        <v>Yankees-W-CoachPitch</v>
      </c>
      <c r="L328" s="6" t="str">
        <f>VLOOKUP(B328,'[2]Tablib Dataset'!$A:$D,2,FALSE)</f>
        <v>CoachPitch</v>
      </c>
      <c r="M328" s="7">
        <f t="shared" si="15"/>
        <v>43944</v>
      </c>
      <c r="N328" s="8">
        <f t="shared" si="16"/>
        <v>0.82291666666424135</v>
      </c>
      <c r="O328" s="8">
        <f t="shared" si="17"/>
        <v>0.89583333333090798</v>
      </c>
    </row>
    <row r="329" spans="1:15" x14ac:dyDescent="0.3">
      <c r="A329" t="s">
        <v>600</v>
      </c>
      <c r="B329" t="s">
        <v>9</v>
      </c>
      <c r="C329" t="s">
        <v>18</v>
      </c>
      <c r="D329" t="s">
        <v>29</v>
      </c>
      <c r="E329" t="s">
        <v>63</v>
      </c>
      <c r="F329" t="s">
        <v>556</v>
      </c>
      <c r="G329" t="s">
        <v>23</v>
      </c>
      <c r="H329" s="5">
        <f>VLOOKUP(_xlfn.NUMBERVALUE(E329),[1]games!$A:$C,2,FALSE)</f>
        <v>62</v>
      </c>
      <c r="I329" s="6">
        <f>VLOOKUP(_xlfn.NUMBERVALUE(E329),[1]games!$A:$C,3,FALSE)</f>
        <v>54</v>
      </c>
      <c r="J329" s="6" t="str">
        <f>VLOOKUP(H329,[1]teams!$B:$D,3,FALSE)</f>
        <v>Mets-W-CoachPitch</v>
      </c>
      <c r="K329" s="6" t="str">
        <f>VLOOKUP(I329,[1]teams!$B:$D,3,FALSE)</f>
        <v>Phillies-E-CoachPitch</v>
      </c>
      <c r="L329" s="6" t="str">
        <f>VLOOKUP(B329,'[2]Tablib Dataset'!$A:$D,2,FALSE)</f>
        <v>CoachPitch</v>
      </c>
      <c r="M329" s="7">
        <f t="shared" si="15"/>
        <v>43944</v>
      </c>
      <c r="N329" s="8">
        <f t="shared" si="16"/>
        <v>0.75</v>
      </c>
      <c r="O329" s="8">
        <f t="shared" si="17"/>
        <v>0.82291666666666663</v>
      </c>
    </row>
    <row r="330" spans="1:15" x14ac:dyDescent="0.3">
      <c r="A330" t="s">
        <v>601</v>
      </c>
      <c r="B330" t="s">
        <v>14</v>
      </c>
      <c r="C330" t="s">
        <v>9</v>
      </c>
      <c r="D330" t="s">
        <v>15</v>
      </c>
      <c r="E330" t="s">
        <v>109</v>
      </c>
      <c r="F330" t="s">
        <v>548</v>
      </c>
      <c r="G330" t="s">
        <v>12</v>
      </c>
      <c r="H330" s="5">
        <f>VLOOKUP(_xlfn.NUMBERVALUE(E330),[1]games!$A:$C,2,FALSE)</f>
        <v>25</v>
      </c>
      <c r="I330" s="6">
        <f>VLOOKUP(_xlfn.NUMBERVALUE(E330),[1]games!$A:$C,3,FALSE)</f>
        <v>22</v>
      </c>
      <c r="J330" s="6" t="str">
        <f>VLOOKUP(H330,[1]teams!$B:$D,3,FALSE)</f>
        <v>D'Backs-W-Minor</v>
      </c>
      <c r="K330" s="6" t="str">
        <f>VLOOKUP(I330,[1]teams!$B:$D,3,FALSE)</f>
        <v>Royals-E-Minor</v>
      </c>
      <c r="L330" s="6" t="str">
        <f>VLOOKUP(B330,'[2]Tablib Dataset'!$A:$D,2,FALSE)</f>
        <v>Minor</v>
      </c>
      <c r="M330" s="7">
        <f t="shared" si="15"/>
        <v>43944</v>
      </c>
      <c r="N330" s="8">
        <f t="shared" si="16"/>
        <v>0.83333333333575865</v>
      </c>
      <c r="O330" s="8">
        <f t="shared" si="17"/>
        <v>0.91666666666909202</v>
      </c>
    </row>
    <row r="331" spans="1:15" x14ac:dyDescent="0.3">
      <c r="A331" t="s">
        <v>603</v>
      </c>
      <c r="B331" t="s">
        <v>14</v>
      </c>
      <c r="C331" t="s">
        <v>9</v>
      </c>
      <c r="D331" t="s">
        <v>15</v>
      </c>
      <c r="E331" t="s">
        <v>464</v>
      </c>
      <c r="F331" t="s">
        <v>556</v>
      </c>
      <c r="G331" t="s">
        <v>12</v>
      </c>
      <c r="H331" s="5">
        <f>VLOOKUP(_xlfn.NUMBERVALUE(E331),[1]games!$A:$C,2,FALSE)</f>
        <v>27</v>
      </c>
      <c r="I331" s="6">
        <f>VLOOKUP(_xlfn.NUMBERVALUE(E331),[1]games!$A:$C,3,FALSE)</f>
        <v>16</v>
      </c>
      <c r="J331" s="6" t="str">
        <f>VLOOKUP(H331,[1]teams!$B:$D,3,FALSE)</f>
        <v>Nationals-W-Minor</v>
      </c>
      <c r="K331" s="6" t="str">
        <f>VLOOKUP(I331,[1]teams!$B:$D,3,FALSE)</f>
        <v>Cubs-E-Minor</v>
      </c>
      <c r="L331" s="6" t="str">
        <f>VLOOKUP(B331,'[2]Tablib Dataset'!$A:$D,2,FALSE)</f>
        <v>Minor</v>
      </c>
      <c r="M331" s="7">
        <f t="shared" si="15"/>
        <v>43944</v>
      </c>
      <c r="N331" s="8">
        <f t="shared" si="16"/>
        <v>0.75</v>
      </c>
      <c r="O331" s="8">
        <f t="shared" si="17"/>
        <v>0.83333333333333337</v>
      </c>
    </row>
    <row r="332" spans="1:15" x14ac:dyDescent="0.3">
      <c r="A332" t="s">
        <v>604</v>
      </c>
      <c r="B332" t="s">
        <v>18</v>
      </c>
      <c r="C332" t="s">
        <v>19</v>
      </c>
      <c r="D332" t="s">
        <v>868</v>
      </c>
      <c r="E332" t="s">
        <v>166</v>
      </c>
      <c r="F332" t="s">
        <v>548</v>
      </c>
      <c r="G332" t="s">
        <v>12</v>
      </c>
      <c r="H332" s="5">
        <f>VLOOKUP(_xlfn.NUMBERVALUE(E332),[1]games!$A:$C,2,FALSE)</f>
        <v>3</v>
      </c>
      <c r="I332" s="6">
        <f>VLOOKUP(_xlfn.NUMBERVALUE(E332),[1]games!$A:$C,3,FALSE)</f>
        <v>9</v>
      </c>
      <c r="J332" s="6" t="str">
        <f>VLOOKUP(H332,[1]teams!$B:$D,3,FALSE)</f>
        <v>Tigers-E-Major</v>
      </c>
      <c r="K332" s="6" t="str">
        <f>VLOOKUP(I332,[1]teams!$B:$D,3,FALSE)</f>
        <v>Cardinals-W-Major</v>
      </c>
      <c r="L332" s="6" t="str">
        <f>VLOOKUP(B332,'[2]Tablib Dataset'!$A:$D,2,FALSE)</f>
        <v>Major</v>
      </c>
      <c r="M332" s="7">
        <f t="shared" si="15"/>
        <v>43944</v>
      </c>
      <c r="N332" s="8">
        <f t="shared" si="16"/>
        <v>0.83333333333575865</v>
      </c>
      <c r="O332" s="8">
        <f t="shared" si="17"/>
        <v>0.91666666666909202</v>
      </c>
    </row>
    <row r="333" spans="1:15" x14ac:dyDescent="0.3">
      <c r="A333" t="s">
        <v>453</v>
      </c>
      <c r="B333" t="s">
        <v>18</v>
      </c>
      <c r="C333" t="s">
        <v>19</v>
      </c>
      <c r="D333" t="s">
        <v>868</v>
      </c>
      <c r="E333" t="s">
        <v>68</v>
      </c>
      <c r="F333" t="s">
        <v>556</v>
      </c>
      <c r="G333" t="s">
        <v>12</v>
      </c>
      <c r="H333" s="5">
        <f>VLOOKUP(_xlfn.NUMBERVALUE(E333),[1]games!$A:$C,2,FALSE)</f>
        <v>4</v>
      </c>
      <c r="I333" s="6">
        <f>VLOOKUP(_xlfn.NUMBERVALUE(E333),[1]games!$A:$C,3,FALSE)</f>
        <v>10</v>
      </c>
      <c r="J333" s="6" t="str">
        <f>VLOOKUP(H333,[1]teams!$B:$D,3,FALSE)</f>
        <v>Yankees-E-Major</v>
      </c>
      <c r="K333" s="6" t="str">
        <f>VLOOKUP(I333,[1]teams!$B:$D,3,FALSE)</f>
        <v>Giants-W-Major</v>
      </c>
      <c r="L333" s="6" t="str">
        <f>VLOOKUP(B333,'[2]Tablib Dataset'!$A:$D,2,FALSE)</f>
        <v>Major</v>
      </c>
      <c r="M333" s="7">
        <f t="shared" si="15"/>
        <v>43944</v>
      </c>
      <c r="N333" s="8">
        <f t="shared" si="16"/>
        <v>0.75</v>
      </c>
      <c r="O333" s="8">
        <f t="shared" si="17"/>
        <v>0.83333333333333337</v>
      </c>
    </row>
    <row r="334" spans="1:15" x14ac:dyDescent="0.3">
      <c r="A334" t="s">
        <v>608</v>
      </c>
      <c r="B334" t="s">
        <v>21</v>
      </c>
      <c r="C334" t="s">
        <v>14</v>
      </c>
      <c r="D334" t="s">
        <v>10</v>
      </c>
      <c r="E334" t="s">
        <v>582</v>
      </c>
      <c r="F334" t="s">
        <v>891</v>
      </c>
      <c r="G334" t="s">
        <v>23</v>
      </c>
      <c r="H334" s="5">
        <f>VLOOKUP(_xlfn.NUMBERVALUE(E334),[1]games!$A:$C,2,FALSE)</f>
        <v>37</v>
      </c>
      <c r="I334" s="6">
        <f>VLOOKUP(_xlfn.NUMBERVALUE(E334),[1]games!$A:$C,3,FALSE)</f>
        <v>32</v>
      </c>
      <c r="J334" s="6" t="str">
        <f>VLOOKUP(H334,[1]teams!$B:$D,3,FALSE)</f>
        <v>Mets-E-PeeWee</v>
      </c>
      <c r="K334" s="6" t="str">
        <f>VLOOKUP(I334,[1]teams!$B:$D,3,FALSE)</f>
        <v>Cardinals-E-PeeWee</v>
      </c>
      <c r="L334" s="6" t="str">
        <f>VLOOKUP(B334,'[2]Tablib Dataset'!$A:$D,2,FALSE)</f>
        <v>Field8</v>
      </c>
      <c r="M334" s="7">
        <f t="shared" si="15"/>
        <v>43937</v>
      </c>
      <c r="N334" s="8">
        <f t="shared" si="16"/>
        <v>0.82291666666424135</v>
      </c>
      <c r="O334" s="8">
        <f t="shared" si="17"/>
        <v>0.89583333333090798</v>
      </c>
    </row>
    <row r="335" spans="1:15" x14ac:dyDescent="0.3">
      <c r="A335" t="s">
        <v>610</v>
      </c>
      <c r="B335" t="s">
        <v>21</v>
      </c>
      <c r="C335" t="s">
        <v>14</v>
      </c>
      <c r="D335" t="s">
        <v>10</v>
      </c>
      <c r="E335" t="s">
        <v>574</v>
      </c>
      <c r="F335" t="s">
        <v>892</v>
      </c>
      <c r="G335" t="s">
        <v>23</v>
      </c>
      <c r="H335" s="5">
        <f>VLOOKUP(_xlfn.NUMBERVALUE(E335),[1]games!$A:$C,2,FALSE)</f>
        <v>36</v>
      </c>
      <c r="I335" s="6">
        <f>VLOOKUP(_xlfn.NUMBERVALUE(E335),[1]games!$A:$C,3,FALSE)</f>
        <v>30</v>
      </c>
      <c r="J335" s="6" t="str">
        <f>VLOOKUP(H335,[1]teams!$B:$D,3,FALSE)</f>
        <v>Indians-E-PeeWee</v>
      </c>
      <c r="K335" s="6" t="str">
        <f>VLOOKUP(I335,[1]teams!$B:$D,3,FALSE)</f>
        <v>Astros-E-PeeWee</v>
      </c>
      <c r="L335" s="6" t="str">
        <f>VLOOKUP(B335,'[2]Tablib Dataset'!$A:$D,2,FALSE)</f>
        <v>Field8</v>
      </c>
      <c r="M335" s="7">
        <f t="shared" si="15"/>
        <v>43937</v>
      </c>
      <c r="N335" s="8">
        <f t="shared" si="16"/>
        <v>0.75</v>
      </c>
      <c r="O335" s="8">
        <f t="shared" si="17"/>
        <v>0.82291666666666663</v>
      </c>
    </row>
    <row r="336" spans="1:15" x14ac:dyDescent="0.3">
      <c r="A336" t="s">
        <v>611</v>
      </c>
      <c r="B336" t="s">
        <v>8</v>
      </c>
      <c r="C336" t="s">
        <v>19</v>
      </c>
      <c r="D336" t="s">
        <v>10</v>
      </c>
      <c r="E336" t="s">
        <v>238</v>
      </c>
      <c r="F336" t="s">
        <v>893</v>
      </c>
      <c r="G336" t="s">
        <v>12</v>
      </c>
      <c r="H336" s="5">
        <f>VLOOKUP(_xlfn.NUMBERVALUE(E336),[1]games!$A:$C,2,FALSE)</f>
        <v>8</v>
      </c>
      <c r="I336" s="6">
        <f>VLOOKUP(_xlfn.NUMBERVALUE(E336),[1]games!$A:$C,3,FALSE)</f>
        <v>11</v>
      </c>
      <c r="J336" s="6" t="str">
        <f>VLOOKUP(H336,[1]teams!$B:$D,3,FALSE)</f>
        <v>Mets-E-Major</v>
      </c>
      <c r="K336" s="6" t="str">
        <f>VLOOKUP(I336,[1]teams!$B:$D,3,FALSE)</f>
        <v>Nationals-W-Major</v>
      </c>
      <c r="L336" s="6" t="str">
        <f>VLOOKUP(B336,'[2]Tablib Dataset'!$A:$D,2,FALSE)</f>
        <v>Filed7</v>
      </c>
      <c r="M336" s="7">
        <f t="shared" si="15"/>
        <v>43937</v>
      </c>
      <c r="N336" s="8">
        <f t="shared" si="16"/>
        <v>0.83333333333575865</v>
      </c>
      <c r="O336" s="8">
        <f t="shared" si="17"/>
        <v>0.91666666666909202</v>
      </c>
    </row>
    <row r="337" spans="1:15" x14ac:dyDescent="0.3">
      <c r="A337" t="s">
        <v>612</v>
      </c>
      <c r="B337" t="s">
        <v>8</v>
      </c>
      <c r="C337" t="s">
        <v>9</v>
      </c>
      <c r="D337" t="s">
        <v>10</v>
      </c>
      <c r="E337" t="s">
        <v>509</v>
      </c>
      <c r="F337" t="s">
        <v>892</v>
      </c>
      <c r="G337" t="s">
        <v>12</v>
      </c>
      <c r="H337" s="5">
        <f>VLOOKUP(_xlfn.NUMBERVALUE(E337),[1]games!$A:$C,2,FALSE)</f>
        <v>28</v>
      </c>
      <c r="I337" s="6">
        <f>VLOOKUP(_xlfn.NUMBERVALUE(E337),[1]games!$A:$C,3,FALSE)</f>
        <v>19</v>
      </c>
      <c r="J337" s="6" t="str">
        <f>VLOOKUP(H337,[1]teams!$B:$D,3,FALSE)</f>
        <v>Rangers-W-Minor</v>
      </c>
      <c r="K337" s="6" t="str">
        <f>VLOOKUP(I337,[1]teams!$B:$D,3,FALSE)</f>
        <v>Indians-E-Minor</v>
      </c>
      <c r="L337" s="6" t="str">
        <f>VLOOKUP(B337,'[2]Tablib Dataset'!$A:$D,2,FALSE)</f>
        <v>Filed7</v>
      </c>
      <c r="M337" s="7">
        <f t="shared" si="15"/>
        <v>43937</v>
      </c>
      <c r="N337" s="8">
        <f t="shared" si="16"/>
        <v>0.75</v>
      </c>
      <c r="O337" s="8">
        <f t="shared" si="17"/>
        <v>0.83333333333333337</v>
      </c>
    </row>
    <row r="338" spans="1:15" x14ac:dyDescent="0.3">
      <c r="A338" t="s">
        <v>375</v>
      </c>
      <c r="B338" t="s">
        <v>25</v>
      </c>
      <c r="C338" t="s">
        <v>14</v>
      </c>
      <c r="D338" t="s">
        <v>26</v>
      </c>
      <c r="E338" t="s">
        <v>684</v>
      </c>
      <c r="F338" t="s">
        <v>891</v>
      </c>
      <c r="G338" t="s">
        <v>23</v>
      </c>
      <c r="H338" s="5">
        <f>VLOOKUP(_xlfn.NUMBERVALUE(E338),[1]games!$A:$C,2,FALSE)</f>
        <v>38</v>
      </c>
      <c r="I338" s="6">
        <f>VLOOKUP(_xlfn.NUMBERVALUE(E338),[1]games!$A:$C,3,FALSE)</f>
        <v>33</v>
      </c>
      <c r="J338" s="6" t="str">
        <f>VLOOKUP(H338,[1]teams!$B:$D,3,FALSE)</f>
        <v>Yankees-E-PeeWee</v>
      </c>
      <c r="K338" s="6" t="str">
        <f>VLOOKUP(I338,[1]teams!$B:$D,3,FALSE)</f>
        <v>D'Backs-E-PeeWee</v>
      </c>
      <c r="L338" s="6" t="str">
        <f>VLOOKUP(B338,'[2]Tablib Dataset'!$A:$D,2,FALSE)</f>
        <v>Field6</v>
      </c>
      <c r="M338" s="7">
        <f t="shared" si="15"/>
        <v>43937</v>
      </c>
      <c r="N338" s="8">
        <f t="shared" si="16"/>
        <v>0.82291666666424135</v>
      </c>
      <c r="O338" s="8">
        <f t="shared" si="17"/>
        <v>0.89583333333090798</v>
      </c>
    </row>
    <row r="339" spans="1:15" x14ac:dyDescent="0.3">
      <c r="A339" t="s">
        <v>614</v>
      </c>
      <c r="B339" t="s">
        <v>25</v>
      </c>
      <c r="C339" t="s">
        <v>14</v>
      </c>
      <c r="D339" t="s">
        <v>26</v>
      </c>
      <c r="E339" t="s">
        <v>704</v>
      </c>
      <c r="F339" t="s">
        <v>892</v>
      </c>
      <c r="G339" t="s">
        <v>23</v>
      </c>
      <c r="H339" s="5">
        <f>VLOOKUP(_xlfn.NUMBERVALUE(E339),[1]games!$A:$C,2,FALSE)</f>
        <v>41</v>
      </c>
      <c r="I339" s="6">
        <f>VLOOKUP(_xlfn.NUMBERVALUE(E339),[1]games!$A:$C,3,FALSE)</f>
        <v>31</v>
      </c>
      <c r="J339" s="6" t="str">
        <f>VLOOKUP(H339,[1]teams!$B:$D,3,FALSE)</f>
        <v>Nationals-W-PeeWee</v>
      </c>
      <c r="K339" s="6" t="str">
        <f>VLOOKUP(I339,[1]teams!$B:$D,3,FALSE)</f>
        <v>Braves-E-PeeWee</v>
      </c>
      <c r="L339" s="6" t="str">
        <f>VLOOKUP(B339,'[2]Tablib Dataset'!$A:$D,2,FALSE)</f>
        <v>Field6</v>
      </c>
      <c r="M339" s="7">
        <f t="shared" si="15"/>
        <v>43937</v>
      </c>
      <c r="N339" s="8">
        <f t="shared" si="16"/>
        <v>0.75</v>
      </c>
      <c r="O339" s="8">
        <f t="shared" si="17"/>
        <v>0.82291666666666663</v>
      </c>
    </row>
    <row r="340" spans="1:15" x14ac:dyDescent="0.3">
      <c r="A340" t="s">
        <v>616</v>
      </c>
      <c r="B340" t="s">
        <v>32</v>
      </c>
      <c r="C340" t="s">
        <v>18</v>
      </c>
      <c r="D340" t="s">
        <v>32</v>
      </c>
      <c r="E340" t="s">
        <v>450</v>
      </c>
      <c r="F340" t="s">
        <v>891</v>
      </c>
      <c r="G340" t="s">
        <v>23</v>
      </c>
      <c r="H340" s="5">
        <f>VLOOKUP(_xlfn.NUMBERVALUE(E340),[1]games!$A:$C,2,FALSE)</f>
        <v>62</v>
      </c>
      <c r="I340" s="6">
        <f>VLOOKUP(_xlfn.NUMBERVALUE(E340),[1]games!$A:$C,3,FALSE)</f>
        <v>63</v>
      </c>
      <c r="J340" s="6" t="str">
        <f>VLOOKUP(H340,[1]teams!$B:$D,3,FALSE)</f>
        <v>Mets-W-CoachPitch</v>
      </c>
      <c r="K340" s="6" t="str">
        <f>VLOOKUP(I340,[1]teams!$B:$D,3,FALSE)</f>
        <v>Nationals-W-CoachPitch</v>
      </c>
      <c r="L340" s="6" t="str">
        <f>VLOOKUP(B340,'[2]Tablib Dataset'!$A:$D,2,FALSE)</f>
        <v>Field5</v>
      </c>
      <c r="M340" s="7">
        <f t="shared" si="15"/>
        <v>43937</v>
      </c>
      <c r="N340" s="8">
        <f t="shared" si="16"/>
        <v>0.82291666666424135</v>
      </c>
      <c r="O340" s="8">
        <f t="shared" si="17"/>
        <v>0.89583333333090798</v>
      </c>
    </row>
    <row r="341" spans="1:15" x14ac:dyDescent="0.3">
      <c r="A341" t="s">
        <v>618</v>
      </c>
      <c r="B341" t="s">
        <v>32</v>
      </c>
      <c r="C341" t="s">
        <v>18</v>
      </c>
      <c r="D341" t="s">
        <v>32</v>
      </c>
      <c r="E341" t="s">
        <v>307</v>
      </c>
      <c r="F341" t="s">
        <v>892</v>
      </c>
      <c r="G341" t="s">
        <v>23</v>
      </c>
      <c r="H341" s="5">
        <f>VLOOKUP(_xlfn.NUMBERVALUE(E341),[1]games!$A:$C,2,FALSE)</f>
        <v>65</v>
      </c>
      <c r="I341" s="6">
        <f>VLOOKUP(_xlfn.NUMBERVALUE(E341),[1]games!$A:$C,3,FALSE)</f>
        <v>54</v>
      </c>
      <c r="J341" s="6" t="str">
        <f>VLOOKUP(H341,[1]teams!$B:$D,3,FALSE)</f>
        <v>Red Sox-W-CoachPitch</v>
      </c>
      <c r="K341" s="6" t="str">
        <f>VLOOKUP(I341,[1]teams!$B:$D,3,FALSE)</f>
        <v>Phillies-E-CoachPitch</v>
      </c>
      <c r="L341" s="6" t="str">
        <f>VLOOKUP(B341,'[2]Tablib Dataset'!$A:$D,2,FALSE)</f>
        <v>Field5</v>
      </c>
      <c r="M341" s="7">
        <f t="shared" si="15"/>
        <v>43937</v>
      </c>
      <c r="N341" s="8">
        <f t="shared" si="16"/>
        <v>0.75</v>
      </c>
      <c r="O341" s="8">
        <f t="shared" si="17"/>
        <v>0.82291666666666663</v>
      </c>
    </row>
    <row r="342" spans="1:15" x14ac:dyDescent="0.3">
      <c r="A342" t="s">
        <v>619</v>
      </c>
      <c r="B342" t="s">
        <v>19</v>
      </c>
      <c r="C342" t="s">
        <v>32</v>
      </c>
      <c r="D342" t="s">
        <v>33</v>
      </c>
      <c r="E342" t="s">
        <v>271</v>
      </c>
      <c r="F342" t="s">
        <v>894</v>
      </c>
      <c r="G342" t="s">
        <v>36</v>
      </c>
      <c r="H342" s="5">
        <f>VLOOKUP(_xlfn.NUMBERVALUE(E342),[1]games!$A:$C,2,FALSE)</f>
        <v>79</v>
      </c>
      <c r="I342" s="6">
        <f>VLOOKUP(_xlfn.NUMBERVALUE(E342),[1]games!$A:$C,3,FALSE)</f>
        <v>70</v>
      </c>
      <c r="J342" s="6" t="str">
        <f>VLOOKUP(H342,[1]teams!$B:$D,3,FALSE)</f>
        <v>Marlins-W-TBall</v>
      </c>
      <c r="K342" s="6" t="str">
        <f>VLOOKUP(I342,[1]teams!$B:$D,3,FALSE)</f>
        <v>D'Backs-E-TBall</v>
      </c>
      <c r="L342" s="6" t="str">
        <f>VLOOKUP(B342,'[2]Tablib Dataset'!$A:$D,2,FALSE)</f>
        <v>Tball</v>
      </c>
      <c r="M342" s="7">
        <f t="shared" si="15"/>
        <v>43937</v>
      </c>
      <c r="N342" s="8">
        <f t="shared" si="16"/>
        <v>0.8125</v>
      </c>
      <c r="O342" s="8">
        <f t="shared" si="17"/>
        <v>0.875</v>
      </c>
    </row>
    <row r="343" spans="1:15" x14ac:dyDescent="0.3">
      <c r="A343" t="s">
        <v>621</v>
      </c>
      <c r="B343" t="s">
        <v>19</v>
      </c>
      <c r="C343" t="s">
        <v>32</v>
      </c>
      <c r="D343" t="s">
        <v>33</v>
      </c>
      <c r="E343" t="s">
        <v>206</v>
      </c>
      <c r="F343" t="s">
        <v>892</v>
      </c>
      <c r="G343" t="s">
        <v>36</v>
      </c>
      <c r="H343" s="5">
        <f>VLOOKUP(_xlfn.NUMBERVALUE(E343),[1]games!$A:$C,2,FALSE)</f>
        <v>81</v>
      </c>
      <c r="I343" s="6">
        <f>VLOOKUP(_xlfn.NUMBERVALUE(E343),[1]games!$A:$C,3,FALSE)</f>
        <v>73</v>
      </c>
      <c r="J343" s="6" t="str">
        <f>VLOOKUP(H343,[1]teams!$B:$D,3,FALSE)</f>
        <v>Rangers-W-TBall</v>
      </c>
      <c r="K343" s="6" t="str">
        <f>VLOOKUP(I343,[1]teams!$B:$D,3,FALSE)</f>
        <v>Nationals-E-TBall</v>
      </c>
      <c r="L343" s="6" t="str">
        <f>VLOOKUP(B343,'[2]Tablib Dataset'!$A:$D,2,FALSE)</f>
        <v>Tball</v>
      </c>
      <c r="M343" s="7">
        <f t="shared" si="15"/>
        <v>43937</v>
      </c>
      <c r="N343" s="8">
        <f t="shared" si="16"/>
        <v>0.75</v>
      </c>
      <c r="O343" s="8">
        <f t="shared" si="17"/>
        <v>0.8125</v>
      </c>
    </row>
    <row r="344" spans="1:15" x14ac:dyDescent="0.3">
      <c r="A344" t="s">
        <v>477</v>
      </c>
      <c r="B344" t="s">
        <v>9</v>
      </c>
      <c r="C344" t="s">
        <v>18</v>
      </c>
      <c r="D344" t="s">
        <v>29</v>
      </c>
      <c r="E344" t="s">
        <v>487</v>
      </c>
      <c r="F344" t="s">
        <v>891</v>
      </c>
      <c r="G344" t="s">
        <v>23</v>
      </c>
      <c r="H344" s="5">
        <f>VLOOKUP(_xlfn.NUMBERVALUE(E344),[1]games!$A:$C,2,FALSE)</f>
        <v>52</v>
      </c>
      <c r="I344" s="6">
        <f>VLOOKUP(_xlfn.NUMBERVALUE(E344),[1]games!$A:$C,3,FALSE)</f>
        <v>50</v>
      </c>
      <c r="J344" s="6" t="str">
        <f>VLOOKUP(H344,[1]teams!$B:$D,3,FALSE)</f>
        <v>Marlins-E-CoachPitch</v>
      </c>
      <c r="K344" s="6" t="str">
        <f>VLOOKUP(I344,[1]teams!$B:$D,3,FALSE)</f>
        <v>Dodgers-E-CoachPitch</v>
      </c>
      <c r="L344" s="6" t="str">
        <f>VLOOKUP(B344,'[2]Tablib Dataset'!$A:$D,2,FALSE)</f>
        <v>CoachPitch</v>
      </c>
      <c r="M344" s="7">
        <f t="shared" si="15"/>
        <v>43937</v>
      </c>
      <c r="N344" s="8">
        <f t="shared" si="16"/>
        <v>0.82291666666424135</v>
      </c>
      <c r="O344" s="8">
        <f t="shared" si="17"/>
        <v>0.89583333333090798</v>
      </c>
    </row>
    <row r="345" spans="1:15" x14ac:dyDescent="0.3">
      <c r="A345" t="s">
        <v>609</v>
      </c>
      <c r="B345" t="s">
        <v>9</v>
      </c>
      <c r="C345" t="s">
        <v>18</v>
      </c>
      <c r="D345" t="s">
        <v>29</v>
      </c>
      <c r="E345" t="s">
        <v>585</v>
      </c>
      <c r="F345" t="s">
        <v>892</v>
      </c>
      <c r="G345" t="s">
        <v>23</v>
      </c>
      <c r="H345" s="5">
        <f>VLOOKUP(_xlfn.NUMBERVALUE(E345),[1]games!$A:$C,2,FALSE)</f>
        <v>48</v>
      </c>
      <c r="I345" s="6">
        <f>VLOOKUP(_xlfn.NUMBERVALUE(E345),[1]games!$A:$C,3,FALSE)</f>
        <v>47</v>
      </c>
      <c r="J345" s="6" t="str">
        <f>VLOOKUP(H345,[1]teams!$B:$D,3,FALSE)</f>
        <v>Cardinals-E-CoachPitch</v>
      </c>
      <c r="K345" s="6" t="str">
        <f>VLOOKUP(I345,[1]teams!$B:$D,3,FALSE)</f>
        <v>Brewers-E-CoachPitch</v>
      </c>
      <c r="L345" s="6" t="str">
        <f>VLOOKUP(B345,'[2]Tablib Dataset'!$A:$D,2,FALSE)</f>
        <v>CoachPitch</v>
      </c>
      <c r="M345" s="7">
        <f t="shared" si="15"/>
        <v>43937</v>
      </c>
      <c r="N345" s="8">
        <f t="shared" si="16"/>
        <v>0.75</v>
      </c>
      <c r="O345" s="8">
        <f t="shared" si="17"/>
        <v>0.82291666666666663</v>
      </c>
    </row>
    <row r="346" spans="1:15" x14ac:dyDescent="0.3">
      <c r="A346" t="s">
        <v>425</v>
      </c>
      <c r="B346" t="s">
        <v>14</v>
      </c>
      <c r="C346" t="s">
        <v>9</v>
      </c>
      <c r="D346" t="s">
        <v>15</v>
      </c>
      <c r="E346" t="s">
        <v>750</v>
      </c>
      <c r="F346" t="s">
        <v>893</v>
      </c>
      <c r="G346" t="s">
        <v>12</v>
      </c>
      <c r="H346" s="5">
        <f>VLOOKUP(_xlfn.NUMBERVALUE(E346),[1]games!$A:$C,2,FALSE)</f>
        <v>25</v>
      </c>
      <c r="I346" s="6">
        <f>VLOOKUP(_xlfn.NUMBERVALUE(E346),[1]games!$A:$C,3,FALSE)</f>
        <v>18</v>
      </c>
      <c r="J346" s="6" t="str">
        <f>VLOOKUP(H346,[1]teams!$B:$D,3,FALSE)</f>
        <v>D'Backs-W-Minor</v>
      </c>
      <c r="K346" s="6" t="str">
        <f>VLOOKUP(I346,[1]teams!$B:$D,3,FALSE)</f>
        <v>Giants-E-Minor</v>
      </c>
      <c r="L346" s="6" t="str">
        <f>VLOOKUP(B346,'[2]Tablib Dataset'!$A:$D,2,FALSE)</f>
        <v>Minor</v>
      </c>
      <c r="M346" s="7">
        <f t="shared" si="15"/>
        <v>43937</v>
      </c>
      <c r="N346" s="8">
        <f t="shared" si="16"/>
        <v>0.83333333333575865</v>
      </c>
      <c r="O346" s="8">
        <f t="shared" si="17"/>
        <v>0.91666666666909202</v>
      </c>
    </row>
    <row r="347" spans="1:15" x14ac:dyDescent="0.3">
      <c r="A347" t="s">
        <v>506</v>
      </c>
      <c r="B347" t="s">
        <v>14</v>
      </c>
      <c r="C347" t="s">
        <v>9</v>
      </c>
      <c r="D347" t="s">
        <v>15</v>
      </c>
      <c r="E347" t="s">
        <v>176</v>
      </c>
      <c r="F347" t="s">
        <v>892</v>
      </c>
      <c r="G347" t="s">
        <v>12</v>
      </c>
      <c r="H347" s="5">
        <f>VLOOKUP(_xlfn.NUMBERVALUE(E347),[1]games!$A:$C,2,FALSE)</f>
        <v>29</v>
      </c>
      <c r="I347" s="6">
        <f>VLOOKUP(_xlfn.NUMBERVALUE(E347),[1]games!$A:$C,3,FALSE)</f>
        <v>20</v>
      </c>
      <c r="J347" s="6" t="str">
        <f>VLOOKUP(H347,[1]teams!$B:$D,3,FALSE)</f>
        <v>Yankees-W-Minor</v>
      </c>
      <c r="K347" s="6" t="str">
        <f>VLOOKUP(I347,[1]teams!$B:$D,3,FALSE)</f>
        <v>Mets-E-Minor</v>
      </c>
      <c r="L347" s="6" t="str">
        <f>VLOOKUP(B347,'[2]Tablib Dataset'!$A:$D,2,FALSE)</f>
        <v>Minor</v>
      </c>
      <c r="M347" s="7">
        <f t="shared" si="15"/>
        <v>43937</v>
      </c>
      <c r="N347" s="8">
        <f t="shared" si="16"/>
        <v>0.75</v>
      </c>
      <c r="O347" s="8">
        <f t="shared" si="17"/>
        <v>0.83333333333333337</v>
      </c>
    </row>
    <row r="348" spans="1:15" x14ac:dyDescent="0.3">
      <c r="A348" t="s">
        <v>389</v>
      </c>
      <c r="B348" t="s">
        <v>18</v>
      </c>
      <c r="C348" t="s">
        <v>19</v>
      </c>
      <c r="D348" t="s">
        <v>868</v>
      </c>
      <c r="E348" t="s">
        <v>677</v>
      </c>
      <c r="F348" t="s">
        <v>893</v>
      </c>
      <c r="G348" t="s">
        <v>12</v>
      </c>
      <c r="H348" s="5">
        <f>VLOOKUP(_xlfn.NUMBERVALUE(E348),[1]games!$A:$C,2,FALSE)</f>
        <v>3</v>
      </c>
      <c r="I348" s="6">
        <f>VLOOKUP(_xlfn.NUMBERVALUE(E348),[1]games!$A:$C,3,FALSE)</f>
        <v>5</v>
      </c>
      <c r="J348" s="6" t="str">
        <f>VLOOKUP(H348,[1]teams!$B:$D,3,FALSE)</f>
        <v>Tigers-E-Major</v>
      </c>
      <c r="K348" s="6" t="str">
        <f>VLOOKUP(I348,[1]teams!$B:$D,3,FALSE)</f>
        <v>Astros-E-Major</v>
      </c>
      <c r="L348" s="6" t="str">
        <f>VLOOKUP(B348,'[2]Tablib Dataset'!$A:$D,2,FALSE)</f>
        <v>Major</v>
      </c>
      <c r="M348" s="7">
        <f t="shared" si="15"/>
        <v>43937</v>
      </c>
      <c r="N348" s="8">
        <f t="shared" si="16"/>
        <v>0.83333333333575865</v>
      </c>
      <c r="O348" s="8">
        <f t="shared" si="17"/>
        <v>0.91666666666909202</v>
      </c>
    </row>
    <row r="349" spans="1:15" x14ac:dyDescent="0.3">
      <c r="A349" t="s">
        <v>598</v>
      </c>
      <c r="B349" t="s">
        <v>18</v>
      </c>
      <c r="C349" t="s">
        <v>19</v>
      </c>
      <c r="D349" t="s">
        <v>868</v>
      </c>
      <c r="E349" t="s">
        <v>379</v>
      </c>
      <c r="F349" t="s">
        <v>892</v>
      </c>
      <c r="G349" t="s">
        <v>12</v>
      </c>
      <c r="H349" s="5">
        <f>VLOOKUP(_xlfn.NUMBERVALUE(E349),[1]games!$A:$C,2,FALSE)</f>
        <v>6</v>
      </c>
      <c r="I349" s="6">
        <f>VLOOKUP(_xlfn.NUMBERVALUE(E349),[1]games!$A:$C,3,FALSE)</f>
        <v>10</v>
      </c>
      <c r="J349" s="6" t="str">
        <f>VLOOKUP(H349,[1]teams!$B:$D,3,FALSE)</f>
        <v>Cubs-E-Major</v>
      </c>
      <c r="K349" s="6" t="str">
        <f>VLOOKUP(I349,[1]teams!$B:$D,3,FALSE)</f>
        <v>Giants-W-Major</v>
      </c>
      <c r="L349" s="6" t="str">
        <f>VLOOKUP(B349,'[2]Tablib Dataset'!$A:$D,2,FALSE)</f>
        <v>Major</v>
      </c>
      <c r="M349" s="7">
        <f t="shared" si="15"/>
        <v>43937</v>
      </c>
      <c r="N349" s="8">
        <f t="shared" si="16"/>
        <v>0.75</v>
      </c>
      <c r="O349" s="8">
        <f t="shared" si="17"/>
        <v>0.83333333333333337</v>
      </c>
    </row>
    <row r="350" spans="1:15" x14ac:dyDescent="0.3">
      <c r="A350" t="s">
        <v>627</v>
      </c>
      <c r="B350" t="s">
        <v>21</v>
      </c>
      <c r="C350" t="s">
        <v>14</v>
      </c>
      <c r="D350" t="s">
        <v>10</v>
      </c>
      <c r="E350" t="s">
        <v>621</v>
      </c>
      <c r="F350" t="s">
        <v>572</v>
      </c>
      <c r="G350" t="s">
        <v>23</v>
      </c>
      <c r="H350" s="5">
        <f>VLOOKUP(_xlfn.NUMBERVALUE(E350),[1]games!$A:$C,2,FALSE)</f>
        <v>44</v>
      </c>
      <c r="I350" s="6">
        <f>VLOOKUP(_xlfn.NUMBERVALUE(E350),[1]games!$A:$C,3,FALSE)</f>
        <v>43</v>
      </c>
      <c r="J350" s="6" t="str">
        <f>VLOOKUP(H350,[1]teams!$B:$D,3,FALSE)</f>
        <v>Royals-W-PeeWee</v>
      </c>
      <c r="K350" s="6" t="str">
        <f>VLOOKUP(I350,[1]teams!$B:$D,3,FALSE)</f>
        <v>Red Sox-W-PeeWee</v>
      </c>
      <c r="L350" s="6" t="str">
        <f>VLOOKUP(B350,'[2]Tablib Dataset'!$A:$D,2,FALSE)</f>
        <v>Field8</v>
      </c>
      <c r="M350" s="7">
        <f t="shared" si="15"/>
        <v>43930</v>
      </c>
      <c r="N350" s="8">
        <f t="shared" si="16"/>
        <v>0.82291666666424135</v>
      </c>
      <c r="O350" s="8">
        <f t="shared" si="17"/>
        <v>0.89583333333090798</v>
      </c>
    </row>
    <row r="351" spans="1:15" x14ac:dyDescent="0.3">
      <c r="A351" t="s">
        <v>629</v>
      </c>
      <c r="B351" t="s">
        <v>21</v>
      </c>
      <c r="C351" t="s">
        <v>14</v>
      </c>
      <c r="D351" t="s">
        <v>10</v>
      </c>
      <c r="E351" t="s">
        <v>653</v>
      </c>
      <c r="F351" t="s">
        <v>583</v>
      </c>
      <c r="G351" t="s">
        <v>23</v>
      </c>
      <c r="H351" s="5">
        <f>VLOOKUP(_xlfn.NUMBERVALUE(E351),[1]games!$A:$C,2,FALSE)</f>
        <v>41</v>
      </c>
      <c r="I351" s="6">
        <f>VLOOKUP(_xlfn.NUMBERVALUE(E351),[1]games!$A:$C,3,FALSE)</f>
        <v>37</v>
      </c>
      <c r="J351" s="6" t="str">
        <f>VLOOKUP(H351,[1]teams!$B:$D,3,FALSE)</f>
        <v>Nationals-W-PeeWee</v>
      </c>
      <c r="K351" s="6" t="str">
        <f>VLOOKUP(I351,[1]teams!$B:$D,3,FALSE)</f>
        <v>Mets-E-PeeWee</v>
      </c>
      <c r="L351" s="6" t="str">
        <f>VLOOKUP(B351,'[2]Tablib Dataset'!$A:$D,2,FALSE)</f>
        <v>Field8</v>
      </c>
      <c r="M351" s="7">
        <f t="shared" si="15"/>
        <v>43930</v>
      </c>
      <c r="N351" s="8">
        <f t="shared" si="16"/>
        <v>0.75</v>
      </c>
      <c r="O351" s="8">
        <f t="shared" si="17"/>
        <v>0.82291666666666663</v>
      </c>
    </row>
    <row r="352" spans="1:15" x14ac:dyDescent="0.3">
      <c r="A352" t="s">
        <v>630</v>
      </c>
      <c r="B352" t="s">
        <v>8</v>
      </c>
      <c r="C352" t="s">
        <v>9</v>
      </c>
      <c r="D352" t="s">
        <v>10</v>
      </c>
      <c r="E352" t="s">
        <v>490</v>
      </c>
      <c r="F352" t="s">
        <v>562</v>
      </c>
      <c r="G352" t="s">
        <v>12</v>
      </c>
      <c r="H352" s="5">
        <f>VLOOKUP(_xlfn.NUMBERVALUE(E352),[1]games!$A:$C,2,FALSE)</f>
        <v>23</v>
      </c>
      <c r="I352" s="6">
        <f>VLOOKUP(_xlfn.NUMBERVALUE(E352),[1]games!$A:$C,3,FALSE)</f>
        <v>17</v>
      </c>
      <c r="J352" s="6" t="str">
        <f>VLOOKUP(H352,[1]teams!$B:$D,3,FALSE)</f>
        <v>Tigers-E-Minor</v>
      </c>
      <c r="K352" s="6" t="str">
        <f>VLOOKUP(I352,[1]teams!$B:$D,3,FALSE)</f>
        <v>Dodgers-E-Minor</v>
      </c>
      <c r="L352" s="6" t="str">
        <f>VLOOKUP(B352,'[2]Tablib Dataset'!$A:$D,2,FALSE)</f>
        <v>Filed7</v>
      </c>
      <c r="M352" s="7">
        <f t="shared" si="15"/>
        <v>43930</v>
      </c>
      <c r="N352" s="8">
        <f t="shared" si="16"/>
        <v>0.83333333333575865</v>
      </c>
      <c r="O352" s="8">
        <f t="shared" si="17"/>
        <v>0.91666666666909202</v>
      </c>
    </row>
    <row r="353" spans="1:15" x14ac:dyDescent="0.3">
      <c r="A353" t="s">
        <v>524</v>
      </c>
      <c r="B353" t="s">
        <v>8</v>
      </c>
      <c r="C353" t="s">
        <v>9</v>
      </c>
      <c r="D353" t="s">
        <v>10</v>
      </c>
      <c r="E353" t="s">
        <v>300</v>
      </c>
      <c r="F353" t="s">
        <v>583</v>
      </c>
      <c r="G353" t="s">
        <v>12</v>
      </c>
      <c r="H353" s="5">
        <f>VLOOKUP(_xlfn.NUMBERVALUE(E353),[1]games!$A:$C,2,FALSE)</f>
        <v>16</v>
      </c>
      <c r="I353" s="6">
        <f>VLOOKUP(_xlfn.NUMBERVALUE(E353),[1]games!$A:$C,3,FALSE)</f>
        <v>15</v>
      </c>
      <c r="J353" s="6" t="str">
        <f>VLOOKUP(H353,[1]teams!$B:$D,3,FALSE)</f>
        <v>Cubs-E-Minor</v>
      </c>
      <c r="K353" s="6" t="str">
        <f>VLOOKUP(I353,[1]teams!$B:$D,3,FALSE)</f>
        <v>Cardinals-E-Minor</v>
      </c>
      <c r="L353" s="6" t="str">
        <f>VLOOKUP(B353,'[2]Tablib Dataset'!$A:$D,2,FALSE)</f>
        <v>Filed7</v>
      </c>
      <c r="M353" s="7">
        <f t="shared" si="15"/>
        <v>43930</v>
      </c>
      <c r="N353" s="8">
        <f t="shared" si="16"/>
        <v>0.75</v>
      </c>
      <c r="O353" s="8">
        <f t="shared" si="17"/>
        <v>0.83333333333333337</v>
      </c>
    </row>
    <row r="354" spans="1:15" x14ac:dyDescent="0.3">
      <c r="A354" t="s">
        <v>631</v>
      </c>
      <c r="B354" t="s">
        <v>25</v>
      </c>
      <c r="C354" t="s">
        <v>14</v>
      </c>
      <c r="D354" t="s">
        <v>26</v>
      </c>
      <c r="E354" t="s">
        <v>586</v>
      </c>
      <c r="F354" t="s">
        <v>572</v>
      </c>
      <c r="G354" t="s">
        <v>23</v>
      </c>
      <c r="H354" s="5">
        <f>VLOOKUP(_xlfn.NUMBERVALUE(E354),[1]games!$A:$C,2,FALSE)</f>
        <v>45</v>
      </c>
      <c r="I354" s="6">
        <f>VLOOKUP(_xlfn.NUMBERVALUE(E354),[1]games!$A:$C,3,FALSE)</f>
        <v>39</v>
      </c>
      <c r="J354" s="6" t="str">
        <f>VLOOKUP(H354,[1]teams!$B:$D,3,FALSE)</f>
        <v>Tigers-W-PeeWee</v>
      </c>
      <c r="K354" s="6" t="str">
        <f>VLOOKUP(I354,[1]teams!$B:$D,3,FALSE)</f>
        <v>Cubs-W-PeeWee</v>
      </c>
      <c r="L354" s="6" t="str">
        <f>VLOOKUP(B354,'[2]Tablib Dataset'!$A:$D,2,FALSE)</f>
        <v>Field6</v>
      </c>
      <c r="M354" s="7">
        <f t="shared" si="15"/>
        <v>43930</v>
      </c>
      <c r="N354" s="8">
        <f t="shared" si="16"/>
        <v>0.82291666666424135</v>
      </c>
      <c r="O354" s="8">
        <f t="shared" si="17"/>
        <v>0.89583333333090798</v>
      </c>
    </row>
    <row r="355" spans="1:15" x14ac:dyDescent="0.3">
      <c r="A355" t="s">
        <v>474</v>
      </c>
      <c r="B355" t="s">
        <v>25</v>
      </c>
      <c r="C355" t="s">
        <v>14</v>
      </c>
      <c r="D355" t="s">
        <v>26</v>
      </c>
      <c r="E355" t="s">
        <v>631</v>
      </c>
      <c r="F355" t="s">
        <v>583</v>
      </c>
      <c r="G355" t="s">
        <v>23</v>
      </c>
      <c r="H355" s="5">
        <f>VLOOKUP(_xlfn.NUMBERVALUE(E355),[1]games!$A:$C,2,FALSE)</f>
        <v>42</v>
      </c>
      <c r="I355" s="6">
        <f>VLOOKUP(_xlfn.NUMBERVALUE(E355),[1]games!$A:$C,3,FALSE)</f>
        <v>40</v>
      </c>
      <c r="J355" s="6" t="str">
        <f>VLOOKUP(H355,[1]teams!$B:$D,3,FALSE)</f>
        <v>Rangers-W-PeeWee</v>
      </c>
      <c r="K355" s="6" t="str">
        <f>VLOOKUP(I355,[1]teams!$B:$D,3,FALSE)</f>
        <v>Marlins-W-PeeWee</v>
      </c>
      <c r="L355" s="6" t="str">
        <f>VLOOKUP(B355,'[2]Tablib Dataset'!$A:$D,2,FALSE)</f>
        <v>Field6</v>
      </c>
      <c r="M355" s="7">
        <f t="shared" si="15"/>
        <v>43930</v>
      </c>
      <c r="N355" s="8">
        <f t="shared" si="16"/>
        <v>0.75</v>
      </c>
      <c r="O355" s="8">
        <f t="shared" si="17"/>
        <v>0.82291666666666663</v>
      </c>
    </row>
    <row r="356" spans="1:15" x14ac:dyDescent="0.3">
      <c r="A356" t="s">
        <v>586</v>
      </c>
      <c r="B356" t="s">
        <v>32</v>
      </c>
      <c r="C356" t="s">
        <v>18</v>
      </c>
      <c r="D356" t="s">
        <v>32</v>
      </c>
      <c r="E356" t="s">
        <v>442</v>
      </c>
      <c r="F356" t="s">
        <v>562</v>
      </c>
      <c r="G356" t="s">
        <v>23</v>
      </c>
      <c r="H356" s="5">
        <f>VLOOKUP(_xlfn.NUMBERVALUE(E356),[1]games!$A:$C,2,FALSE)</f>
        <v>59</v>
      </c>
      <c r="I356" s="6">
        <f>VLOOKUP(_xlfn.NUMBERVALUE(E356),[1]games!$A:$C,3,FALSE)</f>
        <v>51</v>
      </c>
      <c r="J356" s="6" t="str">
        <f>VLOOKUP(H356,[1]teams!$B:$D,3,FALSE)</f>
        <v>Astros-W-CoachPitch</v>
      </c>
      <c r="K356" s="6" t="str">
        <f>VLOOKUP(I356,[1]teams!$B:$D,3,FALSE)</f>
        <v>Giants-E-CoachPitch</v>
      </c>
      <c r="L356" s="6" t="str">
        <f>VLOOKUP(B356,'[2]Tablib Dataset'!$A:$D,2,FALSE)</f>
        <v>Field5</v>
      </c>
      <c r="M356" s="7">
        <f t="shared" si="15"/>
        <v>43930</v>
      </c>
      <c r="N356" s="8">
        <f t="shared" si="16"/>
        <v>0.83333333333575865</v>
      </c>
      <c r="O356" s="8">
        <f t="shared" si="17"/>
        <v>0.90625000000242528</v>
      </c>
    </row>
    <row r="357" spans="1:15" x14ac:dyDescent="0.3">
      <c r="A357" t="s">
        <v>633</v>
      </c>
      <c r="B357" t="s">
        <v>32</v>
      </c>
      <c r="C357" t="s">
        <v>25</v>
      </c>
      <c r="D357" t="s">
        <v>32</v>
      </c>
      <c r="F357" t="s">
        <v>578</v>
      </c>
      <c r="G357" t="s">
        <v>579</v>
      </c>
      <c r="H357" s="5" t="e">
        <f>VLOOKUP(_xlfn.NUMBERVALUE(E357),[1]games!$A:$C,2,FALSE)</f>
        <v>#N/A</v>
      </c>
      <c r="I357" s="6" t="e">
        <f>VLOOKUP(_xlfn.NUMBERVALUE(E357),[1]games!$A:$C,3,FALSE)</f>
        <v>#N/A</v>
      </c>
      <c r="J357" s="6" t="e">
        <f>VLOOKUP(H357,[1]teams!$B:$D,3,FALSE)</f>
        <v>#N/A</v>
      </c>
      <c r="K357" s="6" t="e">
        <f>VLOOKUP(I357,[1]teams!$B:$D,3,FALSE)</f>
        <v>#N/A</v>
      </c>
      <c r="L357" s="6" t="str">
        <f>VLOOKUP(B357,'[2]Tablib Dataset'!$A:$D,2,FALSE)</f>
        <v>Field5</v>
      </c>
      <c r="M357" s="7">
        <f t="shared" si="15"/>
        <v>43930</v>
      </c>
      <c r="N357" s="8">
        <f t="shared" si="16"/>
        <v>0.79166666666424135</v>
      </c>
      <c r="O357" s="8">
        <f t="shared" si="17"/>
        <v>0.83333333333090798</v>
      </c>
    </row>
    <row r="358" spans="1:15" x14ac:dyDescent="0.3">
      <c r="A358" t="s">
        <v>635</v>
      </c>
      <c r="B358" t="s">
        <v>32</v>
      </c>
      <c r="C358" t="s">
        <v>25</v>
      </c>
      <c r="D358" t="s">
        <v>32</v>
      </c>
      <c r="F358" t="s">
        <v>583</v>
      </c>
      <c r="G358" t="s">
        <v>579</v>
      </c>
      <c r="H358" s="5" t="e">
        <f>VLOOKUP(_xlfn.NUMBERVALUE(E358),[1]games!$A:$C,2,FALSE)</f>
        <v>#N/A</v>
      </c>
      <c r="I358" s="6" t="e">
        <f>VLOOKUP(_xlfn.NUMBERVALUE(E358),[1]games!$A:$C,3,FALSE)</f>
        <v>#N/A</v>
      </c>
      <c r="J358" s="6" t="e">
        <f>VLOOKUP(H358,[1]teams!$B:$D,3,FALSE)</f>
        <v>#N/A</v>
      </c>
      <c r="K358" s="6" t="e">
        <f>VLOOKUP(I358,[1]teams!$B:$D,3,FALSE)</f>
        <v>#N/A</v>
      </c>
      <c r="L358" s="6" t="str">
        <f>VLOOKUP(B358,'[2]Tablib Dataset'!$A:$D,2,FALSE)</f>
        <v>Field5</v>
      </c>
      <c r="M358" s="7">
        <f t="shared" si="15"/>
        <v>43930</v>
      </c>
      <c r="N358" s="8">
        <f t="shared" si="16"/>
        <v>0.75</v>
      </c>
      <c r="O358" s="8">
        <f t="shared" si="17"/>
        <v>0.79166666666666663</v>
      </c>
    </row>
    <row r="359" spans="1:15" x14ac:dyDescent="0.3">
      <c r="A359" t="s">
        <v>638</v>
      </c>
      <c r="B359" t="s">
        <v>19</v>
      </c>
      <c r="C359" t="s">
        <v>32</v>
      </c>
      <c r="D359" t="s">
        <v>33</v>
      </c>
      <c r="E359" t="s">
        <v>172</v>
      </c>
      <c r="F359" t="s">
        <v>576</v>
      </c>
      <c r="G359" t="s">
        <v>36</v>
      </c>
      <c r="H359" s="5">
        <f>VLOOKUP(_xlfn.NUMBERVALUE(E359),[1]games!$A:$C,2,FALSE)</f>
        <v>82</v>
      </c>
      <c r="I359" s="6">
        <f>VLOOKUP(_xlfn.NUMBERVALUE(E359),[1]games!$A:$C,3,FALSE)</f>
        <v>74</v>
      </c>
      <c r="J359" s="6" t="str">
        <f>VLOOKUP(H359,[1]teams!$B:$D,3,FALSE)</f>
        <v>Tigers-W-TBall</v>
      </c>
      <c r="K359" s="6" t="str">
        <f>VLOOKUP(I359,[1]teams!$B:$D,3,FALSE)</f>
        <v>Phillies-E-TBall</v>
      </c>
      <c r="L359" s="6" t="str">
        <f>VLOOKUP(B359,'[2]Tablib Dataset'!$A:$D,2,FALSE)</f>
        <v>Tball</v>
      </c>
      <c r="M359" s="7">
        <f t="shared" si="15"/>
        <v>43930</v>
      </c>
      <c r="N359" s="8">
        <f t="shared" si="16"/>
        <v>0.8125</v>
      </c>
      <c r="O359" s="8">
        <f t="shared" si="17"/>
        <v>0.875</v>
      </c>
    </row>
    <row r="360" spans="1:15" x14ac:dyDescent="0.3">
      <c r="A360" t="s">
        <v>640</v>
      </c>
      <c r="B360" t="s">
        <v>19</v>
      </c>
      <c r="C360" t="s">
        <v>32</v>
      </c>
      <c r="D360" t="s">
        <v>33</v>
      </c>
      <c r="E360" t="s">
        <v>260</v>
      </c>
      <c r="F360" t="s">
        <v>583</v>
      </c>
      <c r="G360" t="s">
        <v>36</v>
      </c>
      <c r="H360" s="5">
        <f>VLOOKUP(_xlfn.NUMBERVALUE(E360),[1]games!$A:$C,2,FALSE)</f>
        <v>81</v>
      </c>
      <c r="I360" s="6">
        <f>VLOOKUP(_xlfn.NUMBERVALUE(E360),[1]games!$A:$C,3,FALSE)</f>
        <v>68</v>
      </c>
      <c r="J360" s="6" t="str">
        <f>VLOOKUP(H360,[1]teams!$B:$D,3,FALSE)</f>
        <v>Rangers-W-TBall</v>
      </c>
      <c r="K360" s="6" t="str">
        <f>VLOOKUP(I360,[1]teams!$B:$D,3,FALSE)</f>
        <v>Astros-E-TBall</v>
      </c>
      <c r="L360" s="6" t="str">
        <f>VLOOKUP(B360,'[2]Tablib Dataset'!$A:$D,2,FALSE)</f>
        <v>Tball</v>
      </c>
      <c r="M360" s="7">
        <f t="shared" si="15"/>
        <v>43930</v>
      </c>
      <c r="N360" s="8">
        <f t="shared" si="16"/>
        <v>0.75</v>
      </c>
      <c r="O360" s="8">
        <f t="shared" si="17"/>
        <v>0.8125</v>
      </c>
    </row>
    <row r="361" spans="1:15" x14ac:dyDescent="0.3">
      <c r="A361" t="s">
        <v>437</v>
      </c>
      <c r="B361" t="s">
        <v>9</v>
      </c>
      <c r="C361" t="s">
        <v>18</v>
      </c>
      <c r="D361" t="s">
        <v>29</v>
      </c>
      <c r="E361" t="s">
        <v>399</v>
      </c>
      <c r="F361" t="s">
        <v>562</v>
      </c>
      <c r="G361" t="s">
        <v>23</v>
      </c>
      <c r="H361" s="5">
        <f>VLOOKUP(_xlfn.NUMBERVALUE(E361),[1]games!$A:$C,2,FALSE)</f>
        <v>57</v>
      </c>
      <c r="I361" s="6">
        <f>VLOOKUP(_xlfn.NUMBERVALUE(E361),[1]games!$A:$C,3,FALSE)</f>
        <v>54</v>
      </c>
      <c r="J361" s="6" t="str">
        <f>VLOOKUP(H361,[1]teams!$B:$D,3,FALSE)</f>
        <v>Tigers-E-CoachPitch</v>
      </c>
      <c r="K361" s="6" t="str">
        <f>VLOOKUP(I361,[1]teams!$B:$D,3,FALSE)</f>
        <v>Phillies-E-CoachPitch</v>
      </c>
      <c r="L361" s="6" t="str">
        <f>VLOOKUP(B361,'[2]Tablib Dataset'!$A:$D,2,FALSE)</f>
        <v>CoachPitch</v>
      </c>
      <c r="M361" s="7">
        <f t="shared" si="15"/>
        <v>43930</v>
      </c>
      <c r="N361" s="8">
        <f t="shared" si="16"/>
        <v>0.83333333333575865</v>
      </c>
      <c r="O361" s="8">
        <f t="shared" si="17"/>
        <v>0.90625000000242528</v>
      </c>
    </row>
    <row r="362" spans="1:15" x14ac:dyDescent="0.3">
      <c r="A362" t="s">
        <v>643</v>
      </c>
      <c r="B362" t="s">
        <v>9</v>
      </c>
      <c r="C362" t="s">
        <v>25</v>
      </c>
      <c r="D362" t="s">
        <v>29</v>
      </c>
      <c r="F362" t="s">
        <v>578</v>
      </c>
      <c r="G362" t="s">
        <v>579</v>
      </c>
      <c r="H362" s="5" t="e">
        <f>VLOOKUP(_xlfn.NUMBERVALUE(E362),[1]games!$A:$C,2,FALSE)</f>
        <v>#N/A</v>
      </c>
      <c r="I362" s="6" t="e">
        <f>VLOOKUP(_xlfn.NUMBERVALUE(E362),[1]games!$A:$C,3,FALSE)</f>
        <v>#N/A</v>
      </c>
      <c r="J362" s="6" t="e">
        <f>VLOOKUP(H362,[1]teams!$B:$D,3,FALSE)</f>
        <v>#N/A</v>
      </c>
      <c r="K362" s="6" t="e">
        <f>VLOOKUP(I362,[1]teams!$B:$D,3,FALSE)</f>
        <v>#N/A</v>
      </c>
      <c r="L362" s="6" t="str">
        <f>VLOOKUP(B362,'[2]Tablib Dataset'!$A:$D,2,FALSE)</f>
        <v>CoachPitch</v>
      </c>
      <c r="M362" s="7">
        <f t="shared" si="15"/>
        <v>43930</v>
      </c>
      <c r="N362" s="8">
        <f t="shared" si="16"/>
        <v>0.79166666666424135</v>
      </c>
      <c r="O362" s="8">
        <f t="shared" si="17"/>
        <v>0.83333333333090798</v>
      </c>
    </row>
    <row r="363" spans="1:15" x14ac:dyDescent="0.3">
      <c r="A363" t="s">
        <v>645</v>
      </c>
      <c r="B363" t="s">
        <v>9</v>
      </c>
      <c r="C363" t="s">
        <v>25</v>
      </c>
      <c r="D363" t="s">
        <v>29</v>
      </c>
      <c r="F363" t="s">
        <v>583</v>
      </c>
      <c r="G363" t="s">
        <v>579</v>
      </c>
      <c r="H363" s="5" t="e">
        <f>VLOOKUP(_xlfn.NUMBERVALUE(E363),[1]games!$A:$C,2,FALSE)</f>
        <v>#N/A</v>
      </c>
      <c r="I363" s="6" t="e">
        <f>VLOOKUP(_xlfn.NUMBERVALUE(E363),[1]games!$A:$C,3,FALSE)</f>
        <v>#N/A</v>
      </c>
      <c r="J363" s="6" t="e">
        <f>VLOOKUP(H363,[1]teams!$B:$D,3,FALSE)</f>
        <v>#N/A</v>
      </c>
      <c r="K363" s="6" t="e">
        <f>VLOOKUP(I363,[1]teams!$B:$D,3,FALSE)</f>
        <v>#N/A</v>
      </c>
      <c r="L363" s="6" t="str">
        <f>VLOOKUP(B363,'[2]Tablib Dataset'!$A:$D,2,FALSE)</f>
        <v>CoachPitch</v>
      </c>
      <c r="M363" s="7">
        <f t="shared" si="15"/>
        <v>43930</v>
      </c>
      <c r="N363" s="8">
        <f t="shared" si="16"/>
        <v>0.75</v>
      </c>
      <c r="O363" s="8">
        <f t="shared" si="17"/>
        <v>0.79166666666666663</v>
      </c>
    </row>
    <row r="364" spans="1:15" x14ac:dyDescent="0.3">
      <c r="A364" t="s">
        <v>328</v>
      </c>
      <c r="B364" t="s">
        <v>14</v>
      </c>
      <c r="C364" t="s">
        <v>9</v>
      </c>
      <c r="D364" t="s">
        <v>15</v>
      </c>
      <c r="E364" t="s">
        <v>400</v>
      </c>
      <c r="F364" t="s">
        <v>562</v>
      </c>
      <c r="G364" t="s">
        <v>12</v>
      </c>
      <c r="H364" s="5">
        <f>VLOOKUP(_xlfn.NUMBERVALUE(E364),[1]games!$A:$C,2,FALSE)</f>
        <v>27</v>
      </c>
      <c r="I364" s="6">
        <f>VLOOKUP(_xlfn.NUMBERVALUE(E364),[1]games!$A:$C,3,FALSE)</f>
        <v>22</v>
      </c>
      <c r="J364" s="6" t="str">
        <f>VLOOKUP(H364,[1]teams!$B:$D,3,FALSE)</f>
        <v>Nationals-W-Minor</v>
      </c>
      <c r="K364" s="6" t="str">
        <f>VLOOKUP(I364,[1]teams!$B:$D,3,FALSE)</f>
        <v>Royals-E-Minor</v>
      </c>
      <c r="L364" s="6" t="str">
        <f>VLOOKUP(B364,'[2]Tablib Dataset'!$A:$D,2,FALSE)</f>
        <v>Minor</v>
      </c>
      <c r="M364" s="7">
        <f t="shared" si="15"/>
        <v>43930</v>
      </c>
      <c r="N364" s="8">
        <f t="shared" si="16"/>
        <v>0.83333333333575865</v>
      </c>
      <c r="O364" s="8">
        <f t="shared" si="17"/>
        <v>0.91666666666909202</v>
      </c>
    </row>
    <row r="365" spans="1:15" x14ac:dyDescent="0.3">
      <c r="A365" t="s">
        <v>374</v>
      </c>
      <c r="B365" t="s">
        <v>14</v>
      </c>
      <c r="C365" t="s">
        <v>9</v>
      </c>
      <c r="D365" t="s">
        <v>15</v>
      </c>
      <c r="E365" t="s">
        <v>380</v>
      </c>
      <c r="F365" t="s">
        <v>583</v>
      </c>
      <c r="G365" t="s">
        <v>12</v>
      </c>
      <c r="H365" s="5">
        <f>VLOOKUP(_xlfn.NUMBERVALUE(E365),[1]games!$A:$C,2,FALSE)</f>
        <v>29</v>
      </c>
      <c r="I365" s="6">
        <f>VLOOKUP(_xlfn.NUMBERVALUE(E365),[1]games!$A:$C,3,FALSE)</f>
        <v>18</v>
      </c>
      <c r="J365" s="6" t="str">
        <f>VLOOKUP(H365,[1]teams!$B:$D,3,FALSE)</f>
        <v>Yankees-W-Minor</v>
      </c>
      <c r="K365" s="6" t="str">
        <f>VLOOKUP(I365,[1]teams!$B:$D,3,FALSE)</f>
        <v>Giants-E-Minor</v>
      </c>
      <c r="L365" s="6" t="str">
        <f>VLOOKUP(B365,'[2]Tablib Dataset'!$A:$D,2,FALSE)</f>
        <v>Minor</v>
      </c>
      <c r="M365" s="7">
        <f t="shared" si="15"/>
        <v>43930</v>
      </c>
      <c r="N365" s="8">
        <f t="shared" si="16"/>
        <v>0.75</v>
      </c>
      <c r="O365" s="8">
        <f t="shared" si="17"/>
        <v>0.83333333333333337</v>
      </c>
    </row>
    <row r="366" spans="1:15" x14ac:dyDescent="0.3">
      <c r="A366" t="s">
        <v>103</v>
      </c>
      <c r="B366" t="s">
        <v>18</v>
      </c>
      <c r="C366" t="s">
        <v>19</v>
      </c>
      <c r="D366" t="s">
        <v>868</v>
      </c>
      <c r="E366" t="s">
        <v>32</v>
      </c>
      <c r="F366" t="s">
        <v>562</v>
      </c>
      <c r="G366" t="s">
        <v>12</v>
      </c>
      <c r="H366" s="5">
        <f>VLOOKUP(_xlfn.NUMBERVALUE(E366),[1]games!$A:$C,2,FALSE)</f>
        <v>1</v>
      </c>
      <c r="I366" s="6">
        <f>VLOOKUP(_xlfn.NUMBERVALUE(E366),[1]games!$A:$C,3,FALSE)</f>
        <v>11</v>
      </c>
      <c r="J366" s="6" t="str">
        <f>VLOOKUP(H366,[1]teams!$B:$D,3,FALSE)</f>
        <v>Indians-E-Major</v>
      </c>
      <c r="K366" s="6" t="str">
        <f>VLOOKUP(I366,[1]teams!$B:$D,3,FALSE)</f>
        <v>Nationals-W-Major</v>
      </c>
      <c r="L366" s="6" t="str">
        <f>VLOOKUP(B366,'[2]Tablib Dataset'!$A:$D,2,FALSE)</f>
        <v>Major</v>
      </c>
      <c r="M366" s="7">
        <f t="shared" si="15"/>
        <v>43930</v>
      </c>
      <c r="N366" s="8">
        <f t="shared" si="16"/>
        <v>0.83333333333575865</v>
      </c>
      <c r="O366" s="8">
        <f t="shared" si="17"/>
        <v>0.91666666666909202</v>
      </c>
    </row>
    <row r="367" spans="1:15" x14ac:dyDescent="0.3">
      <c r="A367" t="s">
        <v>61</v>
      </c>
      <c r="B367" t="s">
        <v>18</v>
      </c>
      <c r="C367" t="s">
        <v>19</v>
      </c>
      <c r="D367" t="s">
        <v>868</v>
      </c>
      <c r="E367" t="s">
        <v>590</v>
      </c>
      <c r="F367" t="s">
        <v>583</v>
      </c>
      <c r="G367" t="s">
        <v>12</v>
      </c>
      <c r="H367" s="5">
        <f>VLOOKUP(_xlfn.NUMBERVALUE(E367),[1]games!$A:$C,2,FALSE)</f>
        <v>2</v>
      </c>
      <c r="I367" s="6">
        <f>VLOOKUP(_xlfn.NUMBERVALUE(E367),[1]games!$A:$C,3,FALSE)</f>
        <v>3</v>
      </c>
      <c r="J367" s="6" t="str">
        <f>VLOOKUP(H367,[1]teams!$B:$D,3,FALSE)</f>
        <v>Royals-E-Major</v>
      </c>
      <c r="K367" s="6" t="str">
        <f>VLOOKUP(I367,[1]teams!$B:$D,3,FALSE)</f>
        <v>Tigers-E-Major</v>
      </c>
      <c r="L367" s="6" t="str">
        <f>VLOOKUP(B367,'[2]Tablib Dataset'!$A:$D,2,FALSE)</f>
        <v>Major</v>
      </c>
      <c r="M367" s="7">
        <f t="shared" si="15"/>
        <v>43930</v>
      </c>
      <c r="N367" s="8">
        <f t="shared" si="16"/>
        <v>0.75</v>
      </c>
      <c r="O367" s="8">
        <f t="shared" si="17"/>
        <v>0.83333333333333337</v>
      </c>
    </row>
    <row r="368" spans="1:15" x14ac:dyDescent="0.3">
      <c r="A368" t="s">
        <v>511</v>
      </c>
      <c r="B368" t="s">
        <v>21</v>
      </c>
      <c r="C368" t="s">
        <v>9</v>
      </c>
      <c r="D368" t="s">
        <v>10</v>
      </c>
      <c r="E368" t="s">
        <v>496</v>
      </c>
      <c r="F368" t="s">
        <v>593</v>
      </c>
      <c r="G368" t="s">
        <v>12</v>
      </c>
      <c r="H368" s="5">
        <f>VLOOKUP(_xlfn.NUMBERVALUE(E368),[1]games!$A:$C,2,FALSE)</f>
        <v>21</v>
      </c>
      <c r="I368" s="6">
        <f>VLOOKUP(_xlfn.NUMBERVALUE(E368),[1]games!$A:$C,3,FALSE)</f>
        <v>14</v>
      </c>
      <c r="J368" s="6" t="str">
        <f>VLOOKUP(H368,[1]teams!$B:$D,3,FALSE)</f>
        <v>Phillies-E-Minor</v>
      </c>
      <c r="K368" s="6" t="str">
        <f>VLOOKUP(I368,[1]teams!$B:$D,3,FALSE)</f>
        <v>Astros-E-Minor</v>
      </c>
      <c r="L368" s="6" t="str">
        <f>VLOOKUP(B368,'[2]Tablib Dataset'!$A:$D,2,FALSE)</f>
        <v>Field8</v>
      </c>
      <c r="M368" s="7">
        <f t="shared" si="15"/>
        <v>43909</v>
      </c>
      <c r="N368" s="8">
        <f t="shared" si="16"/>
        <v>0.83333333333575865</v>
      </c>
      <c r="O368" s="8">
        <f t="shared" si="17"/>
        <v>0.91666666666909202</v>
      </c>
    </row>
    <row r="369" spans="1:15" x14ac:dyDescent="0.3">
      <c r="A369" t="s">
        <v>286</v>
      </c>
      <c r="B369" t="s">
        <v>21</v>
      </c>
      <c r="C369" t="s">
        <v>9</v>
      </c>
      <c r="D369" t="s">
        <v>10</v>
      </c>
      <c r="E369" t="s">
        <v>720</v>
      </c>
      <c r="F369" t="s">
        <v>606</v>
      </c>
      <c r="G369" t="s">
        <v>12</v>
      </c>
      <c r="H369" s="5">
        <f>VLOOKUP(_xlfn.NUMBERVALUE(E369),[1]games!$A:$C,2,FALSE)</f>
        <v>28</v>
      </c>
      <c r="I369" s="6">
        <f>VLOOKUP(_xlfn.NUMBERVALUE(E369),[1]games!$A:$C,3,FALSE)</f>
        <v>26</v>
      </c>
      <c r="J369" s="6" t="str">
        <f>VLOOKUP(H369,[1]teams!$B:$D,3,FALSE)</f>
        <v>Rangers-W-Minor</v>
      </c>
      <c r="K369" s="6" t="str">
        <f>VLOOKUP(I369,[1]teams!$B:$D,3,FALSE)</f>
        <v>Marlins-W-Minor</v>
      </c>
      <c r="L369" s="6" t="str">
        <f>VLOOKUP(B369,'[2]Tablib Dataset'!$A:$D,2,FALSE)</f>
        <v>Field8</v>
      </c>
      <c r="M369" s="7">
        <f t="shared" si="15"/>
        <v>43909</v>
      </c>
      <c r="N369" s="8">
        <f t="shared" si="16"/>
        <v>0.75</v>
      </c>
      <c r="O369" s="8">
        <f t="shared" si="17"/>
        <v>0.83333333333333337</v>
      </c>
    </row>
    <row r="370" spans="1:15" x14ac:dyDescent="0.3">
      <c r="A370" t="s">
        <v>408</v>
      </c>
      <c r="B370" t="s">
        <v>8</v>
      </c>
      <c r="C370" t="s">
        <v>19</v>
      </c>
      <c r="D370" t="s">
        <v>10</v>
      </c>
      <c r="E370" t="s">
        <v>143</v>
      </c>
      <c r="F370" t="s">
        <v>593</v>
      </c>
      <c r="G370" t="s">
        <v>12</v>
      </c>
      <c r="H370" s="5">
        <f>VLOOKUP(_xlfn.NUMBERVALUE(E370),[1]games!$A:$C,2,FALSE)</f>
        <v>7</v>
      </c>
      <c r="I370" s="6">
        <f>VLOOKUP(_xlfn.NUMBERVALUE(E370),[1]games!$A:$C,3,FALSE)</f>
        <v>11</v>
      </c>
      <c r="J370" s="6" t="str">
        <f>VLOOKUP(H370,[1]teams!$B:$D,3,FALSE)</f>
        <v>Dodgers-E-Major</v>
      </c>
      <c r="K370" s="6" t="str">
        <f>VLOOKUP(I370,[1]teams!$B:$D,3,FALSE)</f>
        <v>Nationals-W-Major</v>
      </c>
      <c r="L370" s="6" t="str">
        <f>VLOOKUP(B370,'[2]Tablib Dataset'!$A:$D,2,FALSE)</f>
        <v>Filed7</v>
      </c>
      <c r="M370" s="7">
        <f t="shared" si="15"/>
        <v>43909</v>
      </c>
      <c r="N370" s="8">
        <f t="shared" si="16"/>
        <v>0.83333333333575865</v>
      </c>
      <c r="O370" s="8">
        <f t="shared" si="17"/>
        <v>0.91666666666909202</v>
      </c>
    </row>
    <row r="371" spans="1:15" x14ac:dyDescent="0.3">
      <c r="A371" t="s">
        <v>650</v>
      </c>
      <c r="B371" t="s">
        <v>8</v>
      </c>
      <c r="C371" t="s">
        <v>19</v>
      </c>
      <c r="D371" t="s">
        <v>10</v>
      </c>
      <c r="E371" t="s">
        <v>579</v>
      </c>
      <c r="F371" t="s">
        <v>606</v>
      </c>
      <c r="G371" t="s">
        <v>12</v>
      </c>
      <c r="H371" s="5">
        <f>VLOOKUP(_xlfn.NUMBERVALUE(E371),[1]games!$A:$C,2,FALSE)</f>
        <v>4</v>
      </c>
      <c r="I371" s="6">
        <f>VLOOKUP(_xlfn.NUMBERVALUE(E371),[1]games!$A:$C,3,FALSE)</f>
        <v>8</v>
      </c>
      <c r="J371" s="6" t="str">
        <f>VLOOKUP(H371,[1]teams!$B:$D,3,FALSE)</f>
        <v>Yankees-E-Major</v>
      </c>
      <c r="K371" s="6" t="str">
        <f>VLOOKUP(I371,[1]teams!$B:$D,3,FALSE)</f>
        <v>Mets-E-Major</v>
      </c>
      <c r="L371" s="6" t="str">
        <f>VLOOKUP(B371,'[2]Tablib Dataset'!$A:$D,2,FALSE)</f>
        <v>Filed7</v>
      </c>
      <c r="M371" s="7">
        <f t="shared" si="15"/>
        <v>43909</v>
      </c>
      <c r="N371" s="8">
        <f t="shared" si="16"/>
        <v>0.75</v>
      </c>
      <c r="O371" s="8">
        <f t="shared" si="17"/>
        <v>0.83333333333333337</v>
      </c>
    </row>
    <row r="372" spans="1:15" x14ac:dyDescent="0.3">
      <c r="A372" t="s">
        <v>651</v>
      </c>
      <c r="B372" t="s">
        <v>25</v>
      </c>
      <c r="C372" t="s">
        <v>14</v>
      </c>
      <c r="D372" t="s">
        <v>26</v>
      </c>
      <c r="E372" t="s">
        <v>477</v>
      </c>
      <c r="F372" t="s">
        <v>599</v>
      </c>
      <c r="G372" t="s">
        <v>23</v>
      </c>
      <c r="H372" s="5">
        <f>VLOOKUP(_xlfn.NUMBERVALUE(E372),[1]games!$A:$C,2,FALSE)</f>
        <v>45</v>
      </c>
      <c r="I372" s="6">
        <f>VLOOKUP(_xlfn.NUMBERVALUE(E372),[1]games!$A:$C,3,FALSE)</f>
        <v>42</v>
      </c>
      <c r="J372" s="6" t="str">
        <f>VLOOKUP(H372,[1]teams!$B:$D,3,FALSE)</f>
        <v>Tigers-W-PeeWee</v>
      </c>
      <c r="K372" s="6" t="str">
        <f>VLOOKUP(I372,[1]teams!$B:$D,3,FALSE)</f>
        <v>Rangers-W-PeeWee</v>
      </c>
      <c r="L372" s="6" t="str">
        <f>VLOOKUP(B372,'[2]Tablib Dataset'!$A:$D,2,FALSE)</f>
        <v>Field6</v>
      </c>
      <c r="M372" s="7">
        <f t="shared" si="15"/>
        <v>43909</v>
      </c>
      <c r="N372" s="8">
        <f t="shared" si="16"/>
        <v>0.82291666666424135</v>
      </c>
      <c r="O372" s="8">
        <f t="shared" si="17"/>
        <v>0.89583333333090798</v>
      </c>
    </row>
    <row r="373" spans="1:15" x14ac:dyDescent="0.3">
      <c r="A373" t="s">
        <v>653</v>
      </c>
      <c r="B373" t="s">
        <v>25</v>
      </c>
      <c r="C373" t="s">
        <v>14</v>
      </c>
      <c r="D373" t="s">
        <v>26</v>
      </c>
      <c r="E373" t="s">
        <v>598</v>
      </c>
      <c r="F373" t="s">
        <v>606</v>
      </c>
      <c r="G373" t="s">
        <v>23</v>
      </c>
      <c r="H373" s="5">
        <f>VLOOKUP(_xlfn.NUMBERVALUE(E373),[1]games!$A:$C,2,FALSE)</f>
        <v>43</v>
      </c>
      <c r="I373" s="6">
        <f>VLOOKUP(_xlfn.NUMBERVALUE(E373),[1]games!$A:$C,3,FALSE)</f>
        <v>41</v>
      </c>
      <c r="J373" s="6" t="str">
        <f>VLOOKUP(H373,[1]teams!$B:$D,3,FALSE)</f>
        <v>Red Sox-W-PeeWee</v>
      </c>
      <c r="K373" s="6" t="str">
        <f>VLOOKUP(I373,[1]teams!$B:$D,3,FALSE)</f>
        <v>Nationals-W-PeeWee</v>
      </c>
      <c r="L373" s="6" t="str">
        <f>VLOOKUP(B373,'[2]Tablib Dataset'!$A:$D,2,FALSE)</f>
        <v>Field6</v>
      </c>
      <c r="M373" s="7">
        <f t="shared" si="15"/>
        <v>43909</v>
      </c>
      <c r="N373" s="8">
        <f t="shared" si="16"/>
        <v>0.75</v>
      </c>
      <c r="O373" s="8">
        <f t="shared" si="17"/>
        <v>0.82291666666666663</v>
      </c>
    </row>
    <row r="374" spans="1:15" x14ac:dyDescent="0.3">
      <c r="A374" t="s">
        <v>168</v>
      </c>
      <c r="B374" t="s">
        <v>32</v>
      </c>
      <c r="C374" t="s">
        <v>18</v>
      </c>
      <c r="D374" t="s">
        <v>32</v>
      </c>
      <c r="E374" t="s">
        <v>508</v>
      </c>
      <c r="F374" t="s">
        <v>602</v>
      </c>
      <c r="G374" t="s">
        <v>23</v>
      </c>
      <c r="H374" s="5">
        <f>VLOOKUP(_xlfn.NUMBERVALUE(E374),[1]games!$A:$C,2,FALSE)</f>
        <v>57</v>
      </c>
      <c r="I374" s="6">
        <f>VLOOKUP(_xlfn.NUMBERVALUE(E374),[1]games!$A:$C,3,FALSE)</f>
        <v>49</v>
      </c>
      <c r="J374" s="6" t="str">
        <f>VLOOKUP(H374,[1]teams!$B:$D,3,FALSE)</f>
        <v>Tigers-E-CoachPitch</v>
      </c>
      <c r="K374" s="6" t="str">
        <f>VLOOKUP(I374,[1]teams!$B:$D,3,FALSE)</f>
        <v>Cubs-E-CoachPitch</v>
      </c>
      <c r="L374" s="6" t="str">
        <f>VLOOKUP(B374,'[2]Tablib Dataset'!$A:$D,2,FALSE)</f>
        <v>Field5</v>
      </c>
      <c r="M374" s="7">
        <f t="shared" si="15"/>
        <v>43909</v>
      </c>
      <c r="N374" s="8">
        <f t="shared" si="16"/>
        <v>0.8125</v>
      </c>
      <c r="O374" s="8">
        <f t="shared" si="17"/>
        <v>0.88541666666666663</v>
      </c>
    </row>
    <row r="375" spans="1:15" x14ac:dyDescent="0.3">
      <c r="A375" t="s">
        <v>655</v>
      </c>
      <c r="B375" t="s">
        <v>32</v>
      </c>
      <c r="C375" t="s">
        <v>32</v>
      </c>
      <c r="D375" t="s">
        <v>32</v>
      </c>
      <c r="E375" t="s">
        <v>317</v>
      </c>
      <c r="F375" t="s">
        <v>606</v>
      </c>
      <c r="G375" t="s">
        <v>36</v>
      </c>
      <c r="H375" s="5">
        <f>VLOOKUP(_xlfn.NUMBERVALUE(E375),[1]games!$A:$C,2,FALSE)</f>
        <v>80</v>
      </c>
      <c r="I375" s="6">
        <f>VLOOKUP(_xlfn.NUMBERVALUE(E375),[1]games!$A:$C,3,FALSE)</f>
        <v>68</v>
      </c>
      <c r="J375" s="6" t="str">
        <f>VLOOKUP(H375,[1]teams!$B:$D,3,FALSE)</f>
        <v>Orioles-W-TBall</v>
      </c>
      <c r="K375" s="6" t="str">
        <f>VLOOKUP(I375,[1]teams!$B:$D,3,FALSE)</f>
        <v>Astros-E-TBall</v>
      </c>
      <c r="L375" s="6" t="str">
        <f>VLOOKUP(B375,'[2]Tablib Dataset'!$A:$D,2,FALSE)</f>
        <v>Field5</v>
      </c>
      <c r="M375" s="7">
        <f t="shared" si="15"/>
        <v>43909</v>
      </c>
      <c r="N375" s="8">
        <f t="shared" si="16"/>
        <v>0.75</v>
      </c>
      <c r="O375" s="8">
        <f t="shared" si="17"/>
        <v>0.8125</v>
      </c>
    </row>
    <row r="376" spans="1:15" x14ac:dyDescent="0.3">
      <c r="A376" t="s">
        <v>227</v>
      </c>
      <c r="B376" t="s">
        <v>19</v>
      </c>
      <c r="C376" t="s">
        <v>32</v>
      </c>
      <c r="D376" t="s">
        <v>33</v>
      </c>
      <c r="E376" t="s">
        <v>196</v>
      </c>
      <c r="F376" t="s">
        <v>602</v>
      </c>
      <c r="G376" t="s">
        <v>36</v>
      </c>
      <c r="H376" s="5">
        <f>VLOOKUP(_xlfn.NUMBERVALUE(E376),[1]games!$A:$C,2,FALSE)</f>
        <v>79</v>
      </c>
      <c r="I376" s="6">
        <f>VLOOKUP(_xlfn.NUMBERVALUE(E376),[1]games!$A:$C,3,FALSE)</f>
        <v>74</v>
      </c>
      <c r="J376" s="6" t="str">
        <f>VLOOKUP(H376,[1]teams!$B:$D,3,FALSE)</f>
        <v>Marlins-W-TBall</v>
      </c>
      <c r="K376" s="6" t="str">
        <f>VLOOKUP(I376,[1]teams!$B:$D,3,FALSE)</f>
        <v>Phillies-E-TBall</v>
      </c>
      <c r="L376" s="6" t="str">
        <f>VLOOKUP(B376,'[2]Tablib Dataset'!$A:$D,2,FALSE)</f>
        <v>Tball</v>
      </c>
      <c r="M376" s="7">
        <f t="shared" si="15"/>
        <v>43909</v>
      </c>
      <c r="N376" s="8">
        <f t="shared" si="16"/>
        <v>0.8125</v>
      </c>
      <c r="O376" s="8">
        <f t="shared" si="17"/>
        <v>0.875</v>
      </c>
    </row>
    <row r="377" spans="1:15" x14ac:dyDescent="0.3">
      <c r="A377" t="s">
        <v>38</v>
      </c>
      <c r="B377" t="s">
        <v>19</v>
      </c>
      <c r="C377" t="s">
        <v>32</v>
      </c>
      <c r="D377" t="s">
        <v>33</v>
      </c>
      <c r="E377" t="s">
        <v>244</v>
      </c>
      <c r="F377" t="s">
        <v>606</v>
      </c>
      <c r="G377" t="s">
        <v>36</v>
      </c>
      <c r="H377" s="5">
        <f>VLOOKUP(_xlfn.NUMBERVALUE(E377),[1]games!$A:$C,2,FALSE)</f>
        <v>82</v>
      </c>
      <c r="I377" s="6">
        <f>VLOOKUP(_xlfn.NUMBERVALUE(E377),[1]games!$A:$C,3,FALSE)</f>
        <v>71</v>
      </c>
      <c r="J377" s="6" t="str">
        <f>VLOOKUP(H377,[1]teams!$B:$D,3,FALSE)</f>
        <v>Tigers-W-TBall</v>
      </c>
      <c r="K377" s="6" t="str">
        <f>VLOOKUP(I377,[1]teams!$B:$D,3,FALSE)</f>
        <v>Dodgers-E-TBall</v>
      </c>
      <c r="L377" s="6" t="str">
        <f>VLOOKUP(B377,'[2]Tablib Dataset'!$A:$D,2,FALSE)</f>
        <v>Tball</v>
      </c>
      <c r="M377" s="7">
        <f t="shared" si="15"/>
        <v>43909</v>
      </c>
      <c r="N377" s="8">
        <f t="shared" si="16"/>
        <v>0.75</v>
      </c>
      <c r="O377" s="8">
        <f t="shared" si="17"/>
        <v>0.8125</v>
      </c>
    </row>
    <row r="378" spans="1:15" x14ac:dyDescent="0.3">
      <c r="A378" t="s">
        <v>188</v>
      </c>
      <c r="B378" t="s">
        <v>9</v>
      </c>
      <c r="C378" t="s">
        <v>18</v>
      </c>
      <c r="D378" t="s">
        <v>29</v>
      </c>
      <c r="E378" t="s">
        <v>412</v>
      </c>
      <c r="F378" t="s">
        <v>599</v>
      </c>
      <c r="G378" t="s">
        <v>23</v>
      </c>
      <c r="H378" s="5">
        <f>VLOOKUP(_xlfn.NUMBERVALUE(E378),[1]games!$A:$C,2,FALSE)</f>
        <v>52</v>
      </c>
      <c r="I378" s="6">
        <f>VLOOKUP(_xlfn.NUMBERVALUE(E378),[1]games!$A:$C,3,FALSE)</f>
        <v>51</v>
      </c>
      <c r="J378" s="6" t="str">
        <f>VLOOKUP(H378,[1]teams!$B:$D,3,FALSE)</f>
        <v>Marlins-E-CoachPitch</v>
      </c>
      <c r="K378" s="6" t="str">
        <f>VLOOKUP(I378,[1]teams!$B:$D,3,FALSE)</f>
        <v>Giants-E-CoachPitch</v>
      </c>
      <c r="L378" s="6" t="str">
        <f>VLOOKUP(B378,'[2]Tablib Dataset'!$A:$D,2,FALSE)</f>
        <v>CoachPitch</v>
      </c>
      <c r="M378" s="7">
        <f t="shared" si="15"/>
        <v>43909</v>
      </c>
      <c r="N378" s="8">
        <f t="shared" si="16"/>
        <v>0.82291666666424135</v>
      </c>
      <c r="O378" s="8">
        <f t="shared" si="17"/>
        <v>0.89583333333090798</v>
      </c>
    </row>
    <row r="379" spans="1:15" x14ac:dyDescent="0.3">
      <c r="A379" t="s">
        <v>274</v>
      </c>
      <c r="B379" t="s">
        <v>9</v>
      </c>
      <c r="C379" t="s">
        <v>18</v>
      </c>
      <c r="D379" t="s">
        <v>29</v>
      </c>
      <c r="E379" t="s">
        <v>345</v>
      </c>
      <c r="F379" t="s">
        <v>606</v>
      </c>
      <c r="G379" t="s">
        <v>23</v>
      </c>
      <c r="H379" s="5">
        <f>VLOOKUP(_xlfn.NUMBERVALUE(E379),[1]games!$A:$C,2,FALSE)</f>
        <v>55</v>
      </c>
      <c r="I379" s="6">
        <f>VLOOKUP(_xlfn.NUMBERVALUE(E379),[1]games!$A:$C,3,FALSE)</f>
        <v>48</v>
      </c>
      <c r="J379" s="6" t="str">
        <f>VLOOKUP(H379,[1]teams!$B:$D,3,FALSE)</f>
        <v>Reds-E-CoachPitch</v>
      </c>
      <c r="K379" s="6" t="str">
        <f>VLOOKUP(I379,[1]teams!$B:$D,3,FALSE)</f>
        <v>Cardinals-E-CoachPitch</v>
      </c>
      <c r="L379" s="6" t="str">
        <f>VLOOKUP(B379,'[2]Tablib Dataset'!$A:$D,2,FALSE)</f>
        <v>CoachPitch</v>
      </c>
      <c r="M379" s="7">
        <f t="shared" si="15"/>
        <v>43909</v>
      </c>
      <c r="N379" s="8">
        <f t="shared" si="16"/>
        <v>0.75</v>
      </c>
      <c r="O379" s="8">
        <f t="shared" si="17"/>
        <v>0.82291666666666663</v>
      </c>
    </row>
    <row r="380" spans="1:15" x14ac:dyDescent="0.3">
      <c r="A380" t="s">
        <v>658</v>
      </c>
      <c r="B380" t="s">
        <v>14</v>
      </c>
      <c r="C380" t="s">
        <v>9</v>
      </c>
      <c r="D380" t="s">
        <v>15</v>
      </c>
      <c r="E380" t="s">
        <v>318</v>
      </c>
      <c r="F380" t="s">
        <v>593</v>
      </c>
      <c r="G380" t="s">
        <v>12</v>
      </c>
      <c r="H380" s="5">
        <f>VLOOKUP(_xlfn.NUMBERVALUE(E380),[1]games!$A:$C,2,FALSE)</f>
        <v>27</v>
      </c>
      <c r="I380" s="6">
        <f>VLOOKUP(_xlfn.NUMBERVALUE(E380),[1]games!$A:$C,3,FALSE)</f>
        <v>20</v>
      </c>
      <c r="J380" s="6" t="str">
        <f>VLOOKUP(H380,[1]teams!$B:$D,3,FALSE)</f>
        <v>Nationals-W-Minor</v>
      </c>
      <c r="K380" s="6" t="str">
        <f>VLOOKUP(I380,[1]teams!$B:$D,3,FALSE)</f>
        <v>Mets-E-Minor</v>
      </c>
      <c r="L380" s="6" t="str">
        <f>VLOOKUP(B380,'[2]Tablib Dataset'!$A:$D,2,FALSE)</f>
        <v>Minor</v>
      </c>
      <c r="M380" s="7">
        <f t="shared" si="15"/>
        <v>43909</v>
      </c>
      <c r="N380" s="8">
        <f t="shared" si="16"/>
        <v>0.83333333333575865</v>
      </c>
      <c r="O380" s="8">
        <f t="shared" si="17"/>
        <v>0.91666666666909202</v>
      </c>
    </row>
    <row r="381" spans="1:15" x14ac:dyDescent="0.3">
      <c r="A381" t="s">
        <v>70</v>
      </c>
      <c r="B381" t="s">
        <v>14</v>
      </c>
      <c r="C381" t="s">
        <v>9</v>
      </c>
      <c r="D381" t="s">
        <v>15</v>
      </c>
      <c r="E381" t="s">
        <v>342</v>
      </c>
      <c r="F381" t="s">
        <v>606</v>
      </c>
      <c r="G381" t="s">
        <v>12</v>
      </c>
      <c r="H381" s="5">
        <f>VLOOKUP(_xlfn.NUMBERVALUE(E381),[1]games!$A:$C,2,FALSE)</f>
        <v>25</v>
      </c>
      <c r="I381" s="6">
        <f>VLOOKUP(_xlfn.NUMBERVALUE(E381),[1]games!$A:$C,3,FALSE)</f>
        <v>19</v>
      </c>
      <c r="J381" s="6" t="str">
        <f>VLOOKUP(H381,[1]teams!$B:$D,3,FALSE)</f>
        <v>D'Backs-W-Minor</v>
      </c>
      <c r="K381" s="6" t="str">
        <f>VLOOKUP(I381,[1]teams!$B:$D,3,FALSE)</f>
        <v>Indians-E-Minor</v>
      </c>
      <c r="L381" s="6" t="str">
        <f>VLOOKUP(B381,'[2]Tablib Dataset'!$A:$D,2,FALSE)</f>
        <v>Minor</v>
      </c>
      <c r="M381" s="7">
        <f t="shared" si="15"/>
        <v>43909</v>
      </c>
      <c r="N381" s="8">
        <f t="shared" si="16"/>
        <v>0.75</v>
      </c>
      <c r="O381" s="8">
        <f t="shared" si="17"/>
        <v>0.83333333333333337</v>
      </c>
    </row>
    <row r="382" spans="1:15" x14ac:dyDescent="0.3">
      <c r="A382" t="s">
        <v>370</v>
      </c>
      <c r="B382" t="s">
        <v>18</v>
      </c>
      <c r="C382" t="s">
        <v>19</v>
      </c>
      <c r="D382" t="s">
        <v>868</v>
      </c>
      <c r="E382" t="s">
        <v>182</v>
      </c>
      <c r="F382" t="s">
        <v>593</v>
      </c>
      <c r="G382" t="s">
        <v>12</v>
      </c>
      <c r="H382" s="5">
        <f>VLOOKUP(_xlfn.NUMBERVALUE(E382),[1]games!$A:$C,2,FALSE)</f>
        <v>5</v>
      </c>
      <c r="I382" s="6">
        <f>VLOOKUP(_xlfn.NUMBERVALUE(E382),[1]games!$A:$C,3,FALSE)</f>
        <v>10</v>
      </c>
      <c r="J382" s="6" t="str">
        <f>VLOOKUP(H382,[1]teams!$B:$D,3,FALSE)</f>
        <v>Astros-E-Major</v>
      </c>
      <c r="K382" s="6" t="str">
        <f>VLOOKUP(I382,[1]teams!$B:$D,3,FALSE)</f>
        <v>Giants-W-Major</v>
      </c>
      <c r="L382" s="6" t="str">
        <f>VLOOKUP(B382,'[2]Tablib Dataset'!$A:$D,2,FALSE)</f>
        <v>Major</v>
      </c>
      <c r="M382" s="7">
        <f t="shared" si="15"/>
        <v>43909</v>
      </c>
      <c r="N382" s="8">
        <f t="shared" si="16"/>
        <v>0.83333333333575865</v>
      </c>
      <c r="O382" s="8">
        <f t="shared" si="17"/>
        <v>0.91666666666909202</v>
      </c>
    </row>
    <row r="383" spans="1:15" x14ac:dyDescent="0.3">
      <c r="A383" t="s">
        <v>392</v>
      </c>
      <c r="B383" t="s">
        <v>18</v>
      </c>
      <c r="C383" t="s">
        <v>19</v>
      </c>
      <c r="D383" t="s">
        <v>868</v>
      </c>
      <c r="E383" t="s">
        <v>268</v>
      </c>
      <c r="F383" t="s">
        <v>606</v>
      </c>
      <c r="G383" t="s">
        <v>12</v>
      </c>
      <c r="H383" s="5">
        <f>VLOOKUP(_xlfn.NUMBERVALUE(E383),[1]games!$A:$C,2,FALSE)</f>
        <v>3</v>
      </c>
      <c r="I383" s="6">
        <f>VLOOKUP(_xlfn.NUMBERVALUE(E383),[1]games!$A:$C,3,FALSE)</f>
        <v>6</v>
      </c>
      <c r="J383" s="6" t="str">
        <f>VLOOKUP(H383,[1]teams!$B:$D,3,FALSE)</f>
        <v>Tigers-E-Major</v>
      </c>
      <c r="K383" s="6" t="str">
        <f>VLOOKUP(I383,[1]teams!$B:$D,3,FALSE)</f>
        <v>Cubs-E-Major</v>
      </c>
      <c r="L383" s="6" t="str">
        <f>VLOOKUP(B383,'[2]Tablib Dataset'!$A:$D,2,FALSE)</f>
        <v>Major</v>
      </c>
      <c r="M383" s="7">
        <f t="shared" si="15"/>
        <v>43909</v>
      </c>
      <c r="N383" s="8">
        <f t="shared" si="16"/>
        <v>0.75</v>
      </c>
      <c r="O383" s="8">
        <f t="shared" si="17"/>
        <v>0.83333333333333337</v>
      </c>
    </row>
    <row r="384" spans="1:15" x14ac:dyDescent="0.3">
      <c r="A384" t="s">
        <v>659</v>
      </c>
      <c r="B384" t="s">
        <v>21</v>
      </c>
      <c r="C384" t="s">
        <v>32</v>
      </c>
      <c r="D384" t="s">
        <v>10</v>
      </c>
      <c r="E384" t="s">
        <v>352</v>
      </c>
      <c r="F384" t="s">
        <v>624</v>
      </c>
      <c r="G384" t="s">
        <v>36</v>
      </c>
      <c r="H384" s="5">
        <f>VLOOKUP(_xlfn.NUMBERVALUE(E384),[1]games!$A:$C,2,FALSE)</f>
        <v>76</v>
      </c>
      <c r="I384" s="6">
        <f>VLOOKUP(_xlfn.NUMBERVALUE(E384),[1]games!$A:$C,3,FALSE)</f>
        <v>67</v>
      </c>
      <c r="J384" s="6" t="str">
        <f>VLOOKUP(H384,[1]teams!$B:$D,3,FALSE)</f>
        <v>Royals-E-TBall</v>
      </c>
      <c r="K384" s="6" t="str">
        <f>VLOOKUP(I384,[1]teams!$B:$D,3,FALSE)</f>
        <v>A's-E-TBall</v>
      </c>
      <c r="L384" s="6" t="str">
        <f>VLOOKUP(B384,'[2]Tablib Dataset'!$A:$D,2,FALSE)</f>
        <v>Field8</v>
      </c>
      <c r="M384" s="7">
        <f t="shared" si="15"/>
        <v>43952</v>
      </c>
      <c r="N384" s="8">
        <f t="shared" si="16"/>
        <v>0.8125</v>
      </c>
      <c r="O384" s="8">
        <f t="shared" si="17"/>
        <v>0.875</v>
      </c>
    </row>
    <row r="385" spans="1:15" x14ac:dyDescent="0.3">
      <c r="A385" t="s">
        <v>116</v>
      </c>
      <c r="B385" t="s">
        <v>21</v>
      </c>
      <c r="C385" t="s">
        <v>32</v>
      </c>
      <c r="D385" t="s">
        <v>10</v>
      </c>
      <c r="E385" t="s">
        <v>45</v>
      </c>
      <c r="F385" t="s">
        <v>628</v>
      </c>
      <c r="G385" t="s">
        <v>36</v>
      </c>
      <c r="H385" s="5">
        <f>VLOOKUP(_xlfn.NUMBERVALUE(E385),[1]games!$A:$C,2,FALSE)</f>
        <v>79</v>
      </c>
      <c r="I385" s="6">
        <f>VLOOKUP(_xlfn.NUMBERVALUE(E385),[1]games!$A:$C,3,FALSE)</f>
        <v>75</v>
      </c>
      <c r="J385" s="6" t="str">
        <f>VLOOKUP(H385,[1]teams!$B:$D,3,FALSE)</f>
        <v>Marlins-W-TBall</v>
      </c>
      <c r="K385" s="6" t="str">
        <f>VLOOKUP(I385,[1]teams!$B:$D,3,FALSE)</f>
        <v>Rockies-E-TBall</v>
      </c>
      <c r="L385" s="6" t="str">
        <f>VLOOKUP(B385,'[2]Tablib Dataset'!$A:$D,2,FALSE)</f>
        <v>Field8</v>
      </c>
      <c r="M385" s="7">
        <f t="shared" si="15"/>
        <v>43952</v>
      </c>
      <c r="N385" s="8">
        <f t="shared" si="16"/>
        <v>0.75</v>
      </c>
      <c r="O385" s="8">
        <f t="shared" si="17"/>
        <v>0.8125</v>
      </c>
    </row>
    <row r="386" spans="1:15" x14ac:dyDescent="0.3">
      <c r="A386" t="s">
        <v>660</v>
      </c>
      <c r="B386" t="s">
        <v>8</v>
      </c>
      <c r="C386" t="s">
        <v>18</v>
      </c>
      <c r="D386" t="s">
        <v>10</v>
      </c>
      <c r="E386" t="s">
        <v>473</v>
      </c>
      <c r="F386" t="s">
        <v>623</v>
      </c>
      <c r="G386" t="s">
        <v>23</v>
      </c>
      <c r="H386" s="5">
        <f>VLOOKUP(_xlfn.NUMBERVALUE(E386),[1]games!$A:$C,2,FALSE)</f>
        <v>63</v>
      </c>
      <c r="I386" s="6">
        <f>VLOOKUP(_xlfn.NUMBERVALUE(E386),[1]games!$A:$C,3,FALSE)</f>
        <v>62</v>
      </c>
      <c r="J386" s="6" t="str">
        <f>VLOOKUP(H386,[1]teams!$B:$D,3,FALSE)</f>
        <v>Nationals-W-CoachPitch</v>
      </c>
      <c r="K386" s="6" t="str">
        <f>VLOOKUP(I386,[1]teams!$B:$D,3,FALSE)</f>
        <v>Mets-W-CoachPitch</v>
      </c>
      <c r="L386" s="6" t="str">
        <f>VLOOKUP(B386,'[2]Tablib Dataset'!$A:$D,2,FALSE)</f>
        <v>Filed7</v>
      </c>
      <c r="M386" s="7">
        <f t="shared" ref="M386:M449" si="18">DATEVALUE(F386)</f>
        <v>43952</v>
      </c>
      <c r="N386" s="8">
        <f t="shared" ref="N386:N449" si="19">TIMEVALUE(F386)</f>
        <v>0.82291666666424135</v>
      </c>
      <c r="O386" s="8">
        <f t="shared" ref="O386:O449" si="20">N386+G386/60/24</f>
        <v>0.89583333333090798</v>
      </c>
    </row>
    <row r="387" spans="1:15" x14ac:dyDescent="0.3">
      <c r="A387" t="s">
        <v>130</v>
      </c>
      <c r="B387" t="s">
        <v>8</v>
      </c>
      <c r="C387" t="s">
        <v>18</v>
      </c>
      <c r="D387" t="s">
        <v>10</v>
      </c>
      <c r="E387" t="s">
        <v>387</v>
      </c>
      <c r="F387" t="s">
        <v>628</v>
      </c>
      <c r="G387" t="s">
        <v>23</v>
      </c>
      <c r="H387" s="5">
        <f>VLOOKUP(_xlfn.NUMBERVALUE(E387),[1]games!$A:$C,2,FALSE)</f>
        <v>56</v>
      </c>
      <c r="I387" s="6">
        <f>VLOOKUP(_xlfn.NUMBERVALUE(E387),[1]games!$A:$C,3,FALSE)</f>
        <v>54</v>
      </c>
      <c r="J387" s="6" t="str">
        <f>VLOOKUP(H387,[1]teams!$B:$D,3,FALSE)</f>
        <v>Rockies-E-CoachPitch</v>
      </c>
      <c r="K387" s="6" t="str">
        <f>VLOOKUP(I387,[1]teams!$B:$D,3,FALSE)</f>
        <v>Phillies-E-CoachPitch</v>
      </c>
      <c r="L387" s="6" t="str">
        <f>VLOOKUP(B387,'[2]Tablib Dataset'!$A:$D,2,FALSE)</f>
        <v>Filed7</v>
      </c>
      <c r="M387" s="7">
        <f t="shared" si="18"/>
        <v>43952</v>
      </c>
      <c r="N387" s="8">
        <f t="shared" si="19"/>
        <v>0.75</v>
      </c>
      <c r="O387" s="8">
        <f t="shared" si="20"/>
        <v>0.82291666666666663</v>
      </c>
    </row>
    <row r="388" spans="1:15" x14ac:dyDescent="0.3">
      <c r="A388" t="s">
        <v>220</v>
      </c>
      <c r="B388" t="s">
        <v>25</v>
      </c>
      <c r="C388" t="s">
        <v>32</v>
      </c>
      <c r="D388" t="s">
        <v>26</v>
      </c>
      <c r="E388" t="s">
        <v>265</v>
      </c>
      <c r="F388" t="s">
        <v>626</v>
      </c>
      <c r="G388" t="s">
        <v>36</v>
      </c>
      <c r="H388" s="5">
        <f>VLOOKUP(_xlfn.NUMBERVALUE(E388),[1]games!$A:$C,2,FALSE)</f>
        <v>82</v>
      </c>
      <c r="I388" s="6">
        <f>VLOOKUP(_xlfn.NUMBERVALUE(E388),[1]games!$A:$C,3,FALSE)</f>
        <v>70</v>
      </c>
      <c r="J388" s="6" t="str">
        <f>VLOOKUP(H388,[1]teams!$B:$D,3,FALSE)</f>
        <v>Tigers-W-TBall</v>
      </c>
      <c r="K388" s="6" t="str">
        <f>VLOOKUP(I388,[1]teams!$B:$D,3,FALSE)</f>
        <v>D'Backs-E-TBall</v>
      </c>
      <c r="L388" s="6" t="str">
        <f>VLOOKUP(B388,'[2]Tablib Dataset'!$A:$D,2,FALSE)</f>
        <v>Field6</v>
      </c>
      <c r="M388" s="7">
        <f t="shared" si="18"/>
        <v>43952</v>
      </c>
      <c r="N388" s="8">
        <f t="shared" si="19"/>
        <v>0.79166666666424135</v>
      </c>
      <c r="O388" s="8">
        <f t="shared" si="20"/>
        <v>0.85416666666424135</v>
      </c>
    </row>
    <row r="389" spans="1:15" x14ac:dyDescent="0.3">
      <c r="A389" t="s">
        <v>253</v>
      </c>
      <c r="B389" t="s">
        <v>25</v>
      </c>
      <c r="C389" t="s">
        <v>25</v>
      </c>
      <c r="D389" t="s">
        <v>26</v>
      </c>
      <c r="F389" t="s">
        <v>628</v>
      </c>
      <c r="G389" t="s">
        <v>579</v>
      </c>
      <c r="H389" s="5" t="e">
        <f>VLOOKUP(_xlfn.NUMBERVALUE(E389),[1]games!$A:$C,2,FALSE)</f>
        <v>#N/A</v>
      </c>
      <c r="I389" s="6" t="e">
        <f>VLOOKUP(_xlfn.NUMBERVALUE(E389),[1]games!$A:$C,3,FALSE)</f>
        <v>#N/A</v>
      </c>
      <c r="J389" s="6" t="e">
        <f>VLOOKUP(H389,[1]teams!$B:$D,3,FALSE)</f>
        <v>#N/A</v>
      </c>
      <c r="K389" s="6" t="e">
        <f>VLOOKUP(I389,[1]teams!$B:$D,3,FALSE)</f>
        <v>#N/A</v>
      </c>
      <c r="L389" s="6" t="str">
        <f>VLOOKUP(B389,'[2]Tablib Dataset'!$A:$D,2,FALSE)</f>
        <v>Field6</v>
      </c>
      <c r="M389" s="7">
        <f t="shared" si="18"/>
        <v>43952</v>
      </c>
      <c r="N389" s="8">
        <f t="shared" si="19"/>
        <v>0.75</v>
      </c>
      <c r="O389" s="8">
        <f t="shared" si="20"/>
        <v>0.79166666666666663</v>
      </c>
    </row>
    <row r="390" spans="1:15" x14ac:dyDescent="0.3">
      <c r="A390" t="s">
        <v>41</v>
      </c>
      <c r="B390" t="s">
        <v>32</v>
      </c>
      <c r="C390" t="s">
        <v>18</v>
      </c>
      <c r="D390" t="s">
        <v>32</v>
      </c>
      <c r="E390" t="s">
        <v>291</v>
      </c>
      <c r="F390" t="s">
        <v>617</v>
      </c>
      <c r="G390" t="s">
        <v>23</v>
      </c>
      <c r="H390" s="5">
        <f>VLOOKUP(_xlfn.NUMBERVALUE(E390),[1]games!$A:$C,2,FALSE)</f>
        <v>61</v>
      </c>
      <c r="I390" s="6">
        <f>VLOOKUP(_xlfn.NUMBERVALUE(E390),[1]games!$A:$C,3,FALSE)</f>
        <v>59</v>
      </c>
      <c r="J390" s="6" t="str">
        <f>VLOOKUP(H390,[1]teams!$B:$D,3,FALSE)</f>
        <v>Indians-W-CoachPitch</v>
      </c>
      <c r="K390" s="6" t="str">
        <f>VLOOKUP(I390,[1]teams!$B:$D,3,FALSE)</f>
        <v>Astros-W-CoachPitch</v>
      </c>
      <c r="L390" s="6" t="str">
        <f>VLOOKUP(B390,'[2]Tablib Dataset'!$A:$D,2,FALSE)</f>
        <v>Field5</v>
      </c>
      <c r="M390" s="7">
        <f t="shared" si="18"/>
        <v>43952</v>
      </c>
      <c r="N390" s="8">
        <f t="shared" si="19"/>
        <v>0.83333333333575865</v>
      </c>
      <c r="O390" s="8">
        <f t="shared" si="20"/>
        <v>0.90625000000242528</v>
      </c>
    </row>
    <row r="391" spans="1:15" x14ac:dyDescent="0.3">
      <c r="A391" t="s">
        <v>662</v>
      </c>
      <c r="B391" t="s">
        <v>32</v>
      </c>
      <c r="C391" t="s">
        <v>25</v>
      </c>
      <c r="D391" t="s">
        <v>32</v>
      </c>
      <c r="F391" t="s">
        <v>626</v>
      </c>
      <c r="G391" t="s">
        <v>579</v>
      </c>
      <c r="H391" s="5" t="e">
        <f>VLOOKUP(_xlfn.NUMBERVALUE(E391),[1]games!$A:$C,2,FALSE)</f>
        <v>#N/A</v>
      </c>
      <c r="I391" s="6" t="e">
        <f>VLOOKUP(_xlfn.NUMBERVALUE(E391),[1]games!$A:$C,3,FALSE)</f>
        <v>#N/A</v>
      </c>
      <c r="J391" s="6" t="e">
        <f>VLOOKUP(H391,[1]teams!$B:$D,3,FALSE)</f>
        <v>#N/A</v>
      </c>
      <c r="K391" s="6" t="e">
        <f>VLOOKUP(I391,[1]teams!$B:$D,3,FALSE)</f>
        <v>#N/A</v>
      </c>
      <c r="L391" s="6" t="str">
        <f>VLOOKUP(B391,'[2]Tablib Dataset'!$A:$D,2,FALSE)</f>
        <v>Field5</v>
      </c>
      <c r="M391" s="7">
        <f t="shared" si="18"/>
        <v>43952</v>
      </c>
      <c r="N391" s="8">
        <f t="shared" si="19"/>
        <v>0.79166666666424135</v>
      </c>
      <c r="O391" s="8">
        <f t="shared" si="20"/>
        <v>0.83333333333090798</v>
      </c>
    </row>
    <row r="392" spans="1:15" x14ac:dyDescent="0.3">
      <c r="A392" t="s">
        <v>486</v>
      </c>
      <c r="B392" t="s">
        <v>32</v>
      </c>
      <c r="C392" t="s">
        <v>25</v>
      </c>
      <c r="D392" t="s">
        <v>32</v>
      </c>
      <c r="F392" t="s">
        <v>628</v>
      </c>
      <c r="G392" t="s">
        <v>579</v>
      </c>
      <c r="H392" s="5" t="e">
        <f>VLOOKUP(_xlfn.NUMBERVALUE(E392),[1]games!$A:$C,2,FALSE)</f>
        <v>#N/A</v>
      </c>
      <c r="I392" s="6" t="e">
        <f>VLOOKUP(_xlfn.NUMBERVALUE(E392),[1]games!$A:$C,3,FALSE)</f>
        <v>#N/A</v>
      </c>
      <c r="J392" s="6" t="e">
        <f>VLOOKUP(H392,[1]teams!$B:$D,3,FALSE)</f>
        <v>#N/A</v>
      </c>
      <c r="K392" s="6" t="e">
        <f>VLOOKUP(I392,[1]teams!$B:$D,3,FALSE)</f>
        <v>#N/A</v>
      </c>
      <c r="L392" s="6" t="str">
        <f>VLOOKUP(B392,'[2]Tablib Dataset'!$A:$D,2,FALSE)</f>
        <v>Field5</v>
      </c>
      <c r="M392" s="7">
        <f t="shared" si="18"/>
        <v>43952</v>
      </c>
      <c r="N392" s="8">
        <f t="shared" si="19"/>
        <v>0.75</v>
      </c>
      <c r="O392" s="8">
        <f t="shared" si="20"/>
        <v>0.79166666666666663</v>
      </c>
    </row>
    <row r="393" spans="1:15" x14ac:dyDescent="0.3">
      <c r="A393" t="s">
        <v>665</v>
      </c>
      <c r="B393" t="s">
        <v>19</v>
      </c>
      <c r="C393" t="s">
        <v>8</v>
      </c>
      <c r="D393" t="s">
        <v>33</v>
      </c>
      <c r="F393" t="s">
        <v>626</v>
      </c>
      <c r="G393" t="s">
        <v>579</v>
      </c>
      <c r="H393" s="5" t="e">
        <f>VLOOKUP(_xlfn.NUMBERVALUE(E393),[1]games!$A:$C,2,FALSE)</f>
        <v>#N/A</v>
      </c>
      <c r="I393" s="6" t="e">
        <f>VLOOKUP(_xlfn.NUMBERVALUE(E393),[1]games!$A:$C,3,FALSE)</f>
        <v>#N/A</v>
      </c>
      <c r="J393" s="6" t="e">
        <f>VLOOKUP(H393,[1]teams!$B:$D,3,FALSE)</f>
        <v>#N/A</v>
      </c>
      <c r="K393" s="6" t="e">
        <f>VLOOKUP(I393,[1]teams!$B:$D,3,FALSE)</f>
        <v>#N/A</v>
      </c>
      <c r="L393" s="6" t="str">
        <f>VLOOKUP(B393,'[2]Tablib Dataset'!$A:$D,2,FALSE)</f>
        <v>Tball</v>
      </c>
      <c r="M393" s="7">
        <f t="shared" si="18"/>
        <v>43952</v>
      </c>
      <c r="N393" s="8">
        <f t="shared" si="19"/>
        <v>0.79166666666424135</v>
      </c>
      <c r="O393" s="8">
        <f t="shared" si="20"/>
        <v>0.83333333333090798</v>
      </c>
    </row>
    <row r="394" spans="1:15" x14ac:dyDescent="0.3">
      <c r="A394" t="s">
        <v>339</v>
      </c>
      <c r="B394" t="s">
        <v>19</v>
      </c>
      <c r="C394" t="s">
        <v>25</v>
      </c>
      <c r="D394" t="s">
        <v>33</v>
      </c>
      <c r="F394" t="s">
        <v>628</v>
      </c>
      <c r="G394" t="s">
        <v>579</v>
      </c>
      <c r="H394" s="5" t="e">
        <f>VLOOKUP(_xlfn.NUMBERVALUE(E394),[1]games!$A:$C,2,FALSE)</f>
        <v>#N/A</v>
      </c>
      <c r="I394" s="6" t="e">
        <f>VLOOKUP(_xlfn.NUMBERVALUE(E394),[1]games!$A:$C,3,FALSE)</f>
        <v>#N/A</v>
      </c>
      <c r="J394" s="6" t="e">
        <f>VLOOKUP(H394,[1]teams!$B:$D,3,FALSE)</f>
        <v>#N/A</v>
      </c>
      <c r="K394" s="6" t="e">
        <f>VLOOKUP(I394,[1]teams!$B:$D,3,FALSE)</f>
        <v>#N/A</v>
      </c>
      <c r="L394" s="6" t="str">
        <f>VLOOKUP(B394,'[2]Tablib Dataset'!$A:$D,2,FALSE)</f>
        <v>Tball</v>
      </c>
      <c r="M394" s="7">
        <f t="shared" si="18"/>
        <v>43952</v>
      </c>
      <c r="N394" s="8">
        <f t="shared" si="19"/>
        <v>0.75</v>
      </c>
      <c r="O394" s="8">
        <f t="shared" si="20"/>
        <v>0.79166666666666663</v>
      </c>
    </row>
    <row r="395" spans="1:15" x14ac:dyDescent="0.3">
      <c r="A395" t="s">
        <v>503</v>
      </c>
      <c r="B395" t="s">
        <v>9</v>
      </c>
      <c r="C395" t="s">
        <v>18</v>
      </c>
      <c r="D395" t="s">
        <v>29</v>
      </c>
      <c r="E395" t="s">
        <v>589</v>
      </c>
      <c r="F395" t="s">
        <v>623</v>
      </c>
      <c r="G395" t="s">
        <v>23</v>
      </c>
      <c r="H395" s="5">
        <f>VLOOKUP(_xlfn.NUMBERVALUE(E395),[1]games!$A:$C,2,FALSE)</f>
        <v>65</v>
      </c>
      <c r="I395" s="6">
        <f>VLOOKUP(_xlfn.NUMBERVALUE(E395),[1]games!$A:$C,3,FALSE)</f>
        <v>58</v>
      </c>
      <c r="J395" s="6" t="str">
        <f>VLOOKUP(H395,[1]teams!$B:$D,3,FALSE)</f>
        <v>Red Sox-W-CoachPitch</v>
      </c>
      <c r="K395" s="6" t="str">
        <f>VLOOKUP(I395,[1]teams!$B:$D,3,FALSE)</f>
        <v>A's-W-CoachPitch</v>
      </c>
      <c r="L395" s="6" t="str">
        <f>VLOOKUP(B395,'[2]Tablib Dataset'!$A:$D,2,FALSE)</f>
        <v>CoachPitch</v>
      </c>
      <c r="M395" s="7">
        <f t="shared" si="18"/>
        <v>43952</v>
      </c>
      <c r="N395" s="8">
        <f t="shared" si="19"/>
        <v>0.82291666666424135</v>
      </c>
      <c r="O395" s="8">
        <f t="shared" si="20"/>
        <v>0.89583333333090798</v>
      </c>
    </row>
    <row r="396" spans="1:15" x14ac:dyDescent="0.3">
      <c r="A396" t="s">
        <v>360</v>
      </c>
      <c r="B396" t="s">
        <v>9</v>
      </c>
      <c r="C396" t="s">
        <v>18</v>
      </c>
      <c r="D396" t="s">
        <v>29</v>
      </c>
      <c r="E396" t="s">
        <v>614</v>
      </c>
      <c r="F396" t="s">
        <v>628</v>
      </c>
      <c r="G396" t="s">
        <v>23</v>
      </c>
      <c r="H396" s="5">
        <f>VLOOKUP(_xlfn.NUMBERVALUE(E396),[1]games!$A:$C,2,FALSE)</f>
        <v>48</v>
      </c>
      <c r="I396" s="6">
        <f>VLOOKUP(_xlfn.NUMBERVALUE(E396),[1]games!$A:$C,3,FALSE)</f>
        <v>46</v>
      </c>
      <c r="J396" s="6" t="str">
        <f>VLOOKUP(H396,[1]teams!$B:$D,3,FALSE)</f>
        <v>Cardinals-E-CoachPitch</v>
      </c>
      <c r="K396" s="6" t="str">
        <f>VLOOKUP(I396,[1]teams!$B:$D,3,FALSE)</f>
        <v>Braves-E-CoachPitch</v>
      </c>
      <c r="L396" s="6" t="str">
        <f>VLOOKUP(B396,'[2]Tablib Dataset'!$A:$D,2,FALSE)</f>
        <v>CoachPitch</v>
      </c>
      <c r="M396" s="7">
        <f t="shared" si="18"/>
        <v>43952</v>
      </c>
      <c r="N396" s="8">
        <f t="shared" si="19"/>
        <v>0.75</v>
      </c>
      <c r="O396" s="8">
        <f t="shared" si="20"/>
        <v>0.82291666666666663</v>
      </c>
    </row>
    <row r="397" spans="1:15" x14ac:dyDescent="0.3">
      <c r="A397" t="s">
        <v>250</v>
      </c>
      <c r="B397" t="s">
        <v>14</v>
      </c>
      <c r="C397" t="s">
        <v>9</v>
      </c>
      <c r="D397" t="s">
        <v>15</v>
      </c>
      <c r="E397" t="s">
        <v>207</v>
      </c>
      <c r="F397" t="s">
        <v>617</v>
      </c>
      <c r="G397" t="s">
        <v>12</v>
      </c>
      <c r="H397" s="5">
        <f>VLOOKUP(_xlfn.NUMBERVALUE(E397),[1]games!$A:$C,2,FALSE)</f>
        <v>27</v>
      </c>
      <c r="I397" s="6">
        <f>VLOOKUP(_xlfn.NUMBERVALUE(E397),[1]games!$A:$C,3,FALSE)</f>
        <v>17</v>
      </c>
      <c r="J397" s="6" t="str">
        <f>VLOOKUP(H397,[1]teams!$B:$D,3,FALSE)</f>
        <v>Nationals-W-Minor</v>
      </c>
      <c r="K397" s="6" t="str">
        <f>VLOOKUP(I397,[1]teams!$B:$D,3,FALSE)</f>
        <v>Dodgers-E-Minor</v>
      </c>
      <c r="L397" s="6" t="str">
        <f>VLOOKUP(B397,'[2]Tablib Dataset'!$A:$D,2,FALSE)</f>
        <v>Minor</v>
      </c>
      <c r="M397" s="7">
        <f t="shared" si="18"/>
        <v>43952</v>
      </c>
      <c r="N397" s="8">
        <f t="shared" si="19"/>
        <v>0.83333333333575865</v>
      </c>
      <c r="O397" s="8">
        <f t="shared" si="20"/>
        <v>0.91666666666909202</v>
      </c>
    </row>
    <row r="398" spans="1:15" x14ac:dyDescent="0.3">
      <c r="A398" t="s">
        <v>481</v>
      </c>
      <c r="B398" t="s">
        <v>14</v>
      </c>
      <c r="C398" t="s">
        <v>9</v>
      </c>
      <c r="D398" t="s">
        <v>15</v>
      </c>
      <c r="E398" t="s">
        <v>441</v>
      </c>
      <c r="F398" t="s">
        <v>628</v>
      </c>
      <c r="G398" t="s">
        <v>12</v>
      </c>
      <c r="H398" s="5">
        <f>VLOOKUP(_xlfn.NUMBERVALUE(E398),[1]games!$A:$C,2,FALSE)</f>
        <v>25</v>
      </c>
      <c r="I398" s="6">
        <f>VLOOKUP(_xlfn.NUMBERVALUE(E398),[1]games!$A:$C,3,FALSE)</f>
        <v>14</v>
      </c>
      <c r="J398" s="6" t="str">
        <f>VLOOKUP(H398,[1]teams!$B:$D,3,FALSE)</f>
        <v>D'Backs-W-Minor</v>
      </c>
      <c r="K398" s="6" t="str">
        <f>VLOOKUP(I398,[1]teams!$B:$D,3,FALSE)</f>
        <v>Astros-E-Minor</v>
      </c>
      <c r="L398" s="6" t="str">
        <f>VLOOKUP(B398,'[2]Tablib Dataset'!$A:$D,2,FALSE)</f>
        <v>Minor</v>
      </c>
      <c r="M398" s="7">
        <f t="shared" si="18"/>
        <v>43952</v>
      </c>
      <c r="N398" s="8">
        <f t="shared" si="19"/>
        <v>0.75</v>
      </c>
      <c r="O398" s="8">
        <f t="shared" si="20"/>
        <v>0.83333333333333337</v>
      </c>
    </row>
    <row r="399" spans="1:15" x14ac:dyDescent="0.3">
      <c r="A399" t="s">
        <v>120</v>
      </c>
      <c r="B399" t="s">
        <v>18</v>
      </c>
      <c r="C399" t="s">
        <v>19</v>
      </c>
      <c r="D399" t="s">
        <v>868</v>
      </c>
      <c r="E399" t="s">
        <v>615</v>
      </c>
      <c r="F399" t="s">
        <v>617</v>
      </c>
      <c r="G399" t="s">
        <v>12</v>
      </c>
      <c r="H399" s="5">
        <f>VLOOKUP(_xlfn.NUMBERVALUE(E399),[1]games!$A:$C,2,FALSE)</f>
        <v>3</v>
      </c>
      <c r="I399" s="6">
        <f>VLOOKUP(_xlfn.NUMBERVALUE(E399),[1]games!$A:$C,3,FALSE)</f>
        <v>2</v>
      </c>
      <c r="J399" s="6" t="str">
        <f>VLOOKUP(H399,[1]teams!$B:$D,3,FALSE)</f>
        <v>Tigers-E-Major</v>
      </c>
      <c r="K399" s="6" t="str">
        <f>VLOOKUP(I399,[1]teams!$B:$D,3,FALSE)</f>
        <v>Royals-E-Major</v>
      </c>
      <c r="L399" s="6" t="str">
        <f>VLOOKUP(B399,'[2]Tablib Dataset'!$A:$D,2,FALSE)</f>
        <v>Major</v>
      </c>
      <c r="M399" s="7">
        <f t="shared" si="18"/>
        <v>43952</v>
      </c>
      <c r="N399" s="8">
        <f t="shared" si="19"/>
        <v>0.83333333333575865</v>
      </c>
      <c r="O399" s="8">
        <f t="shared" si="20"/>
        <v>0.91666666666909202</v>
      </c>
    </row>
    <row r="400" spans="1:15" x14ac:dyDescent="0.3">
      <c r="A400" t="s">
        <v>557</v>
      </c>
      <c r="B400" t="s">
        <v>18</v>
      </c>
      <c r="C400" t="s">
        <v>19</v>
      </c>
      <c r="D400" t="s">
        <v>868</v>
      </c>
      <c r="E400" t="s">
        <v>740</v>
      </c>
      <c r="F400" t="s">
        <v>628</v>
      </c>
      <c r="G400" t="s">
        <v>12</v>
      </c>
      <c r="H400" s="5">
        <f>VLOOKUP(_xlfn.NUMBERVALUE(E400),[1]games!$A:$C,2,FALSE)</f>
        <v>11</v>
      </c>
      <c r="I400" s="6">
        <f>VLOOKUP(_xlfn.NUMBERVALUE(E400),[1]games!$A:$C,3,FALSE)</f>
        <v>12</v>
      </c>
      <c r="J400" s="6" t="str">
        <f>VLOOKUP(H400,[1]teams!$B:$D,3,FALSE)</f>
        <v>Nationals-W-Major</v>
      </c>
      <c r="K400" s="6" t="str">
        <f>VLOOKUP(I400,[1]teams!$B:$D,3,FALSE)</f>
        <v>Rangers-W-Major</v>
      </c>
      <c r="L400" s="6" t="str">
        <f>VLOOKUP(B400,'[2]Tablib Dataset'!$A:$D,2,FALSE)</f>
        <v>Major</v>
      </c>
      <c r="M400" s="7">
        <f t="shared" si="18"/>
        <v>43952</v>
      </c>
      <c r="N400" s="8">
        <f t="shared" si="19"/>
        <v>0.75</v>
      </c>
      <c r="O400" s="8">
        <f t="shared" si="20"/>
        <v>0.83333333333333337</v>
      </c>
    </row>
    <row r="401" spans="1:15" x14ac:dyDescent="0.3">
      <c r="A401" t="s">
        <v>98</v>
      </c>
      <c r="B401" t="s">
        <v>21</v>
      </c>
      <c r="C401" t="s">
        <v>14</v>
      </c>
      <c r="D401" t="s">
        <v>10</v>
      </c>
      <c r="E401" t="s">
        <v>697</v>
      </c>
      <c r="F401" t="s">
        <v>644</v>
      </c>
      <c r="G401" t="s">
        <v>23</v>
      </c>
      <c r="H401" s="5">
        <f>VLOOKUP(_xlfn.NUMBERVALUE(E401),[1]games!$A:$C,2,FALSE)</f>
        <v>35</v>
      </c>
      <c r="I401" s="6">
        <f>VLOOKUP(_xlfn.NUMBERVALUE(E401),[1]games!$A:$C,3,FALSE)</f>
        <v>32</v>
      </c>
      <c r="J401" s="6" t="str">
        <f>VLOOKUP(H401,[1]teams!$B:$D,3,FALSE)</f>
        <v>Giants-E-PeeWee</v>
      </c>
      <c r="K401" s="6" t="str">
        <f>VLOOKUP(I401,[1]teams!$B:$D,3,FALSE)</f>
        <v>Cardinals-E-PeeWee</v>
      </c>
      <c r="L401" s="6" t="str">
        <f>VLOOKUP(B401,'[2]Tablib Dataset'!$A:$D,2,FALSE)</f>
        <v>Field8</v>
      </c>
      <c r="M401" s="7">
        <f t="shared" si="18"/>
        <v>43945</v>
      </c>
      <c r="N401" s="8">
        <f t="shared" si="19"/>
        <v>0.82291666666424135</v>
      </c>
      <c r="O401" s="8">
        <f t="shared" si="20"/>
        <v>0.89583333333090798</v>
      </c>
    </row>
    <row r="402" spans="1:15" x14ac:dyDescent="0.3">
      <c r="A402" t="s">
        <v>43</v>
      </c>
      <c r="B402" t="s">
        <v>21</v>
      </c>
      <c r="C402" t="s">
        <v>14</v>
      </c>
      <c r="D402" t="s">
        <v>10</v>
      </c>
      <c r="E402" t="s">
        <v>554</v>
      </c>
      <c r="F402" t="s">
        <v>648</v>
      </c>
      <c r="G402" t="s">
        <v>23</v>
      </c>
      <c r="H402" s="5">
        <f>VLOOKUP(_xlfn.NUMBERVALUE(E402),[1]games!$A:$C,2,FALSE)</f>
        <v>37</v>
      </c>
      <c r="I402" s="6">
        <f>VLOOKUP(_xlfn.NUMBERVALUE(E402),[1]games!$A:$C,3,FALSE)</f>
        <v>30</v>
      </c>
      <c r="J402" s="6" t="str">
        <f>VLOOKUP(H402,[1]teams!$B:$D,3,FALSE)</f>
        <v>Mets-E-PeeWee</v>
      </c>
      <c r="K402" s="6" t="str">
        <f>VLOOKUP(I402,[1]teams!$B:$D,3,FALSE)</f>
        <v>Astros-E-PeeWee</v>
      </c>
      <c r="L402" s="6" t="str">
        <f>VLOOKUP(B402,'[2]Tablib Dataset'!$A:$D,2,FALSE)</f>
        <v>Field8</v>
      </c>
      <c r="M402" s="7">
        <f t="shared" si="18"/>
        <v>43945</v>
      </c>
      <c r="N402" s="8">
        <f t="shared" si="19"/>
        <v>0.75</v>
      </c>
      <c r="O402" s="8">
        <f t="shared" si="20"/>
        <v>0.82291666666666663</v>
      </c>
    </row>
    <row r="403" spans="1:15" x14ac:dyDescent="0.3">
      <c r="A403" t="s">
        <v>277</v>
      </c>
      <c r="B403" t="s">
        <v>8</v>
      </c>
      <c r="C403" t="s">
        <v>9</v>
      </c>
      <c r="D403" t="s">
        <v>10</v>
      </c>
      <c r="E403" t="s">
        <v>613</v>
      </c>
      <c r="F403" t="s">
        <v>637</v>
      </c>
      <c r="G403" t="s">
        <v>12</v>
      </c>
      <c r="H403" s="5">
        <f>VLOOKUP(_xlfn.NUMBERVALUE(E403),[1]games!$A:$C,2,FALSE)</f>
        <v>22</v>
      </c>
      <c r="I403" s="6">
        <f>VLOOKUP(_xlfn.NUMBERVALUE(E403),[1]games!$A:$C,3,FALSE)</f>
        <v>21</v>
      </c>
      <c r="J403" s="6" t="str">
        <f>VLOOKUP(H403,[1]teams!$B:$D,3,FALSE)</f>
        <v>Royals-E-Minor</v>
      </c>
      <c r="K403" s="6" t="str">
        <f>VLOOKUP(I403,[1]teams!$B:$D,3,FALSE)</f>
        <v>Phillies-E-Minor</v>
      </c>
      <c r="L403" s="6" t="str">
        <f>VLOOKUP(B403,'[2]Tablib Dataset'!$A:$D,2,FALSE)</f>
        <v>Filed7</v>
      </c>
      <c r="M403" s="7">
        <f t="shared" si="18"/>
        <v>43945</v>
      </c>
      <c r="N403" s="8">
        <f t="shared" si="19"/>
        <v>0.83333333333575865</v>
      </c>
      <c r="O403" s="8">
        <f t="shared" si="20"/>
        <v>0.91666666666909202</v>
      </c>
    </row>
    <row r="404" spans="1:15" x14ac:dyDescent="0.3">
      <c r="A404" t="s">
        <v>673</v>
      </c>
      <c r="B404" t="s">
        <v>8</v>
      </c>
      <c r="C404" t="s">
        <v>9</v>
      </c>
      <c r="D404" t="s">
        <v>10</v>
      </c>
      <c r="E404" t="s">
        <v>793</v>
      </c>
      <c r="F404" t="s">
        <v>648</v>
      </c>
      <c r="G404" t="s">
        <v>12</v>
      </c>
      <c r="H404" s="5">
        <f>VLOOKUP(_xlfn.NUMBERVALUE(E404),[1]games!$A:$C,2,FALSE)</f>
        <v>17</v>
      </c>
      <c r="I404" s="6">
        <f>VLOOKUP(_xlfn.NUMBERVALUE(E404),[1]games!$A:$C,3,FALSE)</f>
        <v>16</v>
      </c>
      <c r="J404" s="6" t="str">
        <f>VLOOKUP(H404,[1]teams!$B:$D,3,FALSE)</f>
        <v>Dodgers-E-Minor</v>
      </c>
      <c r="K404" s="6" t="str">
        <f>VLOOKUP(I404,[1]teams!$B:$D,3,FALSE)</f>
        <v>Cubs-E-Minor</v>
      </c>
      <c r="L404" s="6" t="str">
        <f>VLOOKUP(B404,'[2]Tablib Dataset'!$A:$D,2,FALSE)</f>
        <v>Filed7</v>
      </c>
      <c r="M404" s="7">
        <f t="shared" si="18"/>
        <v>43945</v>
      </c>
      <c r="N404" s="8">
        <f t="shared" si="19"/>
        <v>0.75</v>
      </c>
      <c r="O404" s="8">
        <f t="shared" si="20"/>
        <v>0.83333333333333337</v>
      </c>
    </row>
    <row r="405" spans="1:15" x14ac:dyDescent="0.3">
      <c r="A405" t="s">
        <v>674</v>
      </c>
      <c r="B405" t="s">
        <v>25</v>
      </c>
      <c r="C405" t="s">
        <v>14</v>
      </c>
      <c r="D405" t="s">
        <v>26</v>
      </c>
      <c r="E405" t="s">
        <v>640</v>
      </c>
      <c r="F405" t="s">
        <v>644</v>
      </c>
      <c r="G405" t="s">
        <v>23</v>
      </c>
      <c r="H405" s="5">
        <f>VLOOKUP(_xlfn.NUMBERVALUE(E405),[1]games!$A:$C,2,FALSE)</f>
        <v>41</v>
      </c>
      <c r="I405" s="6">
        <f>VLOOKUP(_xlfn.NUMBERVALUE(E405),[1]games!$A:$C,3,FALSE)</f>
        <v>39</v>
      </c>
      <c r="J405" s="6" t="str">
        <f>VLOOKUP(H405,[1]teams!$B:$D,3,FALSE)</f>
        <v>Nationals-W-PeeWee</v>
      </c>
      <c r="K405" s="6" t="str">
        <f>VLOOKUP(I405,[1]teams!$B:$D,3,FALSE)</f>
        <v>Cubs-W-PeeWee</v>
      </c>
      <c r="L405" s="6" t="str">
        <f>VLOOKUP(B405,'[2]Tablib Dataset'!$A:$D,2,FALSE)</f>
        <v>Field6</v>
      </c>
      <c r="M405" s="7">
        <f t="shared" si="18"/>
        <v>43945</v>
      </c>
      <c r="N405" s="8">
        <f t="shared" si="19"/>
        <v>0.82291666666424135</v>
      </c>
      <c r="O405" s="8">
        <f t="shared" si="20"/>
        <v>0.89583333333090798</v>
      </c>
    </row>
    <row r="406" spans="1:15" x14ac:dyDescent="0.3">
      <c r="A406" t="s">
        <v>460</v>
      </c>
      <c r="B406" t="s">
        <v>25</v>
      </c>
      <c r="C406" t="s">
        <v>14</v>
      </c>
      <c r="D406" t="s">
        <v>26</v>
      </c>
      <c r="E406" t="s">
        <v>609</v>
      </c>
      <c r="F406" t="s">
        <v>648</v>
      </c>
      <c r="G406" t="s">
        <v>23</v>
      </c>
      <c r="H406" s="5">
        <f>VLOOKUP(_xlfn.NUMBERVALUE(E406),[1]games!$A:$C,2,FALSE)</f>
        <v>44</v>
      </c>
      <c r="I406" s="6">
        <f>VLOOKUP(_xlfn.NUMBERVALUE(E406),[1]games!$A:$C,3,FALSE)</f>
        <v>42</v>
      </c>
      <c r="J406" s="6" t="str">
        <f>VLOOKUP(H406,[1]teams!$B:$D,3,FALSE)</f>
        <v>Royals-W-PeeWee</v>
      </c>
      <c r="K406" s="6" t="str">
        <f>VLOOKUP(I406,[1]teams!$B:$D,3,FALSE)</f>
        <v>Rangers-W-PeeWee</v>
      </c>
      <c r="L406" s="6" t="str">
        <f>VLOOKUP(B406,'[2]Tablib Dataset'!$A:$D,2,FALSE)</f>
        <v>Field6</v>
      </c>
      <c r="M406" s="7">
        <f t="shared" si="18"/>
        <v>43945</v>
      </c>
      <c r="N406" s="8">
        <f t="shared" si="19"/>
        <v>0.75</v>
      </c>
      <c r="O406" s="8">
        <f t="shared" si="20"/>
        <v>0.82291666666666663</v>
      </c>
    </row>
    <row r="407" spans="1:15" x14ac:dyDescent="0.3">
      <c r="A407" t="s">
        <v>675</v>
      </c>
      <c r="B407" t="s">
        <v>32</v>
      </c>
      <c r="C407" t="s">
        <v>18</v>
      </c>
      <c r="D407" t="s">
        <v>32</v>
      </c>
      <c r="E407" t="s">
        <v>568</v>
      </c>
      <c r="F407" t="s">
        <v>637</v>
      </c>
      <c r="G407" t="s">
        <v>23</v>
      </c>
      <c r="H407" s="5">
        <f>VLOOKUP(_xlfn.NUMBERVALUE(E407),[1]games!$A:$C,2,FALSE)</f>
        <v>56</v>
      </c>
      <c r="I407" s="6">
        <f>VLOOKUP(_xlfn.NUMBERVALUE(E407),[1]games!$A:$C,3,FALSE)</f>
        <v>47</v>
      </c>
      <c r="J407" s="6" t="str">
        <f>VLOOKUP(H407,[1]teams!$B:$D,3,FALSE)</f>
        <v>Rockies-E-CoachPitch</v>
      </c>
      <c r="K407" s="6" t="str">
        <f>VLOOKUP(I407,[1]teams!$B:$D,3,FALSE)</f>
        <v>Brewers-E-CoachPitch</v>
      </c>
      <c r="L407" s="6" t="str">
        <f>VLOOKUP(B407,'[2]Tablib Dataset'!$A:$D,2,FALSE)</f>
        <v>Field5</v>
      </c>
      <c r="M407" s="7">
        <f t="shared" si="18"/>
        <v>43945</v>
      </c>
      <c r="N407" s="8">
        <f t="shared" si="19"/>
        <v>0.83333333333575865</v>
      </c>
      <c r="O407" s="8">
        <f t="shared" si="20"/>
        <v>0.90625000000242528</v>
      </c>
    </row>
    <row r="408" spans="1:15" x14ac:dyDescent="0.3">
      <c r="A408" t="s">
        <v>304</v>
      </c>
      <c r="B408" t="s">
        <v>32</v>
      </c>
      <c r="C408" t="s">
        <v>25</v>
      </c>
      <c r="D408" t="s">
        <v>32</v>
      </c>
      <c r="F408" t="s">
        <v>895</v>
      </c>
      <c r="G408" t="s">
        <v>579</v>
      </c>
      <c r="H408" s="5" t="e">
        <f>VLOOKUP(_xlfn.NUMBERVALUE(E408),[1]games!$A:$C,2,FALSE)</f>
        <v>#N/A</v>
      </c>
      <c r="I408" s="6" t="e">
        <f>VLOOKUP(_xlfn.NUMBERVALUE(E408),[1]games!$A:$C,3,FALSE)</f>
        <v>#N/A</v>
      </c>
      <c r="J408" s="6" t="e">
        <f>VLOOKUP(H408,[1]teams!$B:$D,3,FALSE)</f>
        <v>#N/A</v>
      </c>
      <c r="K408" s="6" t="e">
        <f>VLOOKUP(I408,[1]teams!$B:$D,3,FALSE)</f>
        <v>#N/A</v>
      </c>
      <c r="L408" s="6" t="str">
        <f>VLOOKUP(B408,'[2]Tablib Dataset'!$A:$D,2,FALSE)</f>
        <v>Field5</v>
      </c>
      <c r="M408" s="7">
        <f t="shared" si="18"/>
        <v>43945</v>
      </c>
      <c r="N408" s="8">
        <f t="shared" si="19"/>
        <v>0.79166666666424135</v>
      </c>
      <c r="O408" s="8">
        <f t="shared" si="20"/>
        <v>0.83333333333090798</v>
      </c>
    </row>
    <row r="409" spans="1:15" x14ac:dyDescent="0.3">
      <c r="A409" t="s">
        <v>65</v>
      </c>
      <c r="B409" t="s">
        <v>32</v>
      </c>
      <c r="C409" t="s">
        <v>25</v>
      </c>
      <c r="D409" t="s">
        <v>32</v>
      </c>
      <c r="F409" t="s">
        <v>648</v>
      </c>
      <c r="G409" t="s">
        <v>579</v>
      </c>
      <c r="H409" s="5" t="e">
        <f>VLOOKUP(_xlfn.NUMBERVALUE(E409),[1]games!$A:$C,2,FALSE)</f>
        <v>#N/A</v>
      </c>
      <c r="I409" s="6" t="e">
        <f>VLOOKUP(_xlfn.NUMBERVALUE(E409),[1]games!$A:$C,3,FALSE)</f>
        <v>#N/A</v>
      </c>
      <c r="J409" s="6" t="e">
        <f>VLOOKUP(H409,[1]teams!$B:$D,3,FALSE)</f>
        <v>#N/A</v>
      </c>
      <c r="K409" s="6" t="e">
        <f>VLOOKUP(I409,[1]teams!$B:$D,3,FALSE)</f>
        <v>#N/A</v>
      </c>
      <c r="L409" s="6" t="str">
        <f>VLOOKUP(B409,'[2]Tablib Dataset'!$A:$D,2,FALSE)</f>
        <v>Field5</v>
      </c>
      <c r="M409" s="7">
        <f t="shared" si="18"/>
        <v>43945</v>
      </c>
      <c r="N409" s="8">
        <f t="shared" si="19"/>
        <v>0.75</v>
      </c>
      <c r="O409" s="8">
        <f t="shared" si="20"/>
        <v>0.79166666666666663</v>
      </c>
    </row>
    <row r="410" spans="1:15" x14ac:dyDescent="0.3">
      <c r="A410" t="s">
        <v>217</v>
      </c>
      <c r="B410" t="s">
        <v>19</v>
      </c>
      <c r="C410" t="s">
        <v>32</v>
      </c>
      <c r="D410" t="s">
        <v>33</v>
      </c>
      <c r="E410" t="s">
        <v>308</v>
      </c>
      <c r="F410" t="s">
        <v>646</v>
      </c>
      <c r="G410" t="s">
        <v>36</v>
      </c>
      <c r="H410" s="5">
        <f>VLOOKUP(_xlfn.NUMBERVALUE(E410),[1]games!$A:$C,2,FALSE)</f>
        <v>73</v>
      </c>
      <c r="I410" s="6">
        <f>VLOOKUP(_xlfn.NUMBERVALUE(E410),[1]games!$A:$C,3,FALSE)</f>
        <v>69</v>
      </c>
      <c r="J410" s="6" t="str">
        <f>VLOOKUP(H410,[1]teams!$B:$D,3,FALSE)</f>
        <v>Nationals-E-TBall</v>
      </c>
      <c r="K410" s="6" t="str">
        <f>VLOOKUP(I410,[1]teams!$B:$D,3,FALSE)</f>
        <v>Cubs-E-TBall</v>
      </c>
      <c r="L410" s="6" t="str">
        <f>VLOOKUP(B410,'[2]Tablib Dataset'!$A:$D,2,FALSE)</f>
        <v>Tball</v>
      </c>
      <c r="M410" s="7">
        <f t="shared" si="18"/>
        <v>43945</v>
      </c>
      <c r="N410" s="8">
        <f t="shared" si="19"/>
        <v>0.8125</v>
      </c>
      <c r="O410" s="8">
        <f t="shared" si="20"/>
        <v>0.875</v>
      </c>
    </row>
    <row r="411" spans="1:15" x14ac:dyDescent="0.3">
      <c r="A411" t="s">
        <v>201</v>
      </c>
      <c r="B411" t="s">
        <v>19</v>
      </c>
      <c r="C411" t="s">
        <v>32</v>
      </c>
      <c r="D411" t="s">
        <v>33</v>
      </c>
      <c r="E411" t="s">
        <v>231</v>
      </c>
      <c r="F411" t="s">
        <v>648</v>
      </c>
      <c r="G411" t="s">
        <v>36</v>
      </c>
      <c r="H411" s="5">
        <f>VLOOKUP(_xlfn.NUMBERVALUE(E411),[1]games!$A:$C,2,FALSE)</f>
        <v>79</v>
      </c>
      <c r="I411" s="6">
        <f>VLOOKUP(_xlfn.NUMBERVALUE(E411),[1]games!$A:$C,3,FALSE)</f>
        <v>72</v>
      </c>
      <c r="J411" s="6" t="str">
        <f>VLOOKUP(H411,[1]teams!$B:$D,3,FALSE)</f>
        <v>Marlins-W-TBall</v>
      </c>
      <c r="K411" s="6" t="str">
        <f>VLOOKUP(I411,[1]teams!$B:$D,3,FALSE)</f>
        <v>Giants-E-TBall</v>
      </c>
      <c r="L411" s="6" t="str">
        <f>VLOOKUP(B411,'[2]Tablib Dataset'!$A:$D,2,FALSE)</f>
        <v>Tball</v>
      </c>
      <c r="M411" s="7">
        <f t="shared" si="18"/>
        <v>43945</v>
      </c>
      <c r="N411" s="8">
        <f t="shared" si="19"/>
        <v>0.75</v>
      </c>
      <c r="O411" s="8">
        <f t="shared" si="20"/>
        <v>0.8125</v>
      </c>
    </row>
    <row r="412" spans="1:15" x14ac:dyDescent="0.3">
      <c r="A412" t="s">
        <v>681</v>
      </c>
      <c r="B412" t="s">
        <v>9</v>
      </c>
      <c r="C412" t="s">
        <v>18</v>
      </c>
      <c r="D412" t="s">
        <v>29</v>
      </c>
      <c r="E412" t="s">
        <v>541</v>
      </c>
      <c r="F412" t="s">
        <v>637</v>
      </c>
      <c r="G412" t="s">
        <v>23</v>
      </c>
      <c r="H412" s="5">
        <f>VLOOKUP(_xlfn.NUMBERVALUE(E412),[1]games!$A:$C,2,FALSE)</f>
        <v>66</v>
      </c>
      <c r="I412" s="6">
        <f>VLOOKUP(_xlfn.NUMBERVALUE(E412),[1]games!$A:$C,3,FALSE)</f>
        <v>59</v>
      </c>
      <c r="J412" s="6" t="str">
        <f>VLOOKUP(H412,[1]teams!$B:$D,3,FALSE)</f>
        <v>Yankees-W-CoachPitch</v>
      </c>
      <c r="K412" s="6" t="str">
        <f>VLOOKUP(I412,[1]teams!$B:$D,3,FALSE)</f>
        <v>Astros-W-CoachPitch</v>
      </c>
      <c r="L412" s="6" t="str">
        <f>VLOOKUP(B412,'[2]Tablib Dataset'!$A:$D,2,FALSE)</f>
        <v>CoachPitch</v>
      </c>
      <c r="M412" s="7">
        <f t="shared" si="18"/>
        <v>43945</v>
      </c>
      <c r="N412" s="8">
        <f t="shared" si="19"/>
        <v>0.83333333333575865</v>
      </c>
      <c r="O412" s="8">
        <f t="shared" si="20"/>
        <v>0.90625000000242528</v>
      </c>
    </row>
    <row r="413" spans="1:15" x14ac:dyDescent="0.3">
      <c r="A413" t="s">
        <v>555</v>
      </c>
      <c r="B413" t="s">
        <v>9</v>
      </c>
      <c r="C413" t="s">
        <v>25</v>
      </c>
      <c r="D413" t="s">
        <v>29</v>
      </c>
      <c r="F413" t="s">
        <v>895</v>
      </c>
      <c r="G413" t="s">
        <v>579</v>
      </c>
      <c r="H413" s="5" t="e">
        <f>VLOOKUP(_xlfn.NUMBERVALUE(E413),[1]games!$A:$C,2,FALSE)</f>
        <v>#N/A</v>
      </c>
      <c r="I413" s="6" t="e">
        <f>VLOOKUP(_xlfn.NUMBERVALUE(E413),[1]games!$A:$C,3,FALSE)</f>
        <v>#N/A</v>
      </c>
      <c r="J413" s="6" t="e">
        <f>VLOOKUP(H413,[1]teams!$B:$D,3,FALSE)</f>
        <v>#N/A</v>
      </c>
      <c r="K413" s="6" t="e">
        <f>VLOOKUP(I413,[1]teams!$B:$D,3,FALSE)</f>
        <v>#N/A</v>
      </c>
      <c r="L413" s="6" t="str">
        <f>VLOOKUP(B413,'[2]Tablib Dataset'!$A:$D,2,FALSE)</f>
        <v>CoachPitch</v>
      </c>
      <c r="M413" s="7">
        <f t="shared" si="18"/>
        <v>43945</v>
      </c>
      <c r="N413" s="8">
        <f t="shared" si="19"/>
        <v>0.79166666666424135</v>
      </c>
      <c r="O413" s="8">
        <f t="shared" si="20"/>
        <v>0.83333333333090798</v>
      </c>
    </row>
    <row r="414" spans="1:15" x14ac:dyDescent="0.3">
      <c r="A414" t="s">
        <v>684</v>
      </c>
      <c r="B414" t="s">
        <v>9</v>
      </c>
      <c r="C414" t="s">
        <v>25</v>
      </c>
      <c r="D414" t="s">
        <v>29</v>
      </c>
      <c r="F414" t="s">
        <v>648</v>
      </c>
      <c r="G414" t="s">
        <v>579</v>
      </c>
      <c r="H414" s="5" t="e">
        <f>VLOOKUP(_xlfn.NUMBERVALUE(E414),[1]games!$A:$C,2,FALSE)</f>
        <v>#N/A</v>
      </c>
      <c r="I414" s="6" t="e">
        <f>VLOOKUP(_xlfn.NUMBERVALUE(E414),[1]games!$A:$C,3,FALSE)</f>
        <v>#N/A</v>
      </c>
      <c r="J414" s="6" t="e">
        <f>VLOOKUP(H414,[1]teams!$B:$D,3,FALSE)</f>
        <v>#N/A</v>
      </c>
      <c r="K414" s="6" t="e">
        <f>VLOOKUP(I414,[1]teams!$B:$D,3,FALSE)</f>
        <v>#N/A</v>
      </c>
      <c r="L414" s="6" t="str">
        <f>VLOOKUP(B414,'[2]Tablib Dataset'!$A:$D,2,FALSE)</f>
        <v>CoachPitch</v>
      </c>
      <c r="M414" s="7">
        <f t="shared" si="18"/>
        <v>43945</v>
      </c>
      <c r="N414" s="8">
        <f t="shared" si="19"/>
        <v>0.75</v>
      </c>
      <c r="O414" s="8">
        <f t="shared" si="20"/>
        <v>0.79166666666666663</v>
      </c>
    </row>
    <row r="415" spans="1:15" x14ac:dyDescent="0.3">
      <c r="A415" t="s">
        <v>391</v>
      </c>
      <c r="B415" t="s">
        <v>14</v>
      </c>
      <c r="C415" t="s">
        <v>9</v>
      </c>
      <c r="D415" t="s">
        <v>15</v>
      </c>
      <c r="E415" t="s">
        <v>84</v>
      </c>
      <c r="F415" t="s">
        <v>637</v>
      </c>
      <c r="G415" t="s">
        <v>12</v>
      </c>
      <c r="H415" s="5">
        <f>VLOOKUP(_xlfn.NUMBERVALUE(E415),[1]games!$A:$C,2,FALSE)</f>
        <v>27</v>
      </c>
      <c r="I415" s="6">
        <f>VLOOKUP(_xlfn.NUMBERVALUE(E415),[1]games!$A:$C,3,FALSE)</f>
        <v>23</v>
      </c>
      <c r="J415" s="6" t="str">
        <f>VLOOKUP(H415,[1]teams!$B:$D,3,FALSE)</f>
        <v>Nationals-W-Minor</v>
      </c>
      <c r="K415" s="6" t="str">
        <f>VLOOKUP(I415,[1]teams!$B:$D,3,FALSE)</f>
        <v>Tigers-E-Minor</v>
      </c>
      <c r="L415" s="6" t="str">
        <f>VLOOKUP(B415,'[2]Tablib Dataset'!$A:$D,2,FALSE)</f>
        <v>Minor</v>
      </c>
      <c r="M415" s="7">
        <f t="shared" si="18"/>
        <v>43945</v>
      </c>
      <c r="N415" s="8">
        <f t="shared" si="19"/>
        <v>0.83333333333575865</v>
      </c>
      <c r="O415" s="8">
        <f t="shared" si="20"/>
        <v>0.91666666666909202</v>
      </c>
    </row>
    <row r="416" spans="1:15" x14ac:dyDescent="0.3">
      <c r="A416" t="s">
        <v>432</v>
      </c>
      <c r="B416" t="s">
        <v>14</v>
      </c>
      <c r="C416" t="s">
        <v>9</v>
      </c>
      <c r="D416" t="s">
        <v>15</v>
      </c>
      <c r="E416" t="s">
        <v>78</v>
      </c>
      <c r="F416" t="s">
        <v>648</v>
      </c>
      <c r="G416" t="s">
        <v>12</v>
      </c>
      <c r="H416" s="5">
        <f>VLOOKUP(_xlfn.NUMBERVALUE(E416),[1]games!$A:$C,2,FALSE)</f>
        <v>25</v>
      </c>
      <c r="I416" s="6">
        <f>VLOOKUP(_xlfn.NUMBERVALUE(E416),[1]games!$A:$C,3,FALSE)</f>
        <v>20</v>
      </c>
      <c r="J416" s="6" t="str">
        <f>VLOOKUP(H416,[1]teams!$B:$D,3,FALSE)</f>
        <v>D'Backs-W-Minor</v>
      </c>
      <c r="K416" s="6" t="str">
        <f>VLOOKUP(I416,[1]teams!$B:$D,3,FALSE)</f>
        <v>Mets-E-Minor</v>
      </c>
      <c r="L416" s="6" t="str">
        <f>VLOOKUP(B416,'[2]Tablib Dataset'!$A:$D,2,FALSE)</f>
        <v>Minor</v>
      </c>
      <c r="M416" s="7">
        <f t="shared" si="18"/>
        <v>43945</v>
      </c>
      <c r="N416" s="8">
        <f t="shared" si="19"/>
        <v>0.75</v>
      </c>
      <c r="O416" s="8">
        <f t="shared" si="20"/>
        <v>0.83333333333333337</v>
      </c>
    </row>
    <row r="417" spans="1:15" x14ac:dyDescent="0.3">
      <c r="A417" t="s">
        <v>687</v>
      </c>
      <c r="B417" t="s">
        <v>18</v>
      </c>
      <c r="C417" t="s">
        <v>19</v>
      </c>
      <c r="D417" t="s">
        <v>868</v>
      </c>
      <c r="E417" t="s">
        <v>351</v>
      </c>
      <c r="F417" t="s">
        <v>637</v>
      </c>
      <c r="G417" t="s">
        <v>12</v>
      </c>
      <c r="H417" s="5">
        <f>VLOOKUP(_xlfn.NUMBERVALUE(E417),[1]games!$A:$C,2,FALSE)</f>
        <v>3</v>
      </c>
      <c r="I417" s="6">
        <f>VLOOKUP(_xlfn.NUMBERVALUE(E417),[1]games!$A:$C,3,FALSE)</f>
        <v>7</v>
      </c>
      <c r="J417" s="6" t="str">
        <f>VLOOKUP(H417,[1]teams!$B:$D,3,FALSE)</f>
        <v>Tigers-E-Major</v>
      </c>
      <c r="K417" s="6" t="str">
        <f>VLOOKUP(I417,[1]teams!$B:$D,3,FALSE)</f>
        <v>Dodgers-E-Major</v>
      </c>
      <c r="L417" s="6" t="str">
        <f>VLOOKUP(B417,'[2]Tablib Dataset'!$A:$D,2,FALSE)</f>
        <v>Major</v>
      </c>
      <c r="M417" s="7">
        <f t="shared" si="18"/>
        <v>43945</v>
      </c>
      <c r="N417" s="8">
        <f t="shared" si="19"/>
        <v>0.83333333333575865</v>
      </c>
      <c r="O417" s="8">
        <f t="shared" si="20"/>
        <v>0.91666666666909202</v>
      </c>
    </row>
    <row r="418" spans="1:15" x14ac:dyDescent="0.3">
      <c r="A418" t="s">
        <v>538</v>
      </c>
      <c r="B418" t="s">
        <v>18</v>
      </c>
      <c r="C418" t="s">
        <v>19</v>
      </c>
      <c r="D418" t="s">
        <v>868</v>
      </c>
      <c r="E418" t="s">
        <v>694</v>
      </c>
      <c r="F418" t="s">
        <v>648</v>
      </c>
      <c r="G418" t="s">
        <v>12</v>
      </c>
      <c r="H418" s="5">
        <f>VLOOKUP(_xlfn.NUMBERVALUE(E418),[1]games!$A:$C,2,FALSE)</f>
        <v>10</v>
      </c>
      <c r="I418" s="6">
        <f>VLOOKUP(_xlfn.NUMBERVALUE(E418),[1]games!$A:$C,3,FALSE)</f>
        <v>9</v>
      </c>
      <c r="J418" s="6" t="str">
        <f>VLOOKUP(H418,[1]teams!$B:$D,3,FALSE)</f>
        <v>Giants-W-Major</v>
      </c>
      <c r="K418" s="6" t="str">
        <f>VLOOKUP(I418,[1]teams!$B:$D,3,FALSE)</f>
        <v>Cardinals-W-Major</v>
      </c>
      <c r="L418" s="6" t="str">
        <f>VLOOKUP(B418,'[2]Tablib Dataset'!$A:$D,2,FALSE)</f>
        <v>Major</v>
      </c>
      <c r="M418" s="7">
        <f t="shared" si="18"/>
        <v>43945</v>
      </c>
      <c r="N418" s="8">
        <f t="shared" si="19"/>
        <v>0.75</v>
      </c>
      <c r="O418" s="8">
        <f t="shared" si="20"/>
        <v>0.83333333333333337</v>
      </c>
    </row>
    <row r="419" spans="1:15" x14ac:dyDescent="0.3">
      <c r="A419" t="s">
        <v>247</v>
      </c>
      <c r="B419" t="s">
        <v>21</v>
      </c>
      <c r="C419" t="s">
        <v>18</v>
      </c>
      <c r="D419" t="s">
        <v>10</v>
      </c>
      <c r="E419" t="s">
        <v>471</v>
      </c>
      <c r="F419" t="s">
        <v>664</v>
      </c>
      <c r="G419" t="s">
        <v>23</v>
      </c>
      <c r="H419" s="5">
        <f>VLOOKUP(_xlfn.NUMBERVALUE(E419),[1]games!$A:$C,2,FALSE)</f>
        <v>64</v>
      </c>
      <c r="I419" s="6">
        <f>VLOOKUP(_xlfn.NUMBERVALUE(E419),[1]games!$A:$C,3,FALSE)</f>
        <v>62</v>
      </c>
      <c r="J419" s="6" t="str">
        <f>VLOOKUP(H419,[1]teams!$B:$D,3,FALSE)</f>
        <v>Rangers-W-CoachPitch</v>
      </c>
      <c r="K419" s="6" t="str">
        <f>VLOOKUP(I419,[1]teams!$B:$D,3,FALSE)</f>
        <v>Mets-W-CoachPitch</v>
      </c>
      <c r="L419" s="6" t="str">
        <f>VLOOKUP(B419,'[2]Tablib Dataset'!$A:$D,2,FALSE)</f>
        <v>Field8</v>
      </c>
      <c r="M419" s="7">
        <f t="shared" si="18"/>
        <v>43924</v>
      </c>
      <c r="N419" s="8">
        <f t="shared" si="19"/>
        <v>0.83333333333575865</v>
      </c>
      <c r="O419" s="8">
        <f t="shared" si="20"/>
        <v>0.90625000000242528</v>
      </c>
    </row>
    <row r="420" spans="1:15" x14ac:dyDescent="0.3">
      <c r="A420" t="s">
        <v>500</v>
      </c>
      <c r="B420" t="s">
        <v>21</v>
      </c>
      <c r="C420" t="s">
        <v>25</v>
      </c>
      <c r="D420" t="s">
        <v>10</v>
      </c>
      <c r="F420" t="s">
        <v>671</v>
      </c>
      <c r="G420" t="s">
        <v>579</v>
      </c>
      <c r="H420" s="5" t="e">
        <f>VLOOKUP(_xlfn.NUMBERVALUE(E420),[1]games!$A:$C,2,FALSE)</f>
        <v>#N/A</v>
      </c>
      <c r="I420" s="6" t="e">
        <f>VLOOKUP(_xlfn.NUMBERVALUE(E420),[1]games!$A:$C,3,FALSE)</f>
        <v>#N/A</v>
      </c>
      <c r="J420" s="6" t="e">
        <f>VLOOKUP(H420,[1]teams!$B:$D,3,FALSE)</f>
        <v>#N/A</v>
      </c>
      <c r="K420" s="6" t="e">
        <f>VLOOKUP(I420,[1]teams!$B:$D,3,FALSE)</f>
        <v>#N/A</v>
      </c>
      <c r="L420" s="6" t="str">
        <f>VLOOKUP(B420,'[2]Tablib Dataset'!$A:$D,2,FALSE)</f>
        <v>Field8</v>
      </c>
      <c r="M420" s="7">
        <f t="shared" si="18"/>
        <v>43924</v>
      </c>
      <c r="N420" s="8">
        <f t="shared" si="19"/>
        <v>0.79166666666424135</v>
      </c>
      <c r="O420" s="8">
        <f t="shared" si="20"/>
        <v>0.83333333333090798</v>
      </c>
    </row>
    <row r="421" spans="1:15" x14ac:dyDescent="0.3">
      <c r="A421" t="s">
        <v>135</v>
      </c>
      <c r="B421" t="s">
        <v>21</v>
      </c>
      <c r="C421" t="s">
        <v>25</v>
      </c>
      <c r="D421" t="s">
        <v>10</v>
      </c>
      <c r="F421" t="s">
        <v>672</v>
      </c>
      <c r="G421" t="s">
        <v>579</v>
      </c>
      <c r="H421" s="5" t="e">
        <f>VLOOKUP(_xlfn.NUMBERVALUE(E421),[1]games!$A:$C,2,FALSE)</f>
        <v>#N/A</v>
      </c>
      <c r="I421" s="6" t="e">
        <f>VLOOKUP(_xlfn.NUMBERVALUE(E421),[1]games!$A:$C,3,FALSE)</f>
        <v>#N/A</v>
      </c>
      <c r="J421" s="6" t="e">
        <f>VLOOKUP(H421,[1]teams!$B:$D,3,FALSE)</f>
        <v>#N/A</v>
      </c>
      <c r="K421" s="6" t="e">
        <f>VLOOKUP(I421,[1]teams!$B:$D,3,FALSE)</f>
        <v>#N/A</v>
      </c>
      <c r="L421" s="6" t="str">
        <f>VLOOKUP(B421,'[2]Tablib Dataset'!$A:$D,2,FALSE)</f>
        <v>Field8</v>
      </c>
      <c r="M421" s="7">
        <f t="shared" si="18"/>
        <v>43924</v>
      </c>
      <c r="N421" s="8">
        <f t="shared" si="19"/>
        <v>0.75</v>
      </c>
      <c r="O421" s="8">
        <f t="shared" si="20"/>
        <v>0.79166666666666663</v>
      </c>
    </row>
    <row r="422" spans="1:15" x14ac:dyDescent="0.3">
      <c r="A422" t="s">
        <v>331</v>
      </c>
      <c r="B422" t="s">
        <v>8</v>
      </c>
      <c r="C422" t="s">
        <v>32</v>
      </c>
      <c r="D422" t="s">
        <v>10</v>
      </c>
      <c r="E422" t="s">
        <v>171</v>
      </c>
      <c r="F422" t="s">
        <v>669</v>
      </c>
      <c r="G422" t="s">
        <v>36</v>
      </c>
      <c r="H422" s="5">
        <f>VLOOKUP(_xlfn.NUMBERVALUE(E422),[1]games!$A:$C,2,FALSE)</f>
        <v>78</v>
      </c>
      <c r="I422" s="6">
        <f>VLOOKUP(_xlfn.NUMBERVALUE(E422),[1]games!$A:$C,3,FALSE)</f>
        <v>76</v>
      </c>
      <c r="J422" s="6" t="str">
        <f>VLOOKUP(H422,[1]teams!$B:$D,3,FALSE)</f>
        <v>Cardinals-W-TBall</v>
      </c>
      <c r="K422" s="6" t="str">
        <f>VLOOKUP(I422,[1]teams!$B:$D,3,FALSE)</f>
        <v>Royals-E-TBall</v>
      </c>
      <c r="L422" s="6" t="str">
        <f>VLOOKUP(B422,'[2]Tablib Dataset'!$A:$D,2,FALSE)</f>
        <v>Filed7</v>
      </c>
      <c r="M422" s="7">
        <f t="shared" si="18"/>
        <v>43924</v>
      </c>
      <c r="N422" s="8">
        <f t="shared" si="19"/>
        <v>0.8125</v>
      </c>
      <c r="O422" s="8">
        <f t="shared" si="20"/>
        <v>0.875</v>
      </c>
    </row>
    <row r="423" spans="1:15" x14ac:dyDescent="0.3">
      <c r="A423" t="s">
        <v>691</v>
      </c>
      <c r="B423" t="s">
        <v>8</v>
      </c>
      <c r="C423" t="s">
        <v>32</v>
      </c>
      <c r="D423" t="s">
        <v>10</v>
      </c>
      <c r="E423" t="s">
        <v>53</v>
      </c>
      <c r="F423" t="s">
        <v>672</v>
      </c>
      <c r="G423" t="s">
        <v>36</v>
      </c>
      <c r="H423" s="5">
        <f>VLOOKUP(_xlfn.NUMBERVALUE(E423),[1]games!$A:$C,2,FALSE)</f>
        <v>77</v>
      </c>
      <c r="I423" s="6">
        <f>VLOOKUP(_xlfn.NUMBERVALUE(E423),[1]games!$A:$C,3,FALSE)</f>
        <v>72</v>
      </c>
      <c r="J423" s="6" t="str">
        <f>VLOOKUP(H423,[1]teams!$B:$D,3,FALSE)</f>
        <v>Blue Jays-W-TBall</v>
      </c>
      <c r="K423" s="6" t="str">
        <f>VLOOKUP(I423,[1]teams!$B:$D,3,FALSE)</f>
        <v>Giants-E-TBall</v>
      </c>
      <c r="L423" s="6" t="str">
        <f>VLOOKUP(B423,'[2]Tablib Dataset'!$A:$D,2,FALSE)</f>
        <v>Filed7</v>
      </c>
      <c r="M423" s="7">
        <f t="shared" si="18"/>
        <v>43924</v>
      </c>
      <c r="N423" s="8">
        <f t="shared" si="19"/>
        <v>0.75</v>
      </c>
      <c r="O423" s="8">
        <f t="shared" si="20"/>
        <v>0.8125</v>
      </c>
    </row>
    <row r="424" spans="1:15" x14ac:dyDescent="0.3">
      <c r="A424" t="s">
        <v>692</v>
      </c>
      <c r="B424" t="s">
        <v>25</v>
      </c>
      <c r="C424" t="s">
        <v>18</v>
      </c>
      <c r="D424" t="s">
        <v>26</v>
      </c>
      <c r="E424" t="s">
        <v>563</v>
      </c>
      <c r="F424" t="s">
        <v>664</v>
      </c>
      <c r="G424" t="s">
        <v>23</v>
      </c>
      <c r="H424" s="5">
        <f>VLOOKUP(_xlfn.NUMBERVALUE(E424),[1]games!$A:$C,2,FALSE)</f>
        <v>60</v>
      </c>
      <c r="I424" s="6">
        <f>VLOOKUP(_xlfn.NUMBERVALUE(E424),[1]games!$A:$C,3,FALSE)</f>
        <v>59</v>
      </c>
      <c r="J424" s="6" t="str">
        <f>VLOOKUP(H424,[1]teams!$B:$D,3,FALSE)</f>
        <v>D'Backs-W-CoachPitch</v>
      </c>
      <c r="K424" s="6" t="str">
        <f>VLOOKUP(I424,[1]teams!$B:$D,3,FALSE)</f>
        <v>Astros-W-CoachPitch</v>
      </c>
      <c r="L424" s="6" t="str">
        <f>VLOOKUP(B424,'[2]Tablib Dataset'!$A:$D,2,FALSE)</f>
        <v>Field6</v>
      </c>
      <c r="M424" s="7">
        <f t="shared" si="18"/>
        <v>43924</v>
      </c>
      <c r="N424" s="8">
        <f t="shared" si="19"/>
        <v>0.83333333333575865</v>
      </c>
      <c r="O424" s="8">
        <f t="shared" si="20"/>
        <v>0.90625000000242528</v>
      </c>
    </row>
    <row r="425" spans="1:15" x14ac:dyDescent="0.3">
      <c r="A425" t="s">
        <v>527</v>
      </c>
      <c r="B425" t="s">
        <v>25</v>
      </c>
      <c r="C425" t="s">
        <v>25</v>
      </c>
      <c r="D425" t="s">
        <v>26</v>
      </c>
      <c r="F425" t="s">
        <v>671</v>
      </c>
      <c r="G425" t="s">
        <v>579</v>
      </c>
      <c r="H425" s="5" t="e">
        <f>VLOOKUP(_xlfn.NUMBERVALUE(E425),[1]games!$A:$C,2,FALSE)</f>
        <v>#N/A</v>
      </c>
      <c r="I425" s="6" t="e">
        <f>VLOOKUP(_xlfn.NUMBERVALUE(E425),[1]games!$A:$C,3,FALSE)</f>
        <v>#N/A</v>
      </c>
      <c r="J425" s="6" t="e">
        <f>VLOOKUP(H425,[1]teams!$B:$D,3,FALSE)</f>
        <v>#N/A</v>
      </c>
      <c r="K425" s="6" t="e">
        <f>VLOOKUP(I425,[1]teams!$B:$D,3,FALSE)</f>
        <v>#N/A</v>
      </c>
      <c r="L425" s="6" t="str">
        <f>VLOOKUP(B425,'[2]Tablib Dataset'!$A:$D,2,FALSE)</f>
        <v>Field6</v>
      </c>
      <c r="M425" s="7">
        <f t="shared" si="18"/>
        <v>43924</v>
      </c>
      <c r="N425" s="8">
        <f t="shared" si="19"/>
        <v>0.79166666666424135</v>
      </c>
      <c r="O425" s="8">
        <f t="shared" si="20"/>
        <v>0.83333333333090798</v>
      </c>
    </row>
    <row r="426" spans="1:15" x14ac:dyDescent="0.3">
      <c r="A426" t="s">
        <v>451</v>
      </c>
      <c r="B426" t="s">
        <v>25</v>
      </c>
      <c r="C426" t="s">
        <v>25</v>
      </c>
      <c r="D426" t="s">
        <v>26</v>
      </c>
      <c r="F426" t="s">
        <v>672</v>
      </c>
      <c r="G426" t="s">
        <v>579</v>
      </c>
      <c r="H426" s="5" t="e">
        <f>VLOOKUP(_xlfn.NUMBERVALUE(E426),[1]games!$A:$C,2,FALSE)</f>
        <v>#N/A</v>
      </c>
      <c r="I426" s="6" t="e">
        <f>VLOOKUP(_xlfn.NUMBERVALUE(E426),[1]games!$A:$C,3,FALSE)</f>
        <v>#N/A</v>
      </c>
      <c r="J426" s="6" t="e">
        <f>VLOOKUP(H426,[1]teams!$B:$D,3,FALSE)</f>
        <v>#N/A</v>
      </c>
      <c r="K426" s="6" t="e">
        <f>VLOOKUP(I426,[1]teams!$B:$D,3,FALSE)</f>
        <v>#N/A</v>
      </c>
      <c r="L426" s="6" t="str">
        <f>VLOOKUP(B426,'[2]Tablib Dataset'!$A:$D,2,FALSE)</f>
        <v>Field6</v>
      </c>
      <c r="M426" s="7">
        <f t="shared" si="18"/>
        <v>43924</v>
      </c>
      <c r="N426" s="8">
        <f t="shared" si="19"/>
        <v>0.75</v>
      </c>
      <c r="O426" s="8">
        <f t="shared" si="20"/>
        <v>0.79166666666666663</v>
      </c>
    </row>
    <row r="427" spans="1:15" x14ac:dyDescent="0.3">
      <c r="A427" t="s">
        <v>582</v>
      </c>
      <c r="B427" t="s">
        <v>32</v>
      </c>
      <c r="C427" t="s">
        <v>18</v>
      </c>
      <c r="D427" t="s">
        <v>32</v>
      </c>
      <c r="E427" t="s">
        <v>347</v>
      </c>
      <c r="F427" t="s">
        <v>668</v>
      </c>
      <c r="G427" t="s">
        <v>23</v>
      </c>
      <c r="H427" s="5">
        <f>VLOOKUP(_xlfn.NUMBERVALUE(E427),[1]games!$A:$C,2,FALSE)</f>
        <v>57</v>
      </c>
      <c r="I427" s="6">
        <f>VLOOKUP(_xlfn.NUMBERVALUE(E427),[1]games!$A:$C,3,FALSE)</f>
        <v>51</v>
      </c>
      <c r="J427" s="6" t="str">
        <f>VLOOKUP(H427,[1]teams!$B:$D,3,FALSE)</f>
        <v>Tigers-E-CoachPitch</v>
      </c>
      <c r="K427" s="6" t="str">
        <f>VLOOKUP(I427,[1]teams!$B:$D,3,FALSE)</f>
        <v>Giants-E-CoachPitch</v>
      </c>
      <c r="L427" s="6" t="str">
        <f>VLOOKUP(B427,'[2]Tablib Dataset'!$A:$D,2,FALSE)</f>
        <v>Field5</v>
      </c>
      <c r="M427" s="7">
        <f t="shared" si="18"/>
        <v>43924</v>
      </c>
      <c r="N427" s="8">
        <f t="shared" si="19"/>
        <v>0.82291666666424135</v>
      </c>
      <c r="O427" s="8">
        <f t="shared" si="20"/>
        <v>0.89583333333090798</v>
      </c>
    </row>
    <row r="428" spans="1:15" x14ac:dyDescent="0.3">
      <c r="A428" t="s">
        <v>404</v>
      </c>
      <c r="B428" t="s">
        <v>32</v>
      </c>
      <c r="C428" t="s">
        <v>18</v>
      </c>
      <c r="D428" t="s">
        <v>32</v>
      </c>
      <c r="E428" t="s">
        <v>497</v>
      </c>
      <c r="F428" t="s">
        <v>672</v>
      </c>
      <c r="G428" t="s">
        <v>23</v>
      </c>
      <c r="H428" s="5">
        <f>VLOOKUP(_xlfn.NUMBERVALUE(E428),[1]games!$A:$C,2,FALSE)</f>
        <v>65</v>
      </c>
      <c r="I428" s="6">
        <f>VLOOKUP(_xlfn.NUMBERVALUE(E428),[1]games!$A:$C,3,FALSE)</f>
        <v>61</v>
      </c>
      <c r="J428" s="6" t="str">
        <f>VLOOKUP(H428,[1]teams!$B:$D,3,FALSE)</f>
        <v>Red Sox-W-CoachPitch</v>
      </c>
      <c r="K428" s="6" t="str">
        <f>VLOOKUP(I428,[1]teams!$B:$D,3,FALSE)</f>
        <v>Indians-W-CoachPitch</v>
      </c>
      <c r="L428" s="6" t="str">
        <f>VLOOKUP(B428,'[2]Tablib Dataset'!$A:$D,2,FALSE)</f>
        <v>Field5</v>
      </c>
      <c r="M428" s="7">
        <f t="shared" si="18"/>
        <v>43924</v>
      </c>
      <c r="N428" s="8">
        <f t="shared" si="19"/>
        <v>0.75</v>
      </c>
      <c r="O428" s="8">
        <f t="shared" si="20"/>
        <v>0.82291666666666663</v>
      </c>
    </row>
    <row r="429" spans="1:15" x14ac:dyDescent="0.3">
      <c r="A429" t="s">
        <v>697</v>
      </c>
      <c r="B429" t="s">
        <v>19</v>
      </c>
      <c r="C429" t="s">
        <v>32</v>
      </c>
      <c r="D429" t="s">
        <v>33</v>
      </c>
      <c r="E429" t="s">
        <v>224</v>
      </c>
      <c r="F429" t="s">
        <v>669</v>
      </c>
      <c r="G429" t="s">
        <v>36</v>
      </c>
      <c r="H429" s="5">
        <f>VLOOKUP(_xlfn.NUMBERVALUE(E429),[1]games!$A:$C,2,FALSE)</f>
        <v>70</v>
      </c>
      <c r="I429" s="6">
        <f>VLOOKUP(_xlfn.NUMBERVALUE(E429),[1]games!$A:$C,3,FALSE)</f>
        <v>69</v>
      </c>
      <c r="J429" s="6" t="str">
        <f>VLOOKUP(H429,[1]teams!$B:$D,3,FALSE)</f>
        <v>D'Backs-E-TBall</v>
      </c>
      <c r="K429" s="6" t="str">
        <f>VLOOKUP(I429,[1]teams!$B:$D,3,FALSE)</f>
        <v>Cubs-E-TBall</v>
      </c>
      <c r="L429" s="6" t="str">
        <f>VLOOKUP(B429,'[2]Tablib Dataset'!$A:$D,2,FALSE)</f>
        <v>Tball</v>
      </c>
      <c r="M429" s="7">
        <f t="shared" si="18"/>
        <v>43924</v>
      </c>
      <c r="N429" s="8">
        <f t="shared" si="19"/>
        <v>0.8125</v>
      </c>
      <c r="O429" s="8">
        <f t="shared" si="20"/>
        <v>0.875</v>
      </c>
    </row>
    <row r="430" spans="1:15" x14ac:dyDescent="0.3">
      <c r="A430" t="s">
        <v>698</v>
      </c>
      <c r="B430" t="s">
        <v>19</v>
      </c>
      <c r="C430" t="s">
        <v>32</v>
      </c>
      <c r="D430" t="s">
        <v>33</v>
      </c>
      <c r="E430" t="s">
        <v>210</v>
      </c>
      <c r="F430" t="s">
        <v>672</v>
      </c>
      <c r="G430" t="s">
        <v>36</v>
      </c>
      <c r="H430" s="5">
        <f>VLOOKUP(_xlfn.NUMBERVALUE(E430),[1]games!$A:$C,2,FALSE)</f>
        <v>79</v>
      </c>
      <c r="I430" s="6">
        <f>VLOOKUP(_xlfn.NUMBERVALUE(E430),[1]games!$A:$C,3,FALSE)</f>
        <v>73</v>
      </c>
      <c r="J430" s="6" t="str">
        <f>VLOOKUP(H430,[1]teams!$B:$D,3,FALSE)</f>
        <v>Marlins-W-TBall</v>
      </c>
      <c r="K430" s="6" t="str">
        <f>VLOOKUP(I430,[1]teams!$B:$D,3,FALSE)</f>
        <v>Nationals-E-TBall</v>
      </c>
      <c r="L430" s="6" t="str">
        <f>VLOOKUP(B430,'[2]Tablib Dataset'!$A:$D,2,FALSE)</f>
        <v>Tball</v>
      </c>
      <c r="M430" s="7">
        <f t="shared" si="18"/>
        <v>43924</v>
      </c>
      <c r="N430" s="8">
        <f t="shared" si="19"/>
        <v>0.75</v>
      </c>
      <c r="O430" s="8">
        <f t="shared" si="20"/>
        <v>0.8125</v>
      </c>
    </row>
    <row r="431" spans="1:15" x14ac:dyDescent="0.3">
      <c r="A431" t="s">
        <v>699</v>
      </c>
      <c r="B431" t="s">
        <v>9</v>
      </c>
      <c r="C431" t="s">
        <v>18</v>
      </c>
      <c r="D431" t="s">
        <v>29</v>
      </c>
      <c r="E431" t="s">
        <v>419</v>
      </c>
      <c r="F431" t="s">
        <v>668</v>
      </c>
      <c r="G431" t="s">
        <v>23</v>
      </c>
      <c r="H431" s="5">
        <f>VLOOKUP(_xlfn.NUMBERVALUE(E431),[1]games!$A:$C,2,FALSE)</f>
        <v>54</v>
      </c>
      <c r="I431" s="6">
        <f>VLOOKUP(_xlfn.NUMBERVALUE(E431),[1]games!$A:$C,3,FALSE)</f>
        <v>53</v>
      </c>
      <c r="J431" s="6" t="str">
        <f>VLOOKUP(H431,[1]teams!$B:$D,3,FALSE)</f>
        <v>Phillies-E-CoachPitch</v>
      </c>
      <c r="K431" s="6" t="str">
        <f>VLOOKUP(I431,[1]teams!$B:$D,3,FALSE)</f>
        <v>Orioles-E-CoachPitch</v>
      </c>
      <c r="L431" s="6" t="str">
        <f>VLOOKUP(B431,'[2]Tablib Dataset'!$A:$D,2,FALSE)</f>
        <v>CoachPitch</v>
      </c>
      <c r="M431" s="7">
        <f t="shared" si="18"/>
        <v>43924</v>
      </c>
      <c r="N431" s="8">
        <f t="shared" si="19"/>
        <v>0.82291666666424135</v>
      </c>
      <c r="O431" s="8">
        <f t="shared" si="20"/>
        <v>0.89583333333090798</v>
      </c>
    </row>
    <row r="432" spans="1:15" x14ac:dyDescent="0.3">
      <c r="A432" t="s">
        <v>123</v>
      </c>
      <c r="B432" t="s">
        <v>9</v>
      </c>
      <c r="C432" t="s">
        <v>18</v>
      </c>
      <c r="D432" t="s">
        <v>29</v>
      </c>
      <c r="E432" t="s">
        <v>394</v>
      </c>
      <c r="F432" t="s">
        <v>672</v>
      </c>
      <c r="G432" t="s">
        <v>23</v>
      </c>
      <c r="H432" s="5">
        <f>VLOOKUP(_xlfn.NUMBERVALUE(E432),[1]games!$A:$C,2,FALSE)</f>
        <v>50</v>
      </c>
      <c r="I432" s="6">
        <f>VLOOKUP(_xlfn.NUMBERVALUE(E432),[1]games!$A:$C,3,FALSE)</f>
        <v>48</v>
      </c>
      <c r="J432" s="6" t="str">
        <f>VLOOKUP(H432,[1]teams!$B:$D,3,FALSE)</f>
        <v>Dodgers-E-CoachPitch</v>
      </c>
      <c r="K432" s="6" t="str">
        <f>VLOOKUP(I432,[1]teams!$B:$D,3,FALSE)</f>
        <v>Cardinals-E-CoachPitch</v>
      </c>
      <c r="L432" s="6" t="str">
        <f>VLOOKUP(B432,'[2]Tablib Dataset'!$A:$D,2,FALSE)</f>
        <v>CoachPitch</v>
      </c>
      <c r="M432" s="7">
        <f t="shared" si="18"/>
        <v>43924</v>
      </c>
      <c r="N432" s="8">
        <f t="shared" si="19"/>
        <v>0.75</v>
      </c>
      <c r="O432" s="8">
        <f t="shared" si="20"/>
        <v>0.82291666666666663</v>
      </c>
    </row>
    <row r="433" spans="1:15" x14ac:dyDescent="0.3">
      <c r="A433" t="s">
        <v>91</v>
      </c>
      <c r="B433" t="s">
        <v>14</v>
      </c>
      <c r="C433" t="s">
        <v>9</v>
      </c>
      <c r="D433" t="s">
        <v>15</v>
      </c>
      <c r="E433" t="s">
        <v>741</v>
      </c>
      <c r="F433" t="s">
        <v>664</v>
      </c>
      <c r="G433" t="s">
        <v>12</v>
      </c>
      <c r="H433" s="5">
        <f>VLOOKUP(_xlfn.NUMBERVALUE(E433),[1]games!$A:$C,2,FALSE)</f>
        <v>27</v>
      </c>
      <c r="I433" s="6">
        <f>VLOOKUP(_xlfn.NUMBERVALUE(E433),[1]games!$A:$C,3,FALSE)</f>
        <v>26</v>
      </c>
      <c r="J433" s="6" t="str">
        <f>VLOOKUP(H433,[1]teams!$B:$D,3,FALSE)</f>
        <v>Nationals-W-Minor</v>
      </c>
      <c r="K433" s="6" t="str">
        <f>VLOOKUP(I433,[1]teams!$B:$D,3,FALSE)</f>
        <v>Marlins-W-Minor</v>
      </c>
      <c r="L433" s="6" t="str">
        <f>VLOOKUP(B433,'[2]Tablib Dataset'!$A:$D,2,FALSE)</f>
        <v>Minor</v>
      </c>
      <c r="M433" s="7">
        <f t="shared" si="18"/>
        <v>43924</v>
      </c>
      <c r="N433" s="8">
        <f t="shared" si="19"/>
        <v>0.83333333333575865</v>
      </c>
      <c r="O433" s="8">
        <f t="shared" si="20"/>
        <v>0.91666666666909202</v>
      </c>
    </row>
    <row r="434" spans="1:15" x14ac:dyDescent="0.3">
      <c r="A434" t="s">
        <v>363</v>
      </c>
      <c r="B434" t="s">
        <v>14</v>
      </c>
      <c r="C434" t="s">
        <v>9</v>
      </c>
      <c r="D434" t="s">
        <v>15</v>
      </c>
      <c r="E434" t="s">
        <v>749</v>
      </c>
      <c r="F434" t="s">
        <v>672</v>
      </c>
      <c r="G434" t="s">
        <v>12</v>
      </c>
      <c r="H434" s="5">
        <f>VLOOKUP(_xlfn.NUMBERVALUE(E434),[1]games!$A:$C,2,FALSE)</f>
        <v>25</v>
      </c>
      <c r="I434" s="6">
        <f>VLOOKUP(_xlfn.NUMBERVALUE(E434),[1]games!$A:$C,3,FALSE)</f>
        <v>24</v>
      </c>
      <c r="J434" s="6" t="str">
        <f>VLOOKUP(H434,[1]teams!$B:$D,3,FALSE)</f>
        <v>D'Backs-W-Minor</v>
      </c>
      <c r="K434" s="6" t="str">
        <f>VLOOKUP(I434,[1]teams!$B:$D,3,FALSE)</f>
        <v>Braves-W-Minor</v>
      </c>
      <c r="L434" s="6" t="str">
        <f>VLOOKUP(B434,'[2]Tablib Dataset'!$A:$D,2,FALSE)</f>
        <v>Minor</v>
      </c>
      <c r="M434" s="7">
        <f t="shared" si="18"/>
        <v>43924</v>
      </c>
      <c r="N434" s="8">
        <f t="shared" si="19"/>
        <v>0.75</v>
      </c>
      <c r="O434" s="8">
        <f t="shared" si="20"/>
        <v>0.83333333333333337</v>
      </c>
    </row>
    <row r="435" spans="1:15" x14ac:dyDescent="0.3">
      <c r="A435" t="s">
        <v>571</v>
      </c>
      <c r="B435" t="s">
        <v>18</v>
      </c>
      <c r="C435" t="s">
        <v>19</v>
      </c>
      <c r="D435" t="s">
        <v>868</v>
      </c>
      <c r="E435" t="s">
        <v>775</v>
      </c>
      <c r="F435" t="s">
        <v>664</v>
      </c>
      <c r="G435" t="s">
        <v>12</v>
      </c>
      <c r="H435" s="5">
        <f>VLOOKUP(_xlfn.NUMBERVALUE(E435),[1]games!$A:$C,2,FALSE)</f>
        <v>12</v>
      </c>
      <c r="I435" s="6">
        <f>VLOOKUP(_xlfn.NUMBERVALUE(E435),[1]games!$A:$C,3,FALSE)</f>
        <v>11</v>
      </c>
      <c r="J435" s="6" t="str">
        <f>VLOOKUP(H435,[1]teams!$B:$D,3,FALSE)</f>
        <v>Rangers-W-Major</v>
      </c>
      <c r="K435" s="6" t="str">
        <f>VLOOKUP(I435,[1]teams!$B:$D,3,FALSE)</f>
        <v>Nationals-W-Major</v>
      </c>
      <c r="L435" s="6" t="str">
        <f>VLOOKUP(B435,'[2]Tablib Dataset'!$A:$D,2,FALSE)</f>
        <v>Major</v>
      </c>
      <c r="M435" s="7">
        <f t="shared" si="18"/>
        <v>43924</v>
      </c>
      <c r="N435" s="8">
        <f t="shared" si="19"/>
        <v>0.83333333333575865</v>
      </c>
      <c r="O435" s="8">
        <f t="shared" si="20"/>
        <v>0.91666666666909202</v>
      </c>
    </row>
    <row r="436" spans="1:15" x14ac:dyDescent="0.3">
      <c r="A436" t="s">
        <v>704</v>
      </c>
      <c r="B436" t="s">
        <v>18</v>
      </c>
      <c r="C436" t="s">
        <v>19</v>
      </c>
      <c r="D436" t="s">
        <v>868</v>
      </c>
      <c r="E436" t="s">
        <v>560</v>
      </c>
      <c r="F436" t="s">
        <v>672</v>
      </c>
      <c r="G436" t="s">
        <v>12</v>
      </c>
      <c r="H436" s="5">
        <f>VLOOKUP(_xlfn.NUMBERVALUE(E436),[1]games!$A:$C,2,FALSE)</f>
        <v>9</v>
      </c>
      <c r="I436" s="6">
        <f>VLOOKUP(_xlfn.NUMBERVALUE(E436),[1]games!$A:$C,3,FALSE)</f>
        <v>10</v>
      </c>
      <c r="J436" s="6" t="str">
        <f>VLOOKUP(H436,[1]teams!$B:$D,3,FALSE)</f>
        <v>Cardinals-W-Major</v>
      </c>
      <c r="K436" s="6" t="str">
        <f>VLOOKUP(I436,[1]teams!$B:$D,3,FALSE)</f>
        <v>Giants-W-Major</v>
      </c>
      <c r="L436" s="6" t="str">
        <f>VLOOKUP(B436,'[2]Tablib Dataset'!$A:$D,2,FALSE)</f>
        <v>Major</v>
      </c>
      <c r="M436" s="7">
        <f t="shared" si="18"/>
        <v>43924</v>
      </c>
      <c r="N436" s="8">
        <f t="shared" si="19"/>
        <v>0.75</v>
      </c>
      <c r="O436" s="8">
        <f t="shared" si="20"/>
        <v>0.83333333333333337</v>
      </c>
    </row>
    <row r="437" spans="1:15" x14ac:dyDescent="0.3">
      <c r="A437" t="s">
        <v>232</v>
      </c>
      <c r="B437" t="s">
        <v>21</v>
      </c>
      <c r="C437" t="s">
        <v>9</v>
      </c>
      <c r="D437" t="s">
        <v>10</v>
      </c>
      <c r="E437" t="s">
        <v>49</v>
      </c>
      <c r="F437" t="s">
        <v>679</v>
      </c>
      <c r="G437" t="s">
        <v>12</v>
      </c>
      <c r="H437" s="5">
        <f>VLOOKUP(_xlfn.NUMBERVALUE(E437),[1]games!$A:$C,2,FALSE)</f>
        <v>18</v>
      </c>
      <c r="I437" s="6">
        <f>VLOOKUP(_xlfn.NUMBERVALUE(E437),[1]games!$A:$C,3,FALSE)</f>
        <v>15</v>
      </c>
      <c r="J437" s="6" t="str">
        <f>VLOOKUP(H437,[1]teams!$B:$D,3,FALSE)</f>
        <v>Giants-E-Minor</v>
      </c>
      <c r="K437" s="6" t="str">
        <f>VLOOKUP(I437,[1]teams!$B:$D,3,FALSE)</f>
        <v>Cardinals-E-Minor</v>
      </c>
      <c r="L437" s="6" t="str">
        <f>VLOOKUP(B437,'[2]Tablib Dataset'!$A:$D,2,FALSE)</f>
        <v>Field8</v>
      </c>
      <c r="M437" s="7">
        <f t="shared" si="18"/>
        <v>43917</v>
      </c>
      <c r="N437" s="8">
        <f t="shared" si="19"/>
        <v>0.83333333333575865</v>
      </c>
      <c r="O437" s="8">
        <f t="shared" si="20"/>
        <v>0.91666666666909202</v>
      </c>
    </row>
    <row r="438" spans="1:15" x14ac:dyDescent="0.3">
      <c r="A438" t="s">
        <v>410</v>
      </c>
      <c r="B438" t="s">
        <v>21</v>
      </c>
      <c r="C438" t="s">
        <v>9</v>
      </c>
      <c r="D438" t="s">
        <v>10</v>
      </c>
      <c r="E438" t="s">
        <v>636</v>
      </c>
      <c r="F438" t="s">
        <v>689</v>
      </c>
      <c r="G438" t="s">
        <v>12</v>
      </c>
      <c r="H438" s="5">
        <f>VLOOKUP(_xlfn.NUMBERVALUE(E438),[1]games!$A:$C,2,FALSE)</f>
        <v>28</v>
      </c>
      <c r="I438" s="6">
        <f>VLOOKUP(_xlfn.NUMBERVALUE(E438),[1]games!$A:$C,3,FALSE)</f>
        <v>24</v>
      </c>
      <c r="J438" s="6" t="str">
        <f>VLOOKUP(H438,[1]teams!$B:$D,3,FALSE)</f>
        <v>Rangers-W-Minor</v>
      </c>
      <c r="K438" s="6" t="str">
        <f>VLOOKUP(I438,[1]teams!$B:$D,3,FALSE)</f>
        <v>Braves-W-Minor</v>
      </c>
      <c r="L438" s="6" t="str">
        <f>VLOOKUP(B438,'[2]Tablib Dataset'!$A:$D,2,FALSE)</f>
        <v>Field8</v>
      </c>
      <c r="M438" s="7">
        <f t="shared" si="18"/>
        <v>43917</v>
      </c>
      <c r="N438" s="8">
        <f t="shared" si="19"/>
        <v>0.75</v>
      </c>
      <c r="O438" s="8">
        <f t="shared" si="20"/>
        <v>0.83333333333333337</v>
      </c>
    </row>
    <row r="439" spans="1:15" x14ac:dyDescent="0.3">
      <c r="A439" t="s">
        <v>533</v>
      </c>
      <c r="B439" t="s">
        <v>8</v>
      </c>
      <c r="C439" t="s">
        <v>19</v>
      </c>
      <c r="D439" t="s">
        <v>10</v>
      </c>
      <c r="E439" t="s">
        <v>794</v>
      </c>
      <c r="F439" t="s">
        <v>679</v>
      </c>
      <c r="G439" t="s">
        <v>12</v>
      </c>
      <c r="H439" s="5">
        <f>VLOOKUP(_xlfn.NUMBERVALUE(E439),[1]games!$A:$C,2,FALSE)</f>
        <v>3</v>
      </c>
      <c r="I439" s="6">
        <f>VLOOKUP(_xlfn.NUMBERVALUE(E439),[1]games!$A:$C,3,FALSE)</f>
        <v>1</v>
      </c>
      <c r="J439" s="6" t="str">
        <f>VLOOKUP(H439,[1]teams!$B:$D,3,FALSE)</f>
        <v>Tigers-E-Major</v>
      </c>
      <c r="K439" s="6" t="str">
        <f>VLOOKUP(I439,[1]teams!$B:$D,3,FALSE)</f>
        <v>Indians-E-Major</v>
      </c>
      <c r="L439" s="6" t="str">
        <f>VLOOKUP(B439,'[2]Tablib Dataset'!$A:$D,2,FALSE)</f>
        <v>Filed7</v>
      </c>
      <c r="M439" s="7">
        <f t="shared" si="18"/>
        <v>43917</v>
      </c>
      <c r="N439" s="8">
        <f t="shared" si="19"/>
        <v>0.83333333333575865</v>
      </c>
      <c r="O439" s="8">
        <f t="shared" si="20"/>
        <v>0.91666666666909202</v>
      </c>
    </row>
    <row r="440" spans="1:15" x14ac:dyDescent="0.3">
      <c r="A440" t="s">
        <v>709</v>
      </c>
      <c r="B440" t="s">
        <v>8</v>
      </c>
      <c r="C440" t="s">
        <v>19</v>
      </c>
      <c r="D440" t="s">
        <v>10</v>
      </c>
      <c r="E440" t="s">
        <v>634</v>
      </c>
      <c r="F440" t="s">
        <v>689</v>
      </c>
      <c r="G440" t="s">
        <v>12</v>
      </c>
      <c r="H440" s="5">
        <f>VLOOKUP(_xlfn.NUMBERVALUE(E440),[1]games!$A:$C,2,FALSE)</f>
        <v>7</v>
      </c>
      <c r="I440" s="6">
        <f>VLOOKUP(_xlfn.NUMBERVALUE(E440),[1]games!$A:$C,3,FALSE)</f>
        <v>6</v>
      </c>
      <c r="J440" s="6" t="str">
        <f>VLOOKUP(H440,[1]teams!$B:$D,3,FALSE)</f>
        <v>Dodgers-E-Major</v>
      </c>
      <c r="K440" s="6" t="str">
        <f>VLOOKUP(I440,[1]teams!$B:$D,3,FALSE)</f>
        <v>Cubs-E-Major</v>
      </c>
      <c r="L440" s="6" t="str">
        <f>VLOOKUP(B440,'[2]Tablib Dataset'!$A:$D,2,FALSE)</f>
        <v>Filed7</v>
      </c>
      <c r="M440" s="7">
        <f t="shared" si="18"/>
        <v>43917</v>
      </c>
      <c r="N440" s="8">
        <f t="shared" si="19"/>
        <v>0.75</v>
      </c>
      <c r="O440" s="8">
        <f t="shared" si="20"/>
        <v>0.83333333333333337</v>
      </c>
    </row>
    <row r="441" spans="1:15" x14ac:dyDescent="0.3">
      <c r="A441" t="s">
        <v>711</v>
      </c>
      <c r="B441" t="s">
        <v>25</v>
      </c>
      <c r="C441" t="s">
        <v>32</v>
      </c>
      <c r="D441" t="s">
        <v>26</v>
      </c>
      <c r="E441" t="s">
        <v>357</v>
      </c>
      <c r="F441" t="s">
        <v>686</v>
      </c>
      <c r="G441" t="s">
        <v>36</v>
      </c>
      <c r="H441" s="5">
        <f>VLOOKUP(_xlfn.NUMBERVALUE(E441),[1]games!$A:$C,2,FALSE)</f>
        <v>74</v>
      </c>
      <c r="I441" s="6">
        <f>VLOOKUP(_xlfn.NUMBERVALUE(E441),[1]games!$A:$C,3,FALSE)</f>
        <v>67</v>
      </c>
      <c r="J441" s="6" t="str">
        <f>VLOOKUP(H441,[1]teams!$B:$D,3,FALSE)</f>
        <v>Phillies-E-TBall</v>
      </c>
      <c r="K441" s="6" t="str">
        <f>VLOOKUP(I441,[1]teams!$B:$D,3,FALSE)</f>
        <v>A's-E-TBall</v>
      </c>
      <c r="L441" s="6" t="str">
        <f>VLOOKUP(B441,'[2]Tablib Dataset'!$A:$D,2,FALSE)</f>
        <v>Field6</v>
      </c>
      <c r="M441" s="7">
        <f t="shared" si="18"/>
        <v>43917</v>
      </c>
      <c r="N441" s="8">
        <f t="shared" si="19"/>
        <v>0.8125</v>
      </c>
      <c r="O441" s="8">
        <f t="shared" si="20"/>
        <v>0.875</v>
      </c>
    </row>
    <row r="442" spans="1:15" x14ac:dyDescent="0.3">
      <c r="A442" t="s">
        <v>384</v>
      </c>
      <c r="B442" t="s">
        <v>25</v>
      </c>
      <c r="C442" t="s">
        <v>32</v>
      </c>
      <c r="D442" t="s">
        <v>26</v>
      </c>
      <c r="E442" t="s">
        <v>327</v>
      </c>
      <c r="F442" t="s">
        <v>689</v>
      </c>
      <c r="G442" t="s">
        <v>36</v>
      </c>
      <c r="H442" s="5">
        <f>VLOOKUP(_xlfn.NUMBERVALUE(E442),[1]games!$A:$C,2,FALSE)</f>
        <v>75</v>
      </c>
      <c r="I442" s="6">
        <f>VLOOKUP(_xlfn.NUMBERVALUE(E442),[1]games!$A:$C,3,FALSE)</f>
        <v>68</v>
      </c>
      <c r="J442" s="6" t="str">
        <f>VLOOKUP(H442,[1]teams!$B:$D,3,FALSE)</f>
        <v>Rockies-E-TBall</v>
      </c>
      <c r="K442" s="6" t="str">
        <f>VLOOKUP(I442,[1]teams!$B:$D,3,FALSE)</f>
        <v>Astros-E-TBall</v>
      </c>
      <c r="L442" s="6" t="str">
        <f>VLOOKUP(B442,'[2]Tablib Dataset'!$A:$D,2,FALSE)</f>
        <v>Field6</v>
      </c>
      <c r="M442" s="7">
        <f t="shared" si="18"/>
        <v>43917</v>
      </c>
      <c r="N442" s="8">
        <f t="shared" si="19"/>
        <v>0.75</v>
      </c>
      <c r="O442" s="8">
        <f t="shared" si="20"/>
        <v>0.8125</v>
      </c>
    </row>
    <row r="443" spans="1:15" x14ac:dyDescent="0.3">
      <c r="A443" t="s">
        <v>714</v>
      </c>
      <c r="B443" t="s">
        <v>32</v>
      </c>
      <c r="C443" t="s">
        <v>18</v>
      </c>
      <c r="D443" t="s">
        <v>32</v>
      </c>
      <c r="E443" t="s">
        <v>431</v>
      </c>
      <c r="F443" t="s">
        <v>685</v>
      </c>
      <c r="G443" t="s">
        <v>23</v>
      </c>
      <c r="H443" s="5">
        <f>VLOOKUP(_xlfn.NUMBERVALUE(E443),[1]games!$A:$C,2,FALSE)</f>
        <v>63</v>
      </c>
      <c r="I443" s="6">
        <f>VLOOKUP(_xlfn.NUMBERVALUE(E443),[1]games!$A:$C,3,FALSE)</f>
        <v>64</v>
      </c>
      <c r="J443" s="6" t="str">
        <f>VLOOKUP(H443,[1]teams!$B:$D,3,FALSE)</f>
        <v>Nationals-W-CoachPitch</v>
      </c>
      <c r="K443" s="6" t="str">
        <f>VLOOKUP(I443,[1]teams!$B:$D,3,FALSE)</f>
        <v>Rangers-W-CoachPitch</v>
      </c>
      <c r="L443" s="6" t="str">
        <f>VLOOKUP(B443,'[2]Tablib Dataset'!$A:$D,2,FALSE)</f>
        <v>Field5</v>
      </c>
      <c r="M443" s="7">
        <f t="shared" si="18"/>
        <v>43917</v>
      </c>
      <c r="N443" s="8">
        <f t="shared" si="19"/>
        <v>0.82291666666424135</v>
      </c>
      <c r="O443" s="8">
        <f t="shared" si="20"/>
        <v>0.89583333333090798</v>
      </c>
    </row>
    <row r="444" spans="1:15" x14ac:dyDescent="0.3">
      <c r="A444" t="s">
        <v>716</v>
      </c>
      <c r="B444" t="s">
        <v>32</v>
      </c>
      <c r="C444" t="s">
        <v>18</v>
      </c>
      <c r="D444" t="s">
        <v>32</v>
      </c>
      <c r="E444" t="s">
        <v>403</v>
      </c>
      <c r="F444" t="s">
        <v>689</v>
      </c>
      <c r="G444" t="s">
        <v>23</v>
      </c>
      <c r="H444" s="5">
        <f>VLOOKUP(_xlfn.NUMBERVALUE(E444),[1]games!$A:$C,2,FALSE)</f>
        <v>55</v>
      </c>
      <c r="I444" s="6">
        <f>VLOOKUP(_xlfn.NUMBERVALUE(E444),[1]games!$A:$C,3,FALSE)</f>
        <v>54</v>
      </c>
      <c r="J444" s="6" t="str">
        <f>VLOOKUP(H444,[1]teams!$B:$D,3,FALSE)</f>
        <v>Reds-E-CoachPitch</v>
      </c>
      <c r="K444" s="6" t="str">
        <f>VLOOKUP(I444,[1]teams!$B:$D,3,FALSE)</f>
        <v>Phillies-E-CoachPitch</v>
      </c>
      <c r="L444" s="6" t="str">
        <f>VLOOKUP(B444,'[2]Tablib Dataset'!$A:$D,2,FALSE)</f>
        <v>Field5</v>
      </c>
      <c r="M444" s="7">
        <f t="shared" si="18"/>
        <v>43917</v>
      </c>
      <c r="N444" s="8">
        <f t="shared" si="19"/>
        <v>0.75</v>
      </c>
      <c r="O444" s="8">
        <f t="shared" si="20"/>
        <v>0.82291666666666663</v>
      </c>
    </row>
    <row r="445" spans="1:15" x14ac:dyDescent="0.3">
      <c r="A445" t="s">
        <v>281</v>
      </c>
      <c r="B445" t="s">
        <v>19</v>
      </c>
      <c r="C445" t="s">
        <v>32</v>
      </c>
      <c r="D445" t="s">
        <v>33</v>
      </c>
      <c r="E445" t="s">
        <v>256</v>
      </c>
      <c r="F445" t="s">
        <v>686</v>
      </c>
      <c r="G445" t="s">
        <v>36</v>
      </c>
      <c r="H445" s="5">
        <f>VLOOKUP(_xlfn.NUMBERVALUE(E445),[1]games!$A:$C,2,FALSE)</f>
        <v>76</v>
      </c>
      <c r="I445" s="6">
        <f>VLOOKUP(_xlfn.NUMBERVALUE(E445),[1]games!$A:$C,3,FALSE)</f>
        <v>71</v>
      </c>
      <c r="J445" s="6" t="str">
        <f>VLOOKUP(H445,[1]teams!$B:$D,3,FALSE)</f>
        <v>Royals-E-TBall</v>
      </c>
      <c r="K445" s="6" t="str">
        <f>VLOOKUP(I445,[1]teams!$B:$D,3,FALSE)</f>
        <v>Dodgers-E-TBall</v>
      </c>
      <c r="L445" s="6" t="str">
        <f>VLOOKUP(B445,'[2]Tablib Dataset'!$A:$D,2,FALSE)</f>
        <v>Tball</v>
      </c>
      <c r="M445" s="7">
        <f t="shared" si="18"/>
        <v>43917</v>
      </c>
      <c r="N445" s="8">
        <f t="shared" si="19"/>
        <v>0.8125</v>
      </c>
      <c r="O445" s="8">
        <f t="shared" si="20"/>
        <v>0.875</v>
      </c>
    </row>
    <row r="446" spans="1:15" x14ac:dyDescent="0.3">
      <c r="A446" t="s">
        <v>153</v>
      </c>
      <c r="B446" t="s">
        <v>19</v>
      </c>
      <c r="C446" t="s">
        <v>32</v>
      </c>
      <c r="D446" t="s">
        <v>33</v>
      </c>
      <c r="E446" t="s">
        <v>294</v>
      </c>
      <c r="F446" t="s">
        <v>689</v>
      </c>
      <c r="G446" t="s">
        <v>36</v>
      </c>
      <c r="H446" s="5">
        <f>VLOOKUP(_xlfn.NUMBERVALUE(E446),[1]games!$A:$C,2,FALSE)</f>
        <v>79</v>
      </c>
      <c r="I446" s="6">
        <f>VLOOKUP(_xlfn.NUMBERVALUE(E446),[1]games!$A:$C,3,FALSE)</f>
        <v>69</v>
      </c>
      <c r="J446" s="6" t="str">
        <f>VLOOKUP(H446,[1]teams!$B:$D,3,FALSE)</f>
        <v>Marlins-W-TBall</v>
      </c>
      <c r="K446" s="6" t="str">
        <f>VLOOKUP(I446,[1]teams!$B:$D,3,FALSE)</f>
        <v>Cubs-E-TBall</v>
      </c>
      <c r="L446" s="6" t="str">
        <f>VLOOKUP(B446,'[2]Tablib Dataset'!$A:$D,2,FALSE)</f>
        <v>Tball</v>
      </c>
      <c r="M446" s="7">
        <f t="shared" si="18"/>
        <v>43917</v>
      </c>
      <c r="N446" s="8">
        <f t="shared" si="19"/>
        <v>0.75</v>
      </c>
      <c r="O446" s="8">
        <f t="shared" si="20"/>
        <v>0.8125</v>
      </c>
    </row>
    <row r="447" spans="1:15" x14ac:dyDescent="0.3">
      <c r="A447" t="s">
        <v>719</v>
      </c>
      <c r="B447" t="s">
        <v>9</v>
      </c>
      <c r="C447" t="s">
        <v>18</v>
      </c>
      <c r="D447" t="s">
        <v>29</v>
      </c>
      <c r="E447" t="s">
        <v>553</v>
      </c>
      <c r="F447" t="s">
        <v>685</v>
      </c>
      <c r="G447" t="s">
        <v>23</v>
      </c>
      <c r="H447" s="5">
        <f>VLOOKUP(_xlfn.NUMBERVALUE(E447),[1]games!$A:$C,2,FALSE)</f>
        <v>49</v>
      </c>
      <c r="I447" s="6">
        <f>VLOOKUP(_xlfn.NUMBERVALUE(E447),[1]games!$A:$C,3,FALSE)</f>
        <v>48</v>
      </c>
      <c r="J447" s="6" t="str">
        <f>VLOOKUP(H447,[1]teams!$B:$D,3,FALSE)</f>
        <v>Cubs-E-CoachPitch</v>
      </c>
      <c r="K447" s="6" t="str">
        <f>VLOOKUP(I447,[1]teams!$B:$D,3,FALSE)</f>
        <v>Cardinals-E-CoachPitch</v>
      </c>
      <c r="L447" s="6" t="str">
        <f>VLOOKUP(B447,'[2]Tablib Dataset'!$A:$D,2,FALSE)</f>
        <v>CoachPitch</v>
      </c>
      <c r="M447" s="7">
        <f t="shared" si="18"/>
        <v>43917</v>
      </c>
      <c r="N447" s="8">
        <f t="shared" si="19"/>
        <v>0.82291666666424135</v>
      </c>
      <c r="O447" s="8">
        <f t="shared" si="20"/>
        <v>0.89583333333090798</v>
      </c>
    </row>
    <row r="448" spans="1:15" x14ac:dyDescent="0.3">
      <c r="A448" t="s">
        <v>721</v>
      </c>
      <c r="B448" t="s">
        <v>9</v>
      </c>
      <c r="C448" t="s">
        <v>18</v>
      </c>
      <c r="D448" t="s">
        <v>29</v>
      </c>
      <c r="E448" t="s">
        <v>600</v>
      </c>
      <c r="F448" t="s">
        <v>689</v>
      </c>
      <c r="G448" t="s">
        <v>23</v>
      </c>
      <c r="H448" s="5">
        <f>VLOOKUP(_xlfn.NUMBERVALUE(E448),[1]games!$A:$C,2,FALSE)</f>
        <v>59</v>
      </c>
      <c r="I448" s="6">
        <f>VLOOKUP(_xlfn.NUMBERVALUE(E448),[1]games!$A:$C,3,FALSE)</f>
        <v>58</v>
      </c>
      <c r="J448" s="6" t="str">
        <f>VLOOKUP(H448,[1]teams!$B:$D,3,FALSE)</f>
        <v>Astros-W-CoachPitch</v>
      </c>
      <c r="K448" s="6" t="str">
        <f>VLOOKUP(I448,[1]teams!$B:$D,3,FALSE)</f>
        <v>A's-W-CoachPitch</v>
      </c>
      <c r="L448" s="6" t="str">
        <f>VLOOKUP(B448,'[2]Tablib Dataset'!$A:$D,2,FALSE)</f>
        <v>CoachPitch</v>
      </c>
      <c r="M448" s="7">
        <f t="shared" si="18"/>
        <v>43917</v>
      </c>
      <c r="N448" s="8">
        <f t="shared" si="19"/>
        <v>0.75</v>
      </c>
      <c r="O448" s="8">
        <f t="shared" si="20"/>
        <v>0.82291666666666663</v>
      </c>
    </row>
    <row r="449" spans="1:15" x14ac:dyDescent="0.3">
      <c r="A449" t="s">
        <v>88</v>
      </c>
      <c r="B449" t="s">
        <v>14</v>
      </c>
      <c r="C449" t="s">
        <v>9</v>
      </c>
      <c r="D449" t="s">
        <v>15</v>
      </c>
      <c r="E449" t="s">
        <v>743</v>
      </c>
      <c r="F449" t="s">
        <v>679</v>
      </c>
      <c r="G449" t="s">
        <v>12</v>
      </c>
      <c r="H449" s="5">
        <f>VLOOKUP(_xlfn.NUMBERVALUE(E449),[1]games!$A:$C,2,FALSE)</f>
        <v>26</v>
      </c>
      <c r="I449" s="6">
        <f>VLOOKUP(_xlfn.NUMBERVALUE(E449),[1]games!$A:$C,3,FALSE)</f>
        <v>25</v>
      </c>
      <c r="J449" s="6" t="str">
        <f>VLOOKUP(H449,[1]teams!$B:$D,3,FALSE)</f>
        <v>Marlins-W-Minor</v>
      </c>
      <c r="K449" s="6" t="str">
        <f>VLOOKUP(I449,[1]teams!$B:$D,3,FALSE)</f>
        <v>D'Backs-W-Minor</v>
      </c>
      <c r="L449" s="6" t="str">
        <f>VLOOKUP(B449,'[2]Tablib Dataset'!$A:$D,2,FALSE)</f>
        <v>Minor</v>
      </c>
      <c r="M449" s="7">
        <f t="shared" si="18"/>
        <v>43917</v>
      </c>
      <c r="N449" s="8">
        <f t="shared" si="19"/>
        <v>0.83333333333575865</v>
      </c>
      <c r="O449" s="8">
        <f t="shared" si="20"/>
        <v>0.91666666666909202</v>
      </c>
    </row>
    <row r="450" spans="1:15" x14ac:dyDescent="0.3">
      <c r="A450" t="s">
        <v>314</v>
      </c>
      <c r="B450" t="s">
        <v>14</v>
      </c>
      <c r="C450" t="s">
        <v>9</v>
      </c>
      <c r="D450" t="s">
        <v>15</v>
      </c>
      <c r="E450" t="s">
        <v>81</v>
      </c>
      <c r="F450" t="s">
        <v>689</v>
      </c>
      <c r="G450" t="s">
        <v>12</v>
      </c>
      <c r="H450" s="5">
        <f>VLOOKUP(_xlfn.NUMBERVALUE(E450),[1]games!$A:$C,2,FALSE)</f>
        <v>29</v>
      </c>
      <c r="I450" s="6">
        <f>VLOOKUP(_xlfn.NUMBERVALUE(E450),[1]games!$A:$C,3,FALSE)</f>
        <v>16</v>
      </c>
      <c r="J450" s="6" t="str">
        <f>VLOOKUP(H450,[1]teams!$B:$D,3,FALSE)</f>
        <v>Yankees-W-Minor</v>
      </c>
      <c r="K450" s="6" t="str">
        <f>VLOOKUP(I450,[1]teams!$B:$D,3,FALSE)</f>
        <v>Cubs-E-Minor</v>
      </c>
      <c r="L450" s="6" t="str">
        <f>VLOOKUP(B450,'[2]Tablib Dataset'!$A:$D,2,FALSE)</f>
        <v>Minor</v>
      </c>
      <c r="M450" s="7">
        <f t="shared" ref="M450:M513" si="21">DATEVALUE(F450)</f>
        <v>43917</v>
      </c>
      <c r="N450" s="8">
        <f t="shared" ref="N450:N513" si="22">TIMEVALUE(F450)</f>
        <v>0.75</v>
      </c>
      <c r="O450" s="8">
        <f t="shared" ref="O450:O513" si="23">N450+G450/60/24</f>
        <v>0.83333333333333337</v>
      </c>
    </row>
    <row r="451" spans="1:15" x14ac:dyDescent="0.3">
      <c r="A451" t="s">
        <v>257</v>
      </c>
      <c r="B451" t="s">
        <v>18</v>
      </c>
      <c r="C451" t="s">
        <v>19</v>
      </c>
      <c r="D451" t="s">
        <v>868</v>
      </c>
      <c r="E451" t="s">
        <v>802</v>
      </c>
      <c r="F451" t="s">
        <v>679</v>
      </c>
      <c r="G451" t="s">
        <v>12</v>
      </c>
      <c r="H451" s="5">
        <f>VLOOKUP(_xlfn.NUMBERVALUE(E451),[1]games!$A:$C,2,FALSE)</f>
        <v>11</v>
      </c>
      <c r="I451" s="6">
        <f>VLOOKUP(_xlfn.NUMBERVALUE(E451),[1]games!$A:$C,3,FALSE)</f>
        <v>13</v>
      </c>
      <c r="J451" s="6" t="str">
        <f>VLOOKUP(H451,[1]teams!$B:$D,3,FALSE)</f>
        <v>Nationals-W-Major</v>
      </c>
      <c r="K451" s="6" t="str">
        <f>VLOOKUP(I451,[1]teams!$B:$D,3,FALSE)</f>
        <v>Red Sox-W-Major</v>
      </c>
      <c r="L451" s="6" t="str">
        <f>VLOOKUP(B451,'[2]Tablib Dataset'!$A:$D,2,FALSE)</f>
        <v>Major</v>
      </c>
      <c r="M451" s="7">
        <f t="shared" si="21"/>
        <v>43917</v>
      </c>
      <c r="N451" s="8">
        <f t="shared" si="22"/>
        <v>0.83333333333575865</v>
      </c>
      <c r="O451" s="8">
        <f t="shared" si="23"/>
        <v>0.91666666666909202</v>
      </c>
    </row>
    <row r="452" spans="1:15" x14ac:dyDescent="0.3">
      <c r="A452" t="s">
        <v>724</v>
      </c>
      <c r="B452" t="s">
        <v>18</v>
      </c>
      <c r="C452" t="s">
        <v>19</v>
      </c>
      <c r="D452" t="s">
        <v>868</v>
      </c>
      <c r="E452" t="s">
        <v>804</v>
      </c>
      <c r="F452" t="s">
        <v>689</v>
      </c>
      <c r="G452" t="s">
        <v>12</v>
      </c>
      <c r="H452" s="5">
        <f>VLOOKUP(_xlfn.NUMBERVALUE(E452),[1]games!$A:$C,2,FALSE)</f>
        <v>10</v>
      </c>
      <c r="I452" s="6">
        <f>VLOOKUP(_xlfn.NUMBERVALUE(E452),[1]games!$A:$C,3,FALSE)</f>
        <v>12</v>
      </c>
      <c r="J452" s="6" t="str">
        <f>VLOOKUP(H452,[1]teams!$B:$D,3,FALSE)</f>
        <v>Giants-W-Major</v>
      </c>
      <c r="K452" s="6" t="str">
        <f>VLOOKUP(I452,[1]teams!$B:$D,3,FALSE)</f>
        <v>Rangers-W-Major</v>
      </c>
      <c r="L452" s="6" t="str">
        <f>VLOOKUP(B452,'[2]Tablib Dataset'!$A:$D,2,FALSE)</f>
        <v>Major</v>
      </c>
      <c r="M452" s="7">
        <f t="shared" si="21"/>
        <v>43917</v>
      </c>
      <c r="N452" s="8">
        <f t="shared" si="22"/>
        <v>0.75</v>
      </c>
      <c r="O452" s="8">
        <f t="shared" si="23"/>
        <v>0.83333333333333337</v>
      </c>
    </row>
    <row r="453" spans="1:15" x14ac:dyDescent="0.3">
      <c r="A453" t="s">
        <v>725</v>
      </c>
      <c r="B453" t="s">
        <v>21</v>
      </c>
      <c r="C453" t="s">
        <v>14</v>
      </c>
      <c r="D453" t="s">
        <v>10</v>
      </c>
      <c r="E453" t="s">
        <v>123</v>
      </c>
      <c r="F453" t="s">
        <v>701</v>
      </c>
      <c r="G453" t="s">
        <v>23</v>
      </c>
      <c r="H453" s="5">
        <f>VLOOKUP(_xlfn.NUMBERVALUE(E453),[1]games!$A:$C,2,FALSE)</f>
        <v>45</v>
      </c>
      <c r="I453" s="6">
        <f>VLOOKUP(_xlfn.NUMBERVALUE(E453),[1]games!$A:$C,3,FALSE)</f>
        <v>31</v>
      </c>
      <c r="J453" s="6" t="str">
        <f>VLOOKUP(H453,[1]teams!$B:$D,3,FALSE)</f>
        <v>Tigers-W-PeeWee</v>
      </c>
      <c r="K453" s="6" t="str">
        <f>VLOOKUP(I453,[1]teams!$B:$D,3,FALSE)</f>
        <v>Braves-E-PeeWee</v>
      </c>
      <c r="L453" s="6" t="str">
        <f>VLOOKUP(B453,'[2]Tablib Dataset'!$A:$D,2,FALSE)</f>
        <v>Field8</v>
      </c>
      <c r="M453" s="7">
        <f t="shared" si="21"/>
        <v>43960</v>
      </c>
      <c r="N453" s="8">
        <f t="shared" si="22"/>
        <v>0.66666666666424135</v>
      </c>
      <c r="O453" s="8">
        <f t="shared" si="23"/>
        <v>0.73958333333090798</v>
      </c>
    </row>
    <row r="454" spans="1:15" x14ac:dyDescent="0.3">
      <c r="A454" t="s">
        <v>554</v>
      </c>
      <c r="B454" t="s">
        <v>21</v>
      </c>
      <c r="C454" t="s">
        <v>14</v>
      </c>
      <c r="D454" t="s">
        <v>10</v>
      </c>
      <c r="E454" t="s">
        <v>687</v>
      </c>
      <c r="F454" t="s">
        <v>712</v>
      </c>
      <c r="G454" t="s">
        <v>23</v>
      </c>
      <c r="H454" s="5">
        <f>VLOOKUP(_xlfn.NUMBERVALUE(E454),[1]games!$A:$C,2,FALSE)</f>
        <v>35</v>
      </c>
      <c r="I454" s="6">
        <f>VLOOKUP(_xlfn.NUMBERVALUE(E454),[1]games!$A:$C,3,FALSE)</f>
        <v>33</v>
      </c>
      <c r="J454" s="6" t="str">
        <f>VLOOKUP(H454,[1]teams!$B:$D,3,FALSE)</f>
        <v>Giants-E-PeeWee</v>
      </c>
      <c r="K454" s="6" t="str">
        <f>VLOOKUP(I454,[1]teams!$B:$D,3,FALSE)</f>
        <v>D'Backs-E-PeeWee</v>
      </c>
      <c r="L454" s="6" t="str">
        <f>VLOOKUP(B454,'[2]Tablib Dataset'!$A:$D,2,FALSE)</f>
        <v>Field8</v>
      </c>
      <c r="M454" s="7">
        <f t="shared" si="21"/>
        <v>43960</v>
      </c>
      <c r="N454" s="8">
        <f t="shared" si="22"/>
        <v>0.59375</v>
      </c>
      <c r="O454" s="8">
        <f t="shared" si="23"/>
        <v>0.66666666666666663</v>
      </c>
    </row>
    <row r="455" spans="1:15" x14ac:dyDescent="0.3">
      <c r="A455" t="s">
        <v>574</v>
      </c>
      <c r="B455" t="s">
        <v>21</v>
      </c>
      <c r="C455" t="s">
        <v>14</v>
      </c>
      <c r="D455" t="s">
        <v>10</v>
      </c>
      <c r="E455" t="s">
        <v>500</v>
      </c>
      <c r="F455" t="s">
        <v>722</v>
      </c>
      <c r="G455" t="s">
        <v>23</v>
      </c>
      <c r="H455" s="5">
        <f>VLOOKUP(_xlfn.NUMBERVALUE(E455),[1]games!$A:$C,2,FALSE)</f>
        <v>44</v>
      </c>
      <c r="I455" s="6">
        <f>VLOOKUP(_xlfn.NUMBERVALUE(E455),[1]games!$A:$C,3,FALSE)</f>
        <v>32</v>
      </c>
      <c r="J455" s="6" t="str">
        <f>VLOOKUP(H455,[1]teams!$B:$D,3,FALSE)</f>
        <v>Royals-W-PeeWee</v>
      </c>
      <c r="K455" s="6" t="str">
        <f>VLOOKUP(I455,[1]teams!$B:$D,3,FALSE)</f>
        <v>Cardinals-E-PeeWee</v>
      </c>
      <c r="L455" s="6" t="str">
        <f>VLOOKUP(B455,'[2]Tablib Dataset'!$A:$D,2,FALSE)</f>
        <v>Field8</v>
      </c>
      <c r="M455" s="7">
        <f t="shared" si="21"/>
        <v>43960</v>
      </c>
      <c r="N455" s="8">
        <f t="shared" si="22"/>
        <v>0.52083333333575865</v>
      </c>
      <c r="O455" s="8">
        <f t="shared" si="23"/>
        <v>0.59375000000242528</v>
      </c>
    </row>
    <row r="456" spans="1:15" x14ac:dyDescent="0.3">
      <c r="A456" t="s">
        <v>729</v>
      </c>
      <c r="B456" t="s">
        <v>21</v>
      </c>
      <c r="C456" t="s">
        <v>14</v>
      </c>
      <c r="D456" t="s">
        <v>10</v>
      </c>
      <c r="E456" t="s">
        <v>674</v>
      </c>
      <c r="F456" t="s">
        <v>732</v>
      </c>
      <c r="G456" t="s">
        <v>23</v>
      </c>
      <c r="H456" s="5">
        <f>VLOOKUP(_xlfn.NUMBERVALUE(E456),[1]games!$A:$C,2,FALSE)</f>
        <v>36</v>
      </c>
      <c r="I456" s="6">
        <f>VLOOKUP(_xlfn.NUMBERVALUE(E456),[1]games!$A:$C,3,FALSE)</f>
        <v>34</v>
      </c>
      <c r="J456" s="6" t="str">
        <f>VLOOKUP(H456,[1]teams!$B:$D,3,FALSE)</f>
        <v>Indians-E-PeeWee</v>
      </c>
      <c r="K456" s="6" t="str">
        <f>VLOOKUP(I456,[1]teams!$B:$D,3,FALSE)</f>
        <v>Dodgers-E-PeeWee</v>
      </c>
      <c r="L456" s="6" t="str">
        <f>VLOOKUP(B456,'[2]Tablib Dataset'!$A:$D,2,FALSE)</f>
        <v>Field8</v>
      </c>
      <c r="M456" s="7">
        <f t="shared" si="21"/>
        <v>43960</v>
      </c>
      <c r="N456" s="8">
        <f t="shared" si="22"/>
        <v>0.44791666666424135</v>
      </c>
      <c r="O456" s="8">
        <f t="shared" si="23"/>
        <v>0.52083333333090798</v>
      </c>
    </row>
    <row r="457" spans="1:15" x14ac:dyDescent="0.3">
      <c r="A457" t="s">
        <v>407</v>
      </c>
      <c r="B457" t="s">
        <v>21</v>
      </c>
      <c r="C457" t="s">
        <v>14</v>
      </c>
      <c r="D457" t="s">
        <v>10</v>
      </c>
      <c r="E457" t="s">
        <v>627</v>
      </c>
      <c r="F457" t="s">
        <v>739</v>
      </c>
      <c r="G457" t="s">
        <v>23</v>
      </c>
      <c r="H457" s="5">
        <f>VLOOKUP(_xlfn.NUMBERVALUE(E457),[1]games!$A:$C,2,FALSE)</f>
        <v>42</v>
      </c>
      <c r="I457" s="6">
        <f>VLOOKUP(_xlfn.NUMBERVALUE(E457),[1]games!$A:$C,3,FALSE)</f>
        <v>41</v>
      </c>
      <c r="J457" s="6" t="str">
        <f>VLOOKUP(H457,[1]teams!$B:$D,3,FALSE)</f>
        <v>Rangers-W-PeeWee</v>
      </c>
      <c r="K457" s="6" t="str">
        <f>VLOOKUP(I457,[1]teams!$B:$D,3,FALSE)</f>
        <v>Nationals-W-PeeWee</v>
      </c>
      <c r="L457" s="6" t="str">
        <f>VLOOKUP(B457,'[2]Tablib Dataset'!$A:$D,2,FALSE)</f>
        <v>Field8</v>
      </c>
      <c r="M457" s="7">
        <f t="shared" si="21"/>
        <v>43960</v>
      </c>
      <c r="N457" s="8">
        <f t="shared" si="22"/>
        <v>0.375</v>
      </c>
      <c r="O457" s="8">
        <f t="shared" si="23"/>
        <v>0.44791666666666669</v>
      </c>
    </row>
    <row r="458" spans="1:15" x14ac:dyDescent="0.3">
      <c r="A458" t="s">
        <v>343</v>
      </c>
      <c r="B458" t="s">
        <v>8</v>
      </c>
      <c r="C458" t="s">
        <v>14</v>
      </c>
      <c r="D458" t="s">
        <v>10</v>
      </c>
      <c r="E458" t="s">
        <v>725</v>
      </c>
      <c r="F458" t="s">
        <v>696</v>
      </c>
      <c r="G458" t="s">
        <v>23</v>
      </c>
      <c r="H458" s="5">
        <f>VLOOKUP(_xlfn.NUMBERVALUE(E458),[1]games!$A:$C,2,FALSE)</f>
        <v>38</v>
      </c>
      <c r="I458" s="6">
        <f>VLOOKUP(_xlfn.NUMBERVALUE(E458),[1]games!$A:$C,3,FALSE)</f>
        <v>30</v>
      </c>
      <c r="J458" s="6" t="str">
        <f>VLOOKUP(H458,[1]teams!$B:$D,3,FALSE)</f>
        <v>Yankees-E-PeeWee</v>
      </c>
      <c r="K458" s="6" t="str">
        <f>VLOOKUP(I458,[1]teams!$B:$D,3,FALSE)</f>
        <v>Astros-E-PeeWee</v>
      </c>
      <c r="L458" s="6" t="str">
        <f>VLOOKUP(B458,'[2]Tablib Dataset'!$A:$D,2,FALSE)</f>
        <v>Filed7</v>
      </c>
      <c r="M458" s="7">
        <f t="shared" si="21"/>
        <v>43960</v>
      </c>
      <c r="N458" s="8">
        <f t="shared" si="22"/>
        <v>0.70833333333575865</v>
      </c>
      <c r="O458" s="8">
        <f t="shared" si="23"/>
        <v>0.78125000000242528</v>
      </c>
    </row>
    <row r="459" spans="1:15" x14ac:dyDescent="0.3">
      <c r="A459" t="s">
        <v>733</v>
      </c>
      <c r="B459" t="s">
        <v>8</v>
      </c>
      <c r="C459" t="s">
        <v>9</v>
      </c>
      <c r="D459" t="s">
        <v>10</v>
      </c>
      <c r="E459" t="s">
        <v>784</v>
      </c>
      <c r="F459" t="s">
        <v>706</v>
      </c>
      <c r="G459" t="s">
        <v>12</v>
      </c>
      <c r="H459" s="5">
        <f>VLOOKUP(_xlfn.NUMBERVALUE(E459),[1]games!$A:$C,2,FALSE)</f>
        <v>20</v>
      </c>
      <c r="I459" s="6">
        <f>VLOOKUP(_xlfn.NUMBERVALUE(E459),[1]games!$A:$C,3,FALSE)</f>
        <v>18</v>
      </c>
      <c r="J459" s="6" t="str">
        <f>VLOOKUP(H459,[1]teams!$B:$D,3,FALSE)</f>
        <v>Mets-E-Minor</v>
      </c>
      <c r="K459" s="6" t="str">
        <f>VLOOKUP(I459,[1]teams!$B:$D,3,FALSE)</f>
        <v>Giants-E-Minor</v>
      </c>
      <c r="L459" s="6" t="str">
        <f>VLOOKUP(B459,'[2]Tablib Dataset'!$A:$D,2,FALSE)</f>
        <v>Filed7</v>
      </c>
      <c r="M459" s="7">
        <f t="shared" si="21"/>
        <v>43960</v>
      </c>
      <c r="N459" s="8">
        <f t="shared" si="22"/>
        <v>0.625</v>
      </c>
      <c r="O459" s="8">
        <f t="shared" si="23"/>
        <v>0.70833333333333337</v>
      </c>
    </row>
    <row r="460" spans="1:15" x14ac:dyDescent="0.3">
      <c r="A460" t="s">
        <v>428</v>
      </c>
      <c r="B460" t="s">
        <v>8</v>
      </c>
      <c r="C460" t="s">
        <v>9</v>
      </c>
      <c r="D460" t="s">
        <v>10</v>
      </c>
      <c r="E460" t="s">
        <v>547</v>
      </c>
      <c r="F460" t="s">
        <v>718</v>
      </c>
      <c r="G460" t="s">
        <v>12</v>
      </c>
      <c r="H460" s="5">
        <f>VLOOKUP(_xlfn.NUMBERVALUE(E460),[1]games!$A:$C,2,FALSE)</f>
        <v>19</v>
      </c>
      <c r="I460" s="6">
        <f>VLOOKUP(_xlfn.NUMBERVALUE(E460),[1]games!$A:$C,3,FALSE)</f>
        <v>16</v>
      </c>
      <c r="J460" s="6" t="str">
        <f>VLOOKUP(H460,[1]teams!$B:$D,3,FALSE)</f>
        <v>Indians-E-Minor</v>
      </c>
      <c r="K460" s="6" t="str">
        <f>VLOOKUP(I460,[1]teams!$B:$D,3,FALSE)</f>
        <v>Cubs-E-Minor</v>
      </c>
      <c r="L460" s="6" t="str">
        <f>VLOOKUP(B460,'[2]Tablib Dataset'!$A:$D,2,FALSE)</f>
        <v>Filed7</v>
      </c>
      <c r="M460" s="7">
        <f t="shared" si="21"/>
        <v>43960</v>
      </c>
      <c r="N460" s="8">
        <f t="shared" si="22"/>
        <v>0.54166666666424135</v>
      </c>
      <c r="O460" s="8">
        <f t="shared" si="23"/>
        <v>0.62499999999757472</v>
      </c>
    </row>
    <row r="461" spans="1:15" x14ac:dyDescent="0.3">
      <c r="A461" t="s">
        <v>736</v>
      </c>
      <c r="B461" t="s">
        <v>8</v>
      </c>
      <c r="C461" t="s">
        <v>9</v>
      </c>
      <c r="D461" t="s">
        <v>10</v>
      </c>
      <c r="E461" t="s">
        <v>795</v>
      </c>
      <c r="F461" t="s">
        <v>728</v>
      </c>
      <c r="G461" t="s">
        <v>12</v>
      </c>
      <c r="H461" s="5">
        <f>VLOOKUP(_xlfn.NUMBERVALUE(E461),[1]games!$A:$C,2,FALSE)</f>
        <v>23</v>
      </c>
      <c r="I461" s="6">
        <f>VLOOKUP(_xlfn.NUMBERVALUE(E461),[1]games!$A:$C,3,FALSE)</f>
        <v>15</v>
      </c>
      <c r="J461" s="6" t="str">
        <f>VLOOKUP(H461,[1]teams!$B:$D,3,FALSE)</f>
        <v>Tigers-E-Minor</v>
      </c>
      <c r="K461" s="6" t="str">
        <f>VLOOKUP(I461,[1]teams!$B:$D,3,FALSE)</f>
        <v>Cardinals-E-Minor</v>
      </c>
      <c r="L461" s="6" t="str">
        <f>VLOOKUP(B461,'[2]Tablib Dataset'!$A:$D,2,FALSE)</f>
        <v>Filed7</v>
      </c>
      <c r="M461" s="7">
        <f t="shared" si="21"/>
        <v>43960</v>
      </c>
      <c r="N461" s="8">
        <f t="shared" si="22"/>
        <v>0.45833333333575865</v>
      </c>
      <c r="O461" s="8">
        <f t="shared" si="23"/>
        <v>0.54166666666909202</v>
      </c>
    </row>
    <row r="462" spans="1:15" x14ac:dyDescent="0.3">
      <c r="A462" t="s">
        <v>737</v>
      </c>
      <c r="B462" t="s">
        <v>8</v>
      </c>
      <c r="C462" t="s">
        <v>19</v>
      </c>
      <c r="D462" t="s">
        <v>10</v>
      </c>
      <c r="E462" t="s">
        <v>9</v>
      </c>
      <c r="F462" t="s">
        <v>739</v>
      </c>
      <c r="G462" t="s">
        <v>12</v>
      </c>
      <c r="H462" s="5">
        <f>VLOOKUP(_xlfn.NUMBERVALUE(E462),[1]games!$A:$C,2,FALSE)</f>
        <v>1</v>
      </c>
      <c r="I462" s="6">
        <f>VLOOKUP(_xlfn.NUMBERVALUE(E462),[1]games!$A:$C,3,FALSE)</f>
        <v>2</v>
      </c>
      <c r="J462" s="6" t="str">
        <f>VLOOKUP(H462,[1]teams!$B:$D,3,FALSE)</f>
        <v>Indians-E-Major</v>
      </c>
      <c r="K462" s="6" t="str">
        <f>VLOOKUP(I462,[1]teams!$B:$D,3,FALSE)</f>
        <v>Royals-E-Major</v>
      </c>
      <c r="L462" s="6" t="str">
        <f>VLOOKUP(B462,'[2]Tablib Dataset'!$A:$D,2,FALSE)</f>
        <v>Filed7</v>
      </c>
      <c r="M462" s="7">
        <f t="shared" si="21"/>
        <v>43960</v>
      </c>
      <c r="N462" s="8">
        <f t="shared" si="22"/>
        <v>0.375</v>
      </c>
      <c r="O462" s="8">
        <f t="shared" si="23"/>
        <v>0.45833333333333331</v>
      </c>
    </row>
    <row r="463" spans="1:15" x14ac:dyDescent="0.3">
      <c r="A463" t="s">
        <v>738</v>
      </c>
      <c r="B463" t="s">
        <v>25</v>
      </c>
      <c r="C463" t="s">
        <v>14</v>
      </c>
      <c r="D463" t="s">
        <v>26</v>
      </c>
      <c r="E463" t="s">
        <v>655</v>
      </c>
      <c r="F463" t="s">
        <v>695</v>
      </c>
      <c r="G463" t="s">
        <v>23</v>
      </c>
      <c r="H463" s="5">
        <f>VLOOKUP(_xlfn.NUMBERVALUE(E463),[1]games!$A:$C,2,FALSE)</f>
        <v>39</v>
      </c>
      <c r="I463" s="6">
        <f>VLOOKUP(_xlfn.NUMBERVALUE(E463),[1]games!$A:$C,3,FALSE)</f>
        <v>37</v>
      </c>
      <c r="J463" s="6" t="str">
        <f>VLOOKUP(H463,[1]teams!$B:$D,3,FALSE)</f>
        <v>Cubs-W-PeeWee</v>
      </c>
      <c r="K463" s="6" t="str">
        <f>VLOOKUP(I463,[1]teams!$B:$D,3,FALSE)</f>
        <v>Mets-E-PeeWee</v>
      </c>
      <c r="L463" s="6" t="str">
        <f>VLOOKUP(B463,'[2]Tablib Dataset'!$A:$D,2,FALSE)</f>
        <v>Field6</v>
      </c>
      <c r="M463" s="7">
        <f t="shared" si="21"/>
        <v>43960</v>
      </c>
      <c r="N463" s="8">
        <f t="shared" si="22"/>
        <v>0.71875</v>
      </c>
      <c r="O463" s="8">
        <f t="shared" si="23"/>
        <v>0.79166666666666663</v>
      </c>
    </row>
    <row r="464" spans="1:15" x14ac:dyDescent="0.3">
      <c r="A464" t="s">
        <v>678</v>
      </c>
      <c r="B464" t="s">
        <v>25</v>
      </c>
      <c r="C464" t="s">
        <v>14</v>
      </c>
      <c r="D464" t="s">
        <v>26</v>
      </c>
      <c r="E464" t="s">
        <v>524</v>
      </c>
      <c r="F464" t="s">
        <v>702</v>
      </c>
      <c r="G464" t="s">
        <v>23</v>
      </c>
      <c r="H464" s="5">
        <f>VLOOKUP(_xlfn.NUMBERVALUE(E464),[1]games!$A:$C,2,FALSE)</f>
        <v>43</v>
      </c>
      <c r="I464" s="6">
        <f>VLOOKUP(_xlfn.NUMBERVALUE(E464),[1]games!$A:$C,3,FALSE)</f>
        <v>40</v>
      </c>
      <c r="J464" s="6" t="str">
        <f>VLOOKUP(H464,[1]teams!$B:$D,3,FALSE)</f>
        <v>Red Sox-W-PeeWee</v>
      </c>
      <c r="K464" s="6" t="str">
        <f>VLOOKUP(I464,[1]teams!$B:$D,3,FALSE)</f>
        <v>Marlins-W-PeeWee</v>
      </c>
      <c r="L464" s="6" t="str">
        <f>VLOOKUP(B464,'[2]Tablib Dataset'!$A:$D,2,FALSE)</f>
        <v>Field6</v>
      </c>
      <c r="M464" s="7">
        <f t="shared" si="21"/>
        <v>43960</v>
      </c>
      <c r="N464" s="8">
        <f t="shared" si="22"/>
        <v>0.64583333333575865</v>
      </c>
      <c r="O464" s="8">
        <f t="shared" si="23"/>
        <v>0.71875000000242528</v>
      </c>
    </row>
    <row r="465" spans="1:15" x14ac:dyDescent="0.3">
      <c r="A465" t="s">
        <v>720</v>
      </c>
      <c r="B465" t="s">
        <v>25</v>
      </c>
      <c r="C465" t="s">
        <v>32</v>
      </c>
      <c r="D465" t="s">
        <v>26</v>
      </c>
      <c r="E465" t="s">
        <v>233</v>
      </c>
      <c r="F465" t="s">
        <v>713</v>
      </c>
      <c r="G465" t="s">
        <v>36</v>
      </c>
      <c r="H465" s="5">
        <f>VLOOKUP(_xlfn.NUMBERVALUE(E465),[1]games!$A:$C,2,FALSE)</f>
        <v>78</v>
      </c>
      <c r="I465" s="6">
        <f>VLOOKUP(_xlfn.NUMBERVALUE(E465),[1]games!$A:$C,3,FALSE)</f>
        <v>72</v>
      </c>
      <c r="J465" s="6" t="str">
        <f>VLOOKUP(H465,[1]teams!$B:$D,3,FALSE)</f>
        <v>Cardinals-W-TBall</v>
      </c>
      <c r="K465" s="6" t="str">
        <f>VLOOKUP(I465,[1]teams!$B:$D,3,FALSE)</f>
        <v>Giants-E-TBall</v>
      </c>
      <c r="L465" s="6" t="str">
        <f>VLOOKUP(B465,'[2]Tablib Dataset'!$A:$D,2,FALSE)</f>
        <v>Field6</v>
      </c>
      <c r="M465" s="7">
        <f t="shared" si="21"/>
        <v>43960</v>
      </c>
      <c r="N465" s="8">
        <f t="shared" si="22"/>
        <v>0.58333333333575865</v>
      </c>
      <c r="O465" s="8">
        <f t="shared" si="23"/>
        <v>0.64583333333575865</v>
      </c>
    </row>
    <row r="466" spans="1:15" x14ac:dyDescent="0.3">
      <c r="A466" t="s">
        <v>741</v>
      </c>
      <c r="B466" t="s">
        <v>25</v>
      </c>
      <c r="C466" t="s">
        <v>32</v>
      </c>
      <c r="D466" t="s">
        <v>26</v>
      </c>
      <c r="E466" t="s">
        <v>155</v>
      </c>
      <c r="F466" t="s">
        <v>722</v>
      </c>
      <c r="G466" t="s">
        <v>36</v>
      </c>
      <c r="H466" s="5">
        <f>VLOOKUP(_xlfn.NUMBERVALUE(E466),[1]games!$A:$C,2,FALSE)</f>
        <v>80</v>
      </c>
      <c r="I466" s="6">
        <f>VLOOKUP(_xlfn.NUMBERVALUE(E466),[1]games!$A:$C,3,FALSE)</f>
        <v>77</v>
      </c>
      <c r="J466" s="6" t="str">
        <f>VLOOKUP(H466,[1]teams!$B:$D,3,FALSE)</f>
        <v>Orioles-W-TBall</v>
      </c>
      <c r="K466" s="6" t="str">
        <f>VLOOKUP(I466,[1]teams!$B:$D,3,FALSE)</f>
        <v>Blue Jays-W-TBall</v>
      </c>
      <c r="L466" s="6" t="str">
        <f>VLOOKUP(B466,'[2]Tablib Dataset'!$A:$D,2,FALSE)</f>
        <v>Field6</v>
      </c>
      <c r="M466" s="7">
        <f t="shared" si="21"/>
        <v>43960</v>
      </c>
      <c r="N466" s="8">
        <f t="shared" si="22"/>
        <v>0.52083333333575865</v>
      </c>
      <c r="O466" s="8">
        <f t="shared" si="23"/>
        <v>0.58333333333575865</v>
      </c>
    </row>
    <row r="467" spans="1:15" x14ac:dyDescent="0.3">
      <c r="A467" t="s">
        <v>652</v>
      </c>
      <c r="B467" t="s">
        <v>25</v>
      </c>
      <c r="C467" t="s">
        <v>32</v>
      </c>
      <c r="D467" t="s">
        <v>26</v>
      </c>
      <c r="E467" t="s">
        <v>258</v>
      </c>
      <c r="F467" t="s">
        <v>728</v>
      </c>
      <c r="G467" t="s">
        <v>36</v>
      </c>
      <c r="H467" s="5">
        <f>VLOOKUP(_xlfn.NUMBERVALUE(E467),[1]games!$A:$C,2,FALSE)</f>
        <v>75</v>
      </c>
      <c r="I467" s="6">
        <f>VLOOKUP(_xlfn.NUMBERVALUE(E467),[1]games!$A:$C,3,FALSE)</f>
        <v>71</v>
      </c>
      <c r="J467" s="6" t="str">
        <f>VLOOKUP(H467,[1]teams!$B:$D,3,FALSE)</f>
        <v>Rockies-E-TBall</v>
      </c>
      <c r="K467" s="6" t="str">
        <f>VLOOKUP(I467,[1]teams!$B:$D,3,FALSE)</f>
        <v>Dodgers-E-TBall</v>
      </c>
      <c r="L467" s="6" t="str">
        <f>VLOOKUP(B467,'[2]Tablib Dataset'!$A:$D,2,FALSE)</f>
        <v>Field6</v>
      </c>
      <c r="M467" s="7">
        <f t="shared" si="21"/>
        <v>43960</v>
      </c>
      <c r="N467" s="8">
        <f t="shared" si="22"/>
        <v>0.45833333333575865</v>
      </c>
      <c r="O467" s="8">
        <f t="shared" si="23"/>
        <v>0.52083333333575865</v>
      </c>
    </row>
    <row r="468" spans="1:15" x14ac:dyDescent="0.3">
      <c r="A468" t="s">
        <v>693</v>
      </c>
      <c r="B468" t="s">
        <v>25</v>
      </c>
      <c r="C468" t="s">
        <v>25</v>
      </c>
      <c r="D468" t="s">
        <v>26</v>
      </c>
      <c r="F468" t="s">
        <v>735</v>
      </c>
      <c r="G468" t="s">
        <v>579</v>
      </c>
      <c r="H468" s="5" t="e">
        <f>VLOOKUP(_xlfn.NUMBERVALUE(E468),[1]games!$A:$C,2,FALSE)</f>
        <v>#N/A</v>
      </c>
      <c r="I468" s="6" t="e">
        <f>VLOOKUP(_xlfn.NUMBERVALUE(E468),[1]games!$A:$C,3,FALSE)</f>
        <v>#N/A</v>
      </c>
      <c r="J468" s="6" t="e">
        <f>VLOOKUP(H468,[1]teams!$B:$D,3,FALSE)</f>
        <v>#N/A</v>
      </c>
      <c r="K468" s="6" t="e">
        <f>VLOOKUP(I468,[1]teams!$B:$D,3,FALSE)</f>
        <v>#N/A</v>
      </c>
      <c r="L468" s="6" t="str">
        <f>VLOOKUP(B468,'[2]Tablib Dataset'!$A:$D,2,FALSE)</f>
        <v>Field6</v>
      </c>
      <c r="M468" s="7">
        <f t="shared" si="21"/>
        <v>43960</v>
      </c>
      <c r="N468" s="8">
        <f t="shared" si="22"/>
        <v>0.41666666666424135</v>
      </c>
      <c r="O468" s="8">
        <f t="shared" si="23"/>
        <v>0.45833333333090803</v>
      </c>
    </row>
    <row r="469" spans="1:15" x14ac:dyDescent="0.3">
      <c r="A469" t="s">
        <v>588</v>
      </c>
      <c r="B469" t="s">
        <v>25</v>
      </c>
      <c r="C469" t="s">
        <v>25</v>
      </c>
      <c r="D469" t="s">
        <v>26</v>
      </c>
      <c r="F469" t="s">
        <v>739</v>
      </c>
      <c r="G469" t="s">
        <v>579</v>
      </c>
      <c r="H469" s="5" t="e">
        <f>VLOOKUP(_xlfn.NUMBERVALUE(E469),[1]games!$A:$C,2,FALSE)</f>
        <v>#N/A</v>
      </c>
      <c r="I469" s="6" t="e">
        <f>VLOOKUP(_xlfn.NUMBERVALUE(E469),[1]games!$A:$C,3,FALSE)</f>
        <v>#N/A</v>
      </c>
      <c r="J469" s="6" t="e">
        <f>VLOOKUP(H469,[1]teams!$B:$D,3,FALSE)</f>
        <v>#N/A</v>
      </c>
      <c r="K469" s="6" t="e">
        <f>VLOOKUP(I469,[1]teams!$B:$D,3,FALSE)</f>
        <v>#N/A</v>
      </c>
      <c r="L469" s="6" t="str">
        <f>VLOOKUP(B469,'[2]Tablib Dataset'!$A:$D,2,FALSE)</f>
        <v>Field6</v>
      </c>
      <c r="M469" s="7">
        <f t="shared" si="21"/>
        <v>43960</v>
      </c>
      <c r="N469" s="8">
        <f t="shared" si="22"/>
        <v>0.375</v>
      </c>
      <c r="O469" s="8">
        <f t="shared" si="23"/>
        <v>0.41666666666666669</v>
      </c>
    </row>
    <row r="470" spans="1:15" x14ac:dyDescent="0.3">
      <c r="A470" t="s">
        <v>743</v>
      </c>
      <c r="B470" t="s">
        <v>32</v>
      </c>
      <c r="C470" t="s">
        <v>18</v>
      </c>
      <c r="D470" t="s">
        <v>32</v>
      </c>
      <c r="E470" t="s">
        <v>414</v>
      </c>
      <c r="F470" t="s">
        <v>696</v>
      </c>
      <c r="G470" t="s">
        <v>23</v>
      </c>
      <c r="H470" s="5">
        <f>VLOOKUP(_xlfn.NUMBERVALUE(E470),[1]games!$A:$C,2,FALSE)</f>
        <v>57</v>
      </c>
      <c r="I470" s="6">
        <f>VLOOKUP(_xlfn.NUMBERVALUE(E470),[1]games!$A:$C,3,FALSE)</f>
        <v>53</v>
      </c>
      <c r="J470" s="6" t="str">
        <f>VLOOKUP(H470,[1]teams!$B:$D,3,FALSE)</f>
        <v>Tigers-E-CoachPitch</v>
      </c>
      <c r="K470" s="6" t="str">
        <f>VLOOKUP(I470,[1]teams!$B:$D,3,FALSE)</f>
        <v>Orioles-E-CoachPitch</v>
      </c>
      <c r="L470" s="6" t="str">
        <f>VLOOKUP(B470,'[2]Tablib Dataset'!$A:$D,2,FALSE)</f>
        <v>Field5</v>
      </c>
      <c r="M470" s="7">
        <f t="shared" si="21"/>
        <v>43960</v>
      </c>
      <c r="N470" s="8">
        <f t="shared" si="22"/>
        <v>0.70833333333575865</v>
      </c>
      <c r="O470" s="8">
        <f t="shared" si="23"/>
        <v>0.78125000000242528</v>
      </c>
    </row>
    <row r="471" spans="1:15" x14ac:dyDescent="0.3">
      <c r="A471" t="s">
        <v>745</v>
      </c>
      <c r="B471" t="s">
        <v>32</v>
      </c>
      <c r="C471" t="s">
        <v>18</v>
      </c>
      <c r="D471" t="s">
        <v>32</v>
      </c>
      <c r="E471" t="s">
        <v>616</v>
      </c>
      <c r="F471" t="s">
        <v>703</v>
      </c>
      <c r="G471" t="s">
        <v>23</v>
      </c>
      <c r="H471" s="5">
        <f>VLOOKUP(_xlfn.NUMBERVALUE(E471),[1]games!$A:$C,2,FALSE)</f>
        <v>47</v>
      </c>
      <c r="I471" s="6">
        <f>VLOOKUP(_xlfn.NUMBERVALUE(E471),[1]games!$A:$C,3,FALSE)</f>
        <v>46</v>
      </c>
      <c r="J471" s="6" t="str">
        <f>VLOOKUP(H471,[1]teams!$B:$D,3,FALSE)</f>
        <v>Brewers-E-CoachPitch</v>
      </c>
      <c r="K471" s="6" t="str">
        <f>VLOOKUP(I471,[1]teams!$B:$D,3,FALSE)</f>
        <v>Braves-E-CoachPitch</v>
      </c>
      <c r="L471" s="6" t="str">
        <f>VLOOKUP(B471,'[2]Tablib Dataset'!$A:$D,2,FALSE)</f>
        <v>Field5</v>
      </c>
      <c r="M471" s="7">
        <f t="shared" si="21"/>
        <v>43960</v>
      </c>
      <c r="N471" s="8">
        <f t="shared" si="22"/>
        <v>0.63541666666424135</v>
      </c>
      <c r="O471" s="8">
        <f t="shared" si="23"/>
        <v>0.70833333333090798</v>
      </c>
    </row>
    <row r="472" spans="1:15" x14ac:dyDescent="0.3">
      <c r="A472" t="s">
        <v>636</v>
      </c>
      <c r="B472" t="s">
        <v>32</v>
      </c>
      <c r="C472" t="s">
        <v>18</v>
      </c>
      <c r="D472" t="s">
        <v>32</v>
      </c>
      <c r="E472" t="s">
        <v>436</v>
      </c>
      <c r="F472" t="s">
        <v>715</v>
      </c>
      <c r="G472" t="s">
        <v>23</v>
      </c>
      <c r="H472" s="5">
        <f>VLOOKUP(_xlfn.NUMBERVALUE(E472),[1]games!$A:$C,2,FALSE)</f>
        <v>56</v>
      </c>
      <c r="I472" s="6">
        <f>VLOOKUP(_xlfn.NUMBERVALUE(E472),[1]games!$A:$C,3,FALSE)</f>
        <v>52</v>
      </c>
      <c r="J472" s="6" t="str">
        <f>VLOOKUP(H472,[1]teams!$B:$D,3,FALSE)</f>
        <v>Rockies-E-CoachPitch</v>
      </c>
      <c r="K472" s="6" t="str">
        <f>VLOOKUP(I472,[1]teams!$B:$D,3,FALSE)</f>
        <v>Marlins-E-CoachPitch</v>
      </c>
      <c r="L472" s="6" t="str">
        <f>VLOOKUP(B472,'[2]Tablib Dataset'!$A:$D,2,FALSE)</f>
        <v>Field5</v>
      </c>
      <c r="M472" s="7">
        <f t="shared" si="21"/>
        <v>43960</v>
      </c>
      <c r="N472" s="8">
        <f t="shared" si="22"/>
        <v>0.5625</v>
      </c>
      <c r="O472" s="8">
        <f t="shared" si="23"/>
        <v>0.63541666666666663</v>
      </c>
    </row>
    <row r="473" spans="1:15" x14ac:dyDescent="0.3">
      <c r="A473" t="s">
        <v>717</v>
      </c>
      <c r="B473" t="s">
        <v>32</v>
      </c>
      <c r="C473" t="s">
        <v>18</v>
      </c>
      <c r="D473" t="s">
        <v>32</v>
      </c>
      <c r="E473" t="s">
        <v>526</v>
      </c>
      <c r="F473" t="s">
        <v>723</v>
      </c>
      <c r="G473" t="s">
        <v>23</v>
      </c>
      <c r="H473" s="5">
        <f>VLOOKUP(_xlfn.NUMBERVALUE(E473),[1]games!$A:$C,2,FALSE)</f>
        <v>66</v>
      </c>
      <c r="I473" s="6">
        <f>VLOOKUP(_xlfn.NUMBERVALUE(E473),[1]games!$A:$C,3,FALSE)</f>
        <v>60</v>
      </c>
      <c r="J473" s="6" t="str">
        <f>VLOOKUP(H473,[1]teams!$B:$D,3,FALSE)</f>
        <v>Yankees-W-CoachPitch</v>
      </c>
      <c r="K473" s="6" t="str">
        <f>VLOOKUP(I473,[1]teams!$B:$D,3,FALSE)</f>
        <v>D'Backs-W-CoachPitch</v>
      </c>
      <c r="L473" s="6" t="str">
        <f>VLOOKUP(B473,'[2]Tablib Dataset'!$A:$D,2,FALSE)</f>
        <v>Field5</v>
      </c>
      <c r="M473" s="7">
        <f t="shared" si="21"/>
        <v>43960</v>
      </c>
      <c r="N473" s="8">
        <f t="shared" si="22"/>
        <v>0.48958333333575865</v>
      </c>
      <c r="O473" s="8">
        <f t="shared" si="23"/>
        <v>0.56250000000242528</v>
      </c>
    </row>
    <row r="474" spans="1:15" x14ac:dyDescent="0.3">
      <c r="A474" t="s">
        <v>748</v>
      </c>
      <c r="B474" t="s">
        <v>32</v>
      </c>
      <c r="C474" t="s">
        <v>18</v>
      </c>
      <c r="D474" t="s">
        <v>32</v>
      </c>
      <c r="E474" t="s">
        <v>448</v>
      </c>
      <c r="F474" t="s">
        <v>735</v>
      </c>
      <c r="G474" t="s">
        <v>23</v>
      </c>
      <c r="H474" s="5">
        <f>VLOOKUP(_xlfn.NUMBERVALUE(E474),[1]games!$A:$C,2,FALSE)</f>
        <v>64</v>
      </c>
      <c r="I474" s="6">
        <f>VLOOKUP(_xlfn.NUMBERVALUE(E474),[1]games!$A:$C,3,FALSE)</f>
        <v>63</v>
      </c>
      <c r="J474" s="6" t="str">
        <f>VLOOKUP(H474,[1]teams!$B:$D,3,FALSE)</f>
        <v>Rangers-W-CoachPitch</v>
      </c>
      <c r="K474" s="6" t="str">
        <f>VLOOKUP(I474,[1]teams!$B:$D,3,FALSE)</f>
        <v>Nationals-W-CoachPitch</v>
      </c>
      <c r="L474" s="6" t="str">
        <f>VLOOKUP(B474,'[2]Tablib Dataset'!$A:$D,2,FALSE)</f>
        <v>Field5</v>
      </c>
      <c r="M474" s="7">
        <f t="shared" si="21"/>
        <v>43960</v>
      </c>
      <c r="N474" s="8">
        <f t="shared" si="22"/>
        <v>0.41666666666424135</v>
      </c>
      <c r="O474" s="8">
        <f t="shared" si="23"/>
        <v>0.48958333333090803</v>
      </c>
    </row>
    <row r="475" spans="1:15" x14ac:dyDescent="0.3">
      <c r="A475" t="s">
        <v>749</v>
      </c>
      <c r="B475" t="s">
        <v>32</v>
      </c>
      <c r="C475" t="s">
        <v>25</v>
      </c>
      <c r="D475" t="s">
        <v>32</v>
      </c>
      <c r="F475" t="s">
        <v>739</v>
      </c>
      <c r="G475" t="s">
        <v>579</v>
      </c>
      <c r="H475" s="5" t="e">
        <f>VLOOKUP(_xlfn.NUMBERVALUE(E475),[1]games!$A:$C,2,FALSE)</f>
        <v>#N/A</v>
      </c>
      <c r="I475" s="6" t="e">
        <f>VLOOKUP(_xlfn.NUMBERVALUE(E475),[1]games!$A:$C,3,FALSE)</f>
        <v>#N/A</v>
      </c>
      <c r="J475" s="6" t="e">
        <f>VLOOKUP(H475,[1]teams!$B:$D,3,FALSE)</f>
        <v>#N/A</v>
      </c>
      <c r="K475" s="6" t="e">
        <f>VLOOKUP(I475,[1]teams!$B:$D,3,FALSE)</f>
        <v>#N/A</v>
      </c>
      <c r="L475" s="6" t="str">
        <f>VLOOKUP(B475,'[2]Tablib Dataset'!$A:$D,2,FALSE)</f>
        <v>Field5</v>
      </c>
      <c r="M475" s="7">
        <f t="shared" si="21"/>
        <v>43960</v>
      </c>
      <c r="N475" s="8">
        <f t="shared" si="22"/>
        <v>0.375</v>
      </c>
      <c r="O475" s="8">
        <f t="shared" si="23"/>
        <v>0.41666666666666669</v>
      </c>
    </row>
    <row r="476" spans="1:15" x14ac:dyDescent="0.3">
      <c r="A476" t="s">
        <v>543</v>
      </c>
      <c r="B476" t="s">
        <v>19</v>
      </c>
      <c r="C476" t="s">
        <v>32</v>
      </c>
      <c r="D476" t="s">
        <v>33</v>
      </c>
      <c r="E476" t="s">
        <v>129</v>
      </c>
      <c r="F476" t="s">
        <v>701</v>
      </c>
      <c r="G476" t="s">
        <v>36</v>
      </c>
      <c r="H476" s="5">
        <f>VLOOKUP(_xlfn.NUMBERVALUE(E476),[1]games!$A:$C,2,FALSE)</f>
        <v>82</v>
      </c>
      <c r="I476" s="6">
        <f>VLOOKUP(_xlfn.NUMBERVALUE(E476),[1]games!$A:$C,3,FALSE)</f>
        <v>81</v>
      </c>
      <c r="J476" s="6" t="str">
        <f>VLOOKUP(H476,[1]teams!$B:$D,3,FALSE)</f>
        <v>Tigers-W-TBall</v>
      </c>
      <c r="K476" s="6" t="str">
        <f>VLOOKUP(I476,[1]teams!$B:$D,3,FALSE)</f>
        <v>Rangers-W-TBall</v>
      </c>
      <c r="L476" s="6" t="str">
        <f>VLOOKUP(B476,'[2]Tablib Dataset'!$A:$D,2,FALSE)</f>
        <v>Tball</v>
      </c>
      <c r="M476" s="7">
        <f t="shared" si="21"/>
        <v>43960</v>
      </c>
      <c r="N476" s="8">
        <f t="shared" si="22"/>
        <v>0.66666666666424135</v>
      </c>
      <c r="O476" s="8">
        <f t="shared" si="23"/>
        <v>0.72916666666424135</v>
      </c>
    </row>
    <row r="477" spans="1:15" x14ac:dyDescent="0.3">
      <c r="A477" t="s">
        <v>751</v>
      </c>
      <c r="B477" t="s">
        <v>19</v>
      </c>
      <c r="C477" t="s">
        <v>32</v>
      </c>
      <c r="D477" t="s">
        <v>33</v>
      </c>
      <c r="E477" t="s">
        <v>283</v>
      </c>
      <c r="F477" t="s">
        <v>710</v>
      </c>
      <c r="G477" t="s">
        <v>36</v>
      </c>
      <c r="H477" s="5">
        <f>VLOOKUP(_xlfn.NUMBERVALUE(E477),[1]games!$A:$C,2,FALSE)</f>
        <v>74</v>
      </c>
      <c r="I477" s="6">
        <f>VLOOKUP(_xlfn.NUMBERVALUE(E477),[1]games!$A:$C,3,FALSE)</f>
        <v>70</v>
      </c>
      <c r="J477" s="6" t="str">
        <f>VLOOKUP(H477,[1]teams!$B:$D,3,FALSE)</f>
        <v>Phillies-E-TBall</v>
      </c>
      <c r="K477" s="6" t="str">
        <f>VLOOKUP(I477,[1]teams!$B:$D,3,FALSE)</f>
        <v>D'Backs-E-TBall</v>
      </c>
      <c r="L477" s="6" t="str">
        <f>VLOOKUP(B477,'[2]Tablib Dataset'!$A:$D,2,FALSE)</f>
        <v>Tball</v>
      </c>
      <c r="M477" s="7">
        <f t="shared" si="21"/>
        <v>43960</v>
      </c>
      <c r="N477" s="8">
        <f t="shared" si="22"/>
        <v>0.60416666666424135</v>
      </c>
      <c r="O477" s="8">
        <f t="shared" si="23"/>
        <v>0.66666666666424135</v>
      </c>
    </row>
    <row r="478" spans="1:15" x14ac:dyDescent="0.3">
      <c r="A478" t="s">
        <v>84</v>
      </c>
      <c r="B478" t="s">
        <v>19</v>
      </c>
      <c r="C478" t="s">
        <v>32</v>
      </c>
      <c r="D478" t="s">
        <v>33</v>
      </c>
      <c r="E478" t="s">
        <v>359</v>
      </c>
      <c r="F478" t="s">
        <v>718</v>
      </c>
      <c r="G478" t="s">
        <v>36</v>
      </c>
      <c r="H478" s="5">
        <f>VLOOKUP(_xlfn.NUMBERVALUE(E478),[1]games!$A:$C,2,FALSE)</f>
        <v>73</v>
      </c>
      <c r="I478" s="6">
        <f>VLOOKUP(_xlfn.NUMBERVALUE(E478),[1]games!$A:$C,3,FALSE)</f>
        <v>67</v>
      </c>
      <c r="J478" s="6" t="str">
        <f>VLOOKUP(H478,[1]teams!$B:$D,3,FALSE)</f>
        <v>Nationals-E-TBall</v>
      </c>
      <c r="K478" s="6" t="str">
        <f>VLOOKUP(I478,[1]teams!$B:$D,3,FALSE)</f>
        <v>A's-E-TBall</v>
      </c>
      <c r="L478" s="6" t="str">
        <f>VLOOKUP(B478,'[2]Tablib Dataset'!$A:$D,2,FALSE)</f>
        <v>Tball</v>
      </c>
      <c r="M478" s="7">
        <f t="shared" si="21"/>
        <v>43960</v>
      </c>
      <c r="N478" s="8">
        <f t="shared" si="22"/>
        <v>0.54166666666424135</v>
      </c>
      <c r="O478" s="8">
        <f t="shared" si="23"/>
        <v>0.60416666666424135</v>
      </c>
    </row>
    <row r="479" spans="1:15" x14ac:dyDescent="0.3">
      <c r="A479" t="s">
        <v>324</v>
      </c>
      <c r="B479" t="s">
        <v>19</v>
      </c>
      <c r="C479" t="s">
        <v>32</v>
      </c>
      <c r="D479" t="s">
        <v>33</v>
      </c>
      <c r="E479" t="s">
        <v>319</v>
      </c>
      <c r="F479" t="s">
        <v>726</v>
      </c>
      <c r="G479" t="s">
        <v>36</v>
      </c>
      <c r="H479" s="5">
        <f>VLOOKUP(_xlfn.NUMBERVALUE(E479),[1]games!$A:$C,2,FALSE)</f>
        <v>79</v>
      </c>
      <c r="I479" s="6">
        <f>VLOOKUP(_xlfn.NUMBERVALUE(E479),[1]games!$A:$C,3,FALSE)</f>
        <v>68</v>
      </c>
      <c r="J479" s="6" t="str">
        <f>VLOOKUP(H479,[1]teams!$B:$D,3,FALSE)</f>
        <v>Marlins-W-TBall</v>
      </c>
      <c r="K479" s="6" t="str">
        <f>VLOOKUP(I479,[1]teams!$B:$D,3,FALSE)</f>
        <v>Astros-E-TBall</v>
      </c>
      <c r="L479" s="6" t="str">
        <f>VLOOKUP(B479,'[2]Tablib Dataset'!$A:$D,2,FALSE)</f>
        <v>Tball</v>
      </c>
      <c r="M479" s="7">
        <f t="shared" si="21"/>
        <v>43960</v>
      </c>
      <c r="N479" s="8">
        <f t="shared" si="22"/>
        <v>0.47916666666424135</v>
      </c>
      <c r="O479" s="8">
        <f t="shared" si="23"/>
        <v>0.54166666666424135</v>
      </c>
    </row>
    <row r="480" spans="1:15" x14ac:dyDescent="0.3">
      <c r="A480" t="s">
        <v>700</v>
      </c>
      <c r="B480" t="s">
        <v>19</v>
      </c>
      <c r="C480" t="s">
        <v>32</v>
      </c>
      <c r="D480" t="s">
        <v>33</v>
      </c>
      <c r="E480" t="s">
        <v>301</v>
      </c>
      <c r="F480" t="s">
        <v>735</v>
      </c>
      <c r="G480" t="s">
        <v>36</v>
      </c>
      <c r="H480" s="5">
        <f>VLOOKUP(_xlfn.NUMBERVALUE(E480),[1]games!$A:$C,2,FALSE)</f>
        <v>76</v>
      </c>
      <c r="I480" s="6">
        <f>VLOOKUP(_xlfn.NUMBERVALUE(E480),[1]games!$A:$C,3,FALSE)</f>
        <v>69</v>
      </c>
      <c r="J480" s="6" t="str">
        <f>VLOOKUP(H480,[1]teams!$B:$D,3,FALSE)</f>
        <v>Royals-E-TBall</v>
      </c>
      <c r="K480" s="6" t="str">
        <f>VLOOKUP(I480,[1]teams!$B:$D,3,FALSE)</f>
        <v>Cubs-E-TBall</v>
      </c>
      <c r="L480" s="6" t="str">
        <f>VLOOKUP(B480,'[2]Tablib Dataset'!$A:$D,2,FALSE)</f>
        <v>Tball</v>
      </c>
      <c r="M480" s="7">
        <f t="shared" si="21"/>
        <v>43960</v>
      </c>
      <c r="N480" s="8">
        <f t="shared" si="22"/>
        <v>0.41666666666424135</v>
      </c>
      <c r="O480" s="8">
        <f t="shared" si="23"/>
        <v>0.47916666666424135</v>
      </c>
    </row>
    <row r="481" spans="1:15" x14ac:dyDescent="0.3">
      <c r="A481" t="s">
        <v>377</v>
      </c>
      <c r="B481" t="s">
        <v>19</v>
      </c>
      <c r="C481" t="s">
        <v>8</v>
      </c>
      <c r="D481" t="s">
        <v>33</v>
      </c>
      <c r="F481" t="s">
        <v>739</v>
      </c>
      <c r="G481" t="s">
        <v>579</v>
      </c>
      <c r="H481" s="5" t="e">
        <f>VLOOKUP(_xlfn.NUMBERVALUE(E481),[1]games!$A:$C,2,FALSE)</f>
        <v>#N/A</v>
      </c>
      <c r="I481" s="6" t="e">
        <f>VLOOKUP(_xlfn.NUMBERVALUE(E481),[1]games!$A:$C,3,FALSE)</f>
        <v>#N/A</v>
      </c>
      <c r="J481" s="6" t="e">
        <f>VLOOKUP(H481,[1]teams!$B:$D,3,FALSE)</f>
        <v>#N/A</v>
      </c>
      <c r="K481" s="6" t="e">
        <f>VLOOKUP(I481,[1]teams!$B:$D,3,FALSE)</f>
        <v>#N/A</v>
      </c>
      <c r="L481" s="6" t="str">
        <f>VLOOKUP(B481,'[2]Tablib Dataset'!$A:$D,2,FALSE)</f>
        <v>Tball</v>
      </c>
      <c r="M481" s="7">
        <f t="shared" si="21"/>
        <v>43960</v>
      </c>
      <c r="N481" s="8">
        <f t="shared" si="22"/>
        <v>0.375</v>
      </c>
      <c r="O481" s="8">
        <f t="shared" si="23"/>
        <v>0.41666666666666669</v>
      </c>
    </row>
    <row r="482" spans="1:15" x14ac:dyDescent="0.3">
      <c r="A482" t="s">
        <v>707</v>
      </c>
      <c r="B482" t="s">
        <v>9</v>
      </c>
      <c r="C482" t="s">
        <v>18</v>
      </c>
      <c r="D482" t="s">
        <v>29</v>
      </c>
      <c r="E482" t="s">
        <v>469</v>
      </c>
      <c r="F482" t="s">
        <v>696</v>
      </c>
      <c r="G482" t="s">
        <v>23</v>
      </c>
      <c r="H482" s="5">
        <f>VLOOKUP(_xlfn.NUMBERVALUE(E482),[1]games!$A:$C,2,FALSE)</f>
        <v>65</v>
      </c>
      <c r="I482" s="6">
        <f>VLOOKUP(_xlfn.NUMBERVALUE(E482),[1]games!$A:$C,3,FALSE)</f>
        <v>62</v>
      </c>
      <c r="J482" s="6" t="str">
        <f>VLOOKUP(H482,[1]teams!$B:$D,3,FALSE)</f>
        <v>Red Sox-W-CoachPitch</v>
      </c>
      <c r="K482" s="6" t="str">
        <f>VLOOKUP(I482,[1]teams!$B:$D,3,FALSE)</f>
        <v>Mets-W-CoachPitch</v>
      </c>
      <c r="L482" s="6" t="str">
        <f>VLOOKUP(B482,'[2]Tablib Dataset'!$A:$D,2,FALSE)</f>
        <v>CoachPitch</v>
      </c>
      <c r="M482" s="7">
        <f t="shared" si="21"/>
        <v>43960</v>
      </c>
      <c r="N482" s="8">
        <f t="shared" si="22"/>
        <v>0.70833333333575865</v>
      </c>
      <c r="O482" s="8">
        <f t="shared" si="23"/>
        <v>0.78125000000242528</v>
      </c>
    </row>
    <row r="483" spans="1:15" x14ac:dyDescent="0.3">
      <c r="A483" t="s">
        <v>180</v>
      </c>
      <c r="B483" t="s">
        <v>9</v>
      </c>
      <c r="C483" t="s">
        <v>18</v>
      </c>
      <c r="D483" t="s">
        <v>29</v>
      </c>
      <c r="E483" t="s">
        <v>549</v>
      </c>
      <c r="F483" t="s">
        <v>703</v>
      </c>
      <c r="G483" t="s">
        <v>23</v>
      </c>
      <c r="H483" s="5">
        <f>VLOOKUP(_xlfn.NUMBERVALUE(E483),[1]games!$A:$C,2,FALSE)</f>
        <v>51</v>
      </c>
      <c r="I483" s="6">
        <f>VLOOKUP(_xlfn.NUMBERVALUE(E483),[1]games!$A:$C,3,FALSE)</f>
        <v>48</v>
      </c>
      <c r="J483" s="6" t="str">
        <f>VLOOKUP(H483,[1]teams!$B:$D,3,FALSE)</f>
        <v>Giants-E-CoachPitch</v>
      </c>
      <c r="K483" s="6" t="str">
        <f>VLOOKUP(I483,[1]teams!$B:$D,3,FALSE)</f>
        <v>Cardinals-E-CoachPitch</v>
      </c>
      <c r="L483" s="6" t="str">
        <f>VLOOKUP(B483,'[2]Tablib Dataset'!$A:$D,2,FALSE)</f>
        <v>CoachPitch</v>
      </c>
      <c r="M483" s="7">
        <f t="shared" si="21"/>
        <v>43960</v>
      </c>
      <c r="N483" s="8">
        <f t="shared" si="22"/>
        <v>0.63541666666424135</v>
      </c>
      <c r="O483" s="8">
        <f t="shared" si="23"/>
        <v>0.70833333333090798</v>
      </c>
    </row>
    <row r="484" spans="1:15" x14ac:dyDescent="0.3">
      <c r="A484" t="s">
        <v>400</v>
      </c>
      <c r="B484" t="s">
        <v>9</v>
      </c>
      <c r="C484" t="s">
        <v>18</v>
      </c>
      <c r="D484" t="s">
        <v>29</v>
      </c>
      <c r="E484" t="s">
        <v>483</v>
      </c>
      <c r="F484" t="s">
        <v>715</v>
      </c>
      <c r="G484" t="s">
        <v>23</v>
      </c>
      <c r="H484" s="5">
        <f>VLOOKUP(_xlfn.NUMBERVALUE(E484),[1]games!$A:$C,2,FALSE)</f>
        <v>55</v>
      </c>
      <c r="I484" s="6">
        <f>VLOOKUP(_xlfn.NUMBERVALUE(E484),[1]games!$A:$C,3,FALSE)</f>
        <v>50</v>
      </c>
      <c r="J484" s="6" t="str">
        <f>VLOOKUP(H484,[1]teams!$B:$D,3,FALSE)</f>
        <v>Reds-E-CoachPitch</v>
      </c>
      <c r="K484" s="6" t="str">
        <f>VLOOKUP(I484,[1]teams!$B:$D,3,FALSE)</f>
        <v>Dodgers-E-CoachPitch</v>
      </c>
      <c r="L484" s="6" t="str">
        <f>VLOOKUP(B484,'[2]Tablib Dataset'!$A:$D,2,FALSE)</f>
        <v>CoachPitch</v>
      </c>
      <c r="M484" s="7">
        <f t="shared" si="21"/>
        <v>43960</v>
      </c>
      <c r="N484" s="8">
        <f t="shared" si="22"/>
        <v>0.5625</v>
      </c>
      <c r="O484" s="8">
        <f t="shared" si="23"/>
        <v>0.63541666666666663</v>
      </c>
    </row>
    <row r="485" spans="1:15" x14ac:dyDescent="0.3">
      <c r="A485" t="s">
        <v>567</v>
      </c>
      <c r="B485" t="s">
        <v>9</v>
      </c>
      <c r="C485" t="s">
        <v>18</v>
      </c>
      <c r="D485" t="s">
        <v>29</v>
      </c>
      <c r="E485" t="s">
        <v>513</v>
      </c>
      <c r="F485" t="s">
        <v>723</v>
      </c>
      <c r="G485" t="s">
        <v>23</v>
      </c>
      <c r="H485" s="5">
        <f>VLOOKUP(_xlfn.NUMBERVALUE(E485),[1]games!$A:$C,2,FALSE)</f>
        <v>54</v>
      </c>
      <c r="I485" s="6">
        <f>VLOOKUP(_xlfn.NUMBERVALUE(E485),[1]games!$A:$C,3,FALSE)</f>
        <v>49</v>
      </c>
      <c r="J485" s="6" t="str">
        <f>VLOOKUP(H485,[1]teams!$B:$D,3,FALSE)</f>
        <v>Phillies-E-CoachPitch</v>
      </c>
      <c r="K485" s="6" t="str">
        <f>VLOOKUP(I485,[1]teams!$B:$D,3,FALSE)</f>
        <v>Cubs-E-CoachPitch</v>
      </c>
      <c r="L485" s="6" t="str">
        <f>VLOOKUP(B485,'[2]Tablib Dataset'!$A:$D,2,FALSE)</f>
        <v>CoachPitch</v>
      </c>
      <c r="M485" s="7">
        <f t="shared" si="21"/>
        <v>43960</v>
      </c>
      <c r="N485" s="8">
        <f t="shared" si="22"/>
        <v>0.48958333333575865</v>
      </c>
      <c r="O485" s="8">
        <f t="shared" si="23"/>
        <v>0.56250000000242528</v>
      </c>
    </row>
    <row r="486" spans="1:15" x14ac:dyDescent="0.3">
      <c r="A486" t="s">
        <v>109</v>
      </c>
      <c r="B486" t="s">
        <v>9</v>
      </c>
      <c r="C486" t="s">
        <v>18</v>
      </c>
      <c r="D486" t="s">
        <v>29</v>
      </c>
      <c r="E486" t="s">
        <v>565</v>
      </c>
      <c r="F486" t="s">
        <v>735</v>
      </c>
      <c r="G486" t="s">
        <v>23</v>
      </c>
      <c r="H486" s="5">
        <f>VLOOKUP(_xlfn.NUMBERVALUE(E486),[1]games!$A:$C,2,FALSE)</f>
        <v>58</v>
      </c>
      <c r="I486" s="6">
        <f>VLOOKUP(_xlfn.NUMBERVALUE(E486),[1]games!$A:$C,3,FALSE)</f>
        <v>59</v>
      </c>
      <c r="J486" s="6" t="str">
        <f>VLOOKUP(H486,[1]teams!$B:$D,3,FALSE)</f>
        <v>A's-W-CoachPitch</v>
      </c>
      <c r="K486" s="6" t="str">
        <f>VLOOKUP(I486,[1]teams!$B:$D,3,FALSE)</f>
        <v>Astros-W-CoachPitch</v>
      </c>
      <c r="L486" s="6" t="str">
        <f>VLOOKUP(B486,'[2]Tablib Dataset'!$A:$D,2,FALSE)</f>
        <v>CoachPitch</v>
      </c>
      <c r="M486" s="7">
        <f t="shared" si="21"/>
        <v>43960</v>
      </c>
      <c r="N486" s="8">
        <f t="shared" si="22"/>
        <v>0.41666666666424135</v>
      </c>
      <c r="O486" s="8">
        <f t="shared" si="23"/>
        <v>0.48958333333090803</v>
      </c>
    </row>
    <row r="487" spans="1:15" x14ac:dyDescent="0.3">
      <c r="A487" t="s">
        <v>520</v>
      </c>
      <c r="B487" t="s">
        <v>9</v>
      </c>
      <c r="C487" t="s">
        <v>25</v>
      </c>
      <c r="D487" t="s">
        <v>29</v>
      </c>
      <c r="F487" t="s">
        <v>739</v>
      </c>
      <c r="G487" t="s">
        <v>579</v>
      </c>
      <c r="H487" s="5" t="e">
        <f>VLOOKUP(_xlfn.NUMBERVALUE(E487),[1]games!$A:$C,2,FALSE)</f>
        <v>#N/A</v>
      </c>
      <c r="I487" s="6" t="e">
        <f>VLOOKUP(_xlfn.NUMBERVALUE(E487),[1]games!$A:$C,3,FALSE)</f>
        <v>#N/A</v>
      </c>
      <c r="J487" s="6" t="e">
        <f>VLOOKUP(H487,[1]teams!$B:$D,3,FALSE)</f>
        <v>#N/A</v>
      </c>
      <c r="K487" s="6" t="e">
        <f>VLOOKUP(I487,[1]teams!$B:$D,3,FALSE)</f>
        <v>#N/A</v>
      </c>
      <c r="L487" s="6" t="str">
        <f>VLOOKUP(B487,'[2]Tablib Dataset'!$A:$D,2,FALSE)</f>
        <v>CoachPitch</v>
      </c>
      <c r="M487" s="7">
        <f t="shared" si="21"/>
        <v>43960</v>
      </c>
      <c r="N487" s="8">
        <f t="shared" si="22"/>
        <v>0.375</v>
      </c>
      <c r="O487" s="8">
        <f t="shared" si="23"/>
        <v>0.41666666666666669</v>
      </c>
    </row>
    <row r="488" spans="1:15" x14ac:dyDescent="0.3">
      <c r="A488" t="s">
        <v>443</v>
      </c>
      <c r="B488" t="s">
        <v>14</v>
      </c>
      <c r="C488" t="s">
        <v>9</v>
      </c>
      <c r="D488" t="s">
        <v>15</v>
      </c>
      <c r="E488" t="s">
        <v>309</v>
      </c>
      <c r="F488" t="s">
        <v>696</v>
      </c>
      <c r="G488" t="s">
        <v>12</v>
      </c>
      <c r="H488" s="5">
        <f>VLOOKUP(_xlfn.NUMBERVALUE(E488),[1]games!$A:$C,2,FALSE)</f>
        <v>22</v>
      </c>
      <c r="I488" s="6">
        <f>VLOOKUP(_xlfn.NUMBERVALUE(E488),[1]games!$A:$C,3,FALSE)</f>
        <v>14</v>
      </c>
      <c r="J488" s="6" t="str">
        <f>VLOOKUP(H488,[1]teams!$B:$D,3,FALSE)</f>
        <v>Royals-E-Minor</v>
      </c>
      <c r="K488" s="6" t="str">
        <f>VLOOKUP(I488,[1]teams!$B:$D,3,FALSE)</f>
        <v>Astros-E-Minor</v>
      </c>
      <c r="L488" s="6" t="str">
        <f>VLOOKUP(B488,'[2]Tablib Dataset'!$A:$D,2,FALSE)</f>
        <v>Minor</v>
      </c>
      <c r="M488" s="7">
        <f t="shared" si="21"/>
        <v>43960</v>
      </c>
      <c r="N488" s="8">
        <f t="shared" si="22"/>
        <v>0.70833333333575865</v>
      </c>
      <c r="O488" s="8">
        <f t="shared" si="23"/>
        <v>0.79166666666909202</v>
      </c>
    </row>
    <row r="489" spans="1:15" x14ac:dyDescent="0.3">
      <c r="A489" t="s">
        <v>455</v>
      </c>
      <c r="B489" t="s">
        <v>14</v>
      </c>
      <c r="C489" t="s">
        <v>9</v>
      </c>
      <c r="D489" t="s">
        <v>15</v>
      </c>
      <c r="E489" t="s">
        <v>373</v>
      </c>
      <c r="F489" t="s">
        <v>706</v>
      </c>
      <c r="G489" t="s">
        <v>12</v>
      </c>
      <c r="H489" s="5">
        <f>VLOOKUP(_xlfn.NUMBERVALUE(E489),[1]games!$A:$C,2,FALSE)</f>
        <v>21</v>
      </c>
      <c r="I489" s="6">
        <f>VLOOKUP(_xlfn.NUMBERVALUE(E489),[1]games!$A:$C,3,FALSE)</f>
        <v>17</v>
      </c>
      <c r="J489" s="6" t="str">
        <f>VLOOKUP(H489,[1]teams!$B:$D,3,FALSE)</f>
        <v>Phillies-E-Minor</v>
      </c>
      <c r="K489" s="6" t="str">
        <f>VLOOKUP(I489,[1]teams!$B:$D,3,FALSE)</f>
        <v>Dodgers-E-Minor</v>
      </c>
      <c r="L489" s="6" t="str">
        <f>VLOOKUP(B489,'[2]Tablib Dataset'!$A:$D,2,FALSE)</f>
        <v>Minor</v>
      </c>
      <c r="M489" s="7">
        <f t="shared" si="21"/>
        <v>43960</v>
      </c>
      <c r="N489" s="8">
        <f t="shared" si="22"/>
        <v>0.625</v>
      </c>
      <c r="O489" s="8">
        <f t="shared" si="23"/>
        <v>0.70833333333333337</v>
      </c>
    </row>
    <row r="490" spans="1:15" x14ac:dyDescent="0.3">
      <c r="A490" t="s">
        <v>101</v>
      </c>
      <c r="B490" t="s">
        <v>14</v>
      </c>
      <c r="C490" t="s">
        <v>9</v>
      </c>
      <c r="D490" t="s">
        <v>15</v>
      </c>
      <c r="E490" t="s">
        <v>588</v>
      </c>
      <c r="F490" t="s">
        <v>718</v>
      </c>
      <c r="G490" t="s">
        <v>12</v>
      </c>
      <c r="H490" s="5">
        <f>VLOOKUP(_xlfn.NUMBERVALUE(E490),[1]games!$A:$C,2,FALSE)</f>
        <v>27</v>
      </c>
      <c r="I490" s="6">
        <f>VLOOKUP(_xlfn.NUMBERVALUE(E490),[1]games!$A:$C,3,FALSE)</f>
        <v>25</v>
      </c>
      <c r="J490" s="6" t="str">
        <f>VLOOKUP(H490,[1]teams!$B:$D,3,FALSE)</f>
        <v>Nationals-W-Minor</v>
      </c>
      <c r="K490" s="6" t="str">
        <f>VLOOKUP(I490,[1]teams!$B:$D,3,FALSE)</f>
        <v>D'Backs-W-Minor</v>
      </c>
      <c r="L490" s="6" t="str">
        <f>VLOOKUP(B490,'[2]Tablib Dataset'!$A:$D,2,FALSE)</f>
        <v>Minor</v>
      </c>
      <c r="M490" s="7">
        <f t="shared" si="21"/>
        <v>43960</v>
      </c>
      <c r="N490" s="8">
        <f t="shared" si="22"/>
        <v>0.54166666666424135</v>
      </c>
      <c r="O490" s="8">
        <f t="shared" si="23"/>
        <v>0.62499999999757472</v>
      </c>
    </row>
    <row r="491" spans="1:15" x14ac:dyDescent="0.3">
      <c r="A491" t="s">
        <v>536</v>
      </c>
      <c r="B491" t="s">
        <v>14</v>
      </c>
      <c r="C491" t="s">
        <v>9</v>
      </c>
      <c r="D491" t="s">
        <v>15</v>
      </c>
      <c r="E491" t="s">
        <v>736</v>
      </c>
      <c r="F491" t="s">
        <v>728</v>
      </c>
      <c r="G491" t="s">
        <v>12</v>
      </c>
      <c r="H491" s="5">
        <f>VLOOKUP(_xlfn.NUMBERVALUE(E491),[1]games!$A:$C,2,FALSE)</f>
        <v>29</v>
      </c>
      <c r="I491" s="6">
        <f>VLOOKUP(_xlfn.NUMBERVALUE(E491),[1]games!$A:$C,3,FALSE)</f>
        <v>28</v>
      </c>
      <c r="J491" s="6" t="str">
        <f>VLOOKUP(H491,[1]teams!$B:$D,3,FALSE)</f>
        <v>Yankees-W-Minor</v>
      </c>
      <c r="K491" s="6" t="str">
        <f>VLOOKUP(I491,[1]teams!$B:$D,3,FALSE)</f>
        <v>Rangers-W-Minor</v>
      </c>
      <c r="L491" s="6" t="str">
        <f>VLOOKUP(B491,'[2]Tablib Dataset'!$A:$D,2,FALSE)</f>
        <v>Minor</v>
      </c>
      <c r="M491" s="7">
        <f t="shared" si="21"/>
        <v>43960</v>
      </c>
      <c r="N491" s="8">
        <f t="shared" si="22"/>
        <v>0.45833333333575865</v>
      </c>
      <c r="O491" s="8">
        <f t="shared" si="23"/>
        <v>0.54166666666909202</v>
      </c>
    </row>
    <row r="492" spans="1:15" x14ac:dyDescent="0.3">
      <c r="A492" t="s">
        <v>632</v>
      </c>
      <c r="B492" t="s">
        <v>14</v>
      </c>
      <c r="C492" t="s">
        <v>9</v>
      </c>
      <c r="D492" t="s">
        <v>15</v>
      </c>
      <c r="E492" t="s">
        <v>748</v>
      </c>
      <c r="F492" t="s">
        <v>739</v>
      </c>
      <c r="G492" t="s">
        <v>12</v>
      </c>
      <c r="H492" s="5">
        <f>VLOOKUP(_xlfn.NUMBERVALUE(E492),[1]games!$A:$C,2,FALSE)</f>
        <v>26</v>
      </c>
      <c r="I492" s="6">
        <f>VLOOKUP(_xlfn.NUMBERVALUE(E492),[1]games!$A:$C,3,FALSE)</f>
        <v>24</v>
      </c>
      <c r="J492" s="6" t="str">
        <f>VLOOKUP(H492,[1]teams!$B:$D,3,FALSE)</f>
        <v>Marlins-W-Minor</v>
      </c>
      <c r="K492" s="6" t="str">
        <f>VLOOKUP(I492,[1]teams!$B:$D,3,FALSE)</f>
        <v>Braves-W-Minor</v>
      </c>
      <c r="L492" s="6" t="str">
        <f>VLOOKUP(B492,'[2]Tablib Dataset'!$A:$D,2,FALSE)</f>
        <v>Minor</v>
      </c>
      <c r="M492" s="7">
        <f t="shared" si="21"/>
        <v>43960</v>
      </c>
      <c r="N492" s="8">
        <f t="shared" si="22"/>
        <v>0.375</v>
      </c>
      <c r="O492" s="8">
        <f t="shared" si="23"/>
        <v>0.45833333333333331</v>
      </c>
    </row>
    <row r="493" spans="1:15" x14ac:dyDescent="0.3">
      <c r="A493" t="s">
        <v>141</v>
      </c>
      <c r="B493" t="s">
        <v>18</v>
      </c>
      <c r="C493" t="s">
        <v>19</v>
      </c>
      <c r="D493" t="s">
        <v>868</v>
      </c>
      <c r="E493" t="s">
        <v>418</v>
      </c>
      <c r="F493" t="s">
        <v>696</v>
      </c>
      <c r="G493" t="s">
        <v>12</v>
      </c>
      <c r="H493" s="5">
        <f>VLOOKUP(_xlfn.NUMBERVALUE(E493),[1]games!$A:$C,2,FALSE)</f>
        <v>8</v>
      </c>
      <c r="I493" s="6">
        <f>VLOOKUP(_xlfn.NUMBERVALUE(E493),[1]games!$A:$C,3,FALSE)</f>
        <v>5</v>
      </c>
      <c r="J493" s="6" t="str">
        <f>VLOOKUP(H493,[1]teams!$B:$D,3,FALSE)</f>
        <v>Mets-E-Major</v>
      </c>
      <c r="K493" s="6" t="str">
        <f>VLOOKUP(I493,[1]teams!$B:$D,3,FALSE)</f>
        <v>Astros-E-Major</v>
      </c>
      <c r="L493" s="6" t="str">
        <f>VLOOKUP(B493,'[2]Tablib Dataset'!$A:$D,2,FALSE)</f>
        <v>Major</v>
      </c>
      <c r="M493" s="7">
        <f t="shared" si="21"/>
        <v>43960</v>
      </c>
      <c r="N493" s="8">
        <f t="shared" si="22"/>
        <v>0.70833333333575865</v>
      </c>
      <c r="O493" s="8">
        <f t="shared" si="23"/>
        <v>0.79166666666909202</v>
      </c>
    </row>
    <row r="494" spans="1:15" x14ac:dyDescent="0.3">
      <c r="A494" t="s">
        <v>211</v>
      </c>
      <c r="B494" t="s">
        <v>18</v>
      </c>
      <c r="C494" t="s">
        <v>19</v>
      </c>
      <c r="D494" t="s">
        <v>868</v>
      </c>
      <c r="E494" t="s">
        <v>491</v>
      </c>
      <c r="F494" t="s">
        <v>706</v>
      </c>
      <c r="G494" t="s">
        <v>12</v>
      </c>
      <c r="H494" s="5">
        <f>VLOOKUP(_xlfn.NUMBERVALUE(E494),[1]games!$A:$C,2,FALSE)</f>
        <v>3</v>
      </c>
      <c r="I494" s="6">
        <f>VLOOKUP(_xlfn.NUMBERVALUE(E494),[1]games!$A:$C,3,FALSE)</f>
        <v>4</v>
      </c>
      <c r="J494" s="6" t="str">
        <f>VLOOKUP(H494,[1]teams!$B:$D,3,FALSE)</f>
        <v>Tigers-E-Major</v>
      </c>
      <c r="K494" s="6" t="str">
        <f>VLOOKUP(I494,[1]teams!$B:$D,3,FALSE)</f>
        <v>Yankees-E-Major</v>
      </c>
      <c r="L494" s="6" t="str">
        <f>VLOOKUP(B494,'[2]Tablib Dataset'!$A:$D,2,FALSE)</f>
        <v>Major</v>
      </c>
      <c r="M494" s="7">
        <f t="shared" si="21"/>
        <v>43960</v>
      </c>
      <c r="N494" s="8">
        <f t="shared" si="22"/>
        <v>0.625</v>
      </c>
      <c r="O494" s="8">
        <f t="shared" si="23"/>
        <v>0.70833333333333337</v>
      </c>
    </row>
    <row r="495" spans="1:15" x14ac:dyDescent="0.3">
      <c r="A495" t="s">
        <v>765</v>
      </c>
      <c r="B495" t="s">
        <v>18</v>
      </c>
      <c r="C495" t="s">
        <v>19</v>
      </c>
      <c r="D495" t="s">
        <v>868</v>
      </c>
      <c r="E495" t="s">
        <v>657</v>
      </c>
      <c r="F495" t="s">
        <v>718</v>
      </c>
      <c r="G495" t="s">
        <v>12</v>
      </c>
      <c r="H495" s="5">
        <f>VLOOKUP(_xlfn.NUMBERVALUE(E495),[1]games!$A:$C,2,FALSE)</f>
        <v>10</v>
      </c>
      <c r="I495" s="6">
        <f>VLOOKUP(_xlfn.NUMBERVALUE(E495),[1]games!$A:$C,3,FALSE)</f>
        <v>11</v>
      </c>
      <c r="J495" s="6" t="str">
        <f>VLOOKUP(H495,[1]teams!$B:$D,3,FALSE)</f>
        <v>Giants-W-Major</v>
      </c>
      <c r="K495" s="6" t="str">
        <f>VLOOKUP(I495,[1]teams!$B:$D,3,FALSE)</f>
        <v>Nationals-W-Major</v>
      </c>
      <c r="L495" s="6" t="str">
        <f>VLOOKUP(B495,'[2]Tablib Dataset'!$A:$D,2,FALSE)</f>
        <v>Major</v>
      </c>
      <c r="M495" s="7">
        <f t="shared" si="21"/>
        <v>43960</v>
      </c>
      <c r="N495" s="8">
        <f t="shared" si="22"/>
        <v>0.54166666666424135</v>
      </c>
      <c r="O495" s="8">
        <f t="shared" si="23"/>
        <v>0.62499999999757472</v>
      </c>
    </row>
    <row r="496" spans="1:15" x14ac:dyDescent="0.3">
      <c r="A496" t="s">
        <v>613</v>
      </c>
      <c r="B496" t="s">
        <v>18</v>
      </c>
      <c r="C496" t="s">
        <v>19</v>
      </c>
      <c r="D496" t="s">
        <v>868</v>
      </c>
      <c r="E496" t="s">
        <v>690</v>
      </c>
      <c r="F496" t="s">
        <v>728</v>
      </c>
      <c r="G496" t="s">
        <v>12</v>
      </c>
      <c r="H496" s="5">
        <f>VLOOKUP(_xlfn.NUMBERVALUE(E496),[1]games!$A:$C,2,FALSE)</f>
        <v>12</v>
      </c>
      <c r="I496" s="6">
        <f>VLOOKUP(_xlfn.NUMBERVALUE(E496),[1]games!$A:$C,3,FALSE)</f>
        <v>13</v>
      </c>
      <c r="J496" s="6" t="str">
        <f>VLOOKUP(H496,[1]teams!$B:$D,3,FALSE)</f>
        <v>Rangers-W-Major</v>
      </c>
      <c r="K496" s="6" t="str">
        <f>VLOOKUP(I496,[1]teams!$B:$D,3,FALSE)</f>
        <v>Red Sox-W-Major</v>
      </c>
      <c r="L496" s="6" t="str">
        <f>VLOOKUP(B496,'[2]Tablib Dataset'!$A:$D,2,FALSE)</f>
        <v>Major</v>
      </c>
      <c r="M496" s="7">
        <f t="shared" si="21"/>
        <v>43960</v>
      </c>
      <c r="N496" s="8">
        <f t="shared" si="22"/>
        <v>0.45833333333575865</v>
      </c>
      <c r="O496" s="8">
        <f t="shared" si="23"/>
        <v>0.54166666666909202</v>
      </c>
    </row>
    <row r="497" spans="1:15" x14ac:dyDescent="0.3">
      <c r="A497" t="s">
        <v>176</v>
      </c>
      <c r="B497" t="s">
        <v>18</v>
      </c>
      <c r="C497" t="s">
        <v>19</v>
      </c>
      <c r="D497" t="s">
        <v>868</v>
      </c>
      <c r="E497" t="s">
        <v>607</v>
      </c>
      <c r="F497" t="s">
        <v>739</v>
      </c>
      <c r="G497" t="s">
        <v>12</v>
      </c>
      <c r="H497" s="5">
        <f>VLOOKUP(_xlfn.NUMBERVALUE(E497),[1]games!$A:$C,2,FALSE)</f>
        <v>6</v>
      </c>
      <c r="I497" s="6">
        <f>VLOOKUP(_xlfn.NUMBERVALUE(E497),[1]games!$A:$C,3,FALSE)</f>
        <v>7</v>
      </c>
      <c r="J497" s="6" t="str">
        <f>VLOOKUP(H497,[1]teams!$B:$D,3,FALSE)</f>
        <v>Cubs-E-Major</v>
      </c>
      <c r="K497" s="6" t="str">
        <f>VLOOKUP(I497,[1]teams!$B:$D,3,FALSE)</f>
        <v>Dodgers-E-Major</v>
      </c>
      <c r="L497" s="6" t="str">
        <f>VLOOKUP(B497,'[2]Tablib Dataset'!$A:$D,2,FALSE)</f>
        <v>Major</v>
      </c>
      <c r="M497" s="7">
        <f t="shared" si="21"/>
        <v>43960</v>
      </c>
      <c r="N497" s="8">
        <f t="shared" si="22"/>
        <v>0.375</v>
      </c>
      <c r="O497" s="8">
        <f t="shared" si="23"/>
        <v>0.45833333333333331</v>
      </c>
    </row>
    <row r="498" spans="1:15" x14ac:dyDescent="0.3">
      <c r="A498" t="s">
        <v>356</v>
      </c>
      <c r="B498" t="s">
        <v>21</v>
      </c>
      <c r="C498" t="s">
        <v>14</v>
      </c>
      <c r="D498" t="s">
        <v>10</v>
      </c>
      <c r="F498" t="s">
        <v>752</v>
      </c>
      <c r="G498" t="s">
        <v>23</v>
      </c>
      <c r="H498" s="5" t="e">
        <f>VLOOKUP(_xlfn.NUMBERVALUE(E498),[1]games!$A:$C,2,FALSE)</f>
        <v>#N/A</v>
      </c>
      <c r="I498" s="6" t="e">
        <f>VLOOKUP(_xlfn.NUMBERVALUE(E498),[1]games!$A:$C,3,FALSE)</f>
        <v>#N/A</v>
      </c>
      <c r="J498" s="6" t="e">
        <f>VLOOKUP(H498,[1]teams!$B:$D,3,FALSE)</f>
        <v>#N/A</v>
      </c>
      <c r="K498" s="6" t="e">
        <f>VLOOKUP(I498,[1]teams!$B:$D,3,FALSE)</f>
        <v>#N/A</v>
      </c>
      <c r="L498" s="6" t="str">
        <f>VLOOKUP(B498,'[2]Tablib Dataset'!$A:$D,2,FALSE)</f>
        <v>Field8</v>
      </c>
      <c r="M498" s="7">
        <f t="shared" si="21"/>
        <v>43953</v>
      </c>
      <c r="N498" s="8">
        <f t="shared" si="22"/>
        <v>0.66666666666424135</v>
      </c>
      <c r="O498" s="8">
        <f t="shared" si="23"/>
        <v>0.73958333333090798</v>
      </c>
    </row>
    <row r="499" spans="1:15" x14ac:dyDescent="0.3">
      <c r="A499" t="s">
        <v>318</v>
      </c>
      <c r="B499" t="s">
        <v>21</v>
      </c>
      <c r="C499" t="s">
        <v>14</v>
      </c>
      <c r="D499" t="s">
        <v>10</v>
      </c>
      <c r="E499" t="s">
        <v>638</v>
      </c>
      <c r="F499" t="s">
        <v>758</v>
      </c>
      <c r="G499" t="s">
        <v>23</v>
      </c>
      <c r="H499" s="5">
        <f>VLOOKUP(_xlfn.NUMBERVALUE(E499),[1]games!$A:$C,2,FALSE)</f>
        <v>42</v>
      </c>
      <c r="I499" s="6">
        <f>VLOOKUP(_xlfn.NUMBERVALUE(E499),[1]games!$A:$C,3,FALSE)</f>
        <v>39</v>
      </c>
      <c r="J499" s="6" t="str">
        <f>VLOOKUP(H499,[1]teams!$B:$D,3,FALSE)</f>
        <v>Rangers-W-PeeWee</v>
      </c>
      <c r="K499" s="6" t="str">
        <f>VLOOKUP(I499,[1]teams!$B:$D,3,FALSE)</f>
        <v>Cubs-W-PeeWee</v>
      </c>
      <c r="L499" s="6" t="str">
        <f>VLOOKUP(B499,'[2]Tablib Dataset'!$A:$D,2,FALSE)</f>
        <v>Field8</v>
      </c>
      <c r="M499" s="7">
        <f t="shared" si="21"/>
        <v>43953</v>
      </c>
      <c r="N499" s="8">
        <f t="shared" si="22"/>
        <v>0.59375</v>
      </c>
      <c r="O499" s="8">
        <f t="shared" si="23"/>
        <v>0.66666666666666663</v>
      </c>
    </row>
    <row r="500" spans="1:15" x14ac:dyDescent="0.3">
      <c r="A500" t="s">
        <v>484</v>
      </c>
      <c r="B500" t="s">
        <v>21</v>
      </c>
      <c r="C500" t="s">
        <v>14</v>
      </c>
      <c r="D500" t="s">
        <v>10</v>
      </c>
      <c r="E500" t="s">
        <v>660</v>
      </c>
      <c r="F500" t="s">
        <v>764</v>
      </c>
      <c r="G500" t="s">
        <v>23</v>
      </c>
      <c r="H500" s="5">
        <f>VLOOKUP(_xlfn.NUMBERVALUE(E500),[1]games!$A:$C,2,FALSE)</f>
        <v>45</v>
      </c>
      <c r="I500" s="6">
        <f>VLOOKUP(_xlfn.NUMBERVALUE(E500),[1]games!$A:$C,3,FALSE)</f>
        <v>35</v>
      </c>
      <c r="J500" s="6" t="str">
        <f>VLOOKUP(H500,[1]teams!$B:$D,3,FALSE)</f>
        <v>Tigers-W-PeeWee</v>
      </c>
      <c r="K500" s="6" t="str">
        <f>VLOOKUP(I500,[1]teams!$B:$D,3,FALSE)</f>
        <v>Giants-E-PeeWee</v>
      </c>
      <c r="L500" s="6" t="str">
        <f>VLOOKUP(B500,'[2]Tablib Dataset'!$A:$D,2,FALSE)</f>
        <v>Field8</v>
      </c>
      <c r="M500" s="7">
        <f t="shared" si="21"/>
        <v>43953</v>
      </c>
      <c r="N500" s="8">
        <f t="shared" si="22"/>
        <v>0.52083333333575865</v>
      </c>
      <c r="O500" s="8">
        <f t="shared" si="23"/>
        <v>0.59375000000242528</v>
      </c>
    </row>
    <row r="501" spans="1:15" x14ac:dyDescent="0.3">
      <c r="A501" t="s">
        <v>78</v>
      </c>
      <c r="B501" t="s">
        <v>21</v>
      </c>
      <c r="C501" t="s">
        <v>14</v>
      </c>
      <c r="D501" t="s">
        <v>10</v>
      </c>
      <c r="E501" t="s">
        <v>451</v>
      </c>
      <c r="F501" t="s">
        <v>771</v>
      </c>
      <c r="G501" t="s">
        <v>23</v>
      </c>
      <c r="H501" s="5">
        <f>VLOOKUP(_xlfn.NUMBERVALUE(E501),[1]games!$A:$C,2,FALSE)</f>
        <v>38</v>
      </c>
      <c r="I501" s="6">
        <f>VLOOKUP(_xlfn.NUMBERVALUE(E501),[1]games!$A:$C,3,FALSE)</f>
        <v>32</v>
      </c>
      <c r="J501" s="6" t="str">
        <f>VLOOKUP(H501,[1]teams!$B:$D,3,FALSE)</f>
        <v>Yankees-E-PeeWee</v>
      </c>
      <c r="K501" s="6" t="str">
        <f>VLOOKUP(I501,[1]teams!$B:$D,3,FALSE)</f>
        <v>Cardinals-E-PeeWee</v>
      </c>
      <c r="L501" s="6" t="str">
        <f>VLOOKUP(B501,'[2]Tablib Dataset'!$A:$D,2,FALSE)</f>
        <v>Field8</v>
      </c>
      <c r="M501" s="7">
        <f t="shared" si="21"/>
        <v>43953</v>
      </c>
      <c r="N501" s="8">
        <f t="shared" si="22"/>
        <v>0.44791666666424135</v>
      </c>
      <c r="O501" s="8">
        <f t="shared" si="23"/>
        <v>0.52083333333090798</v>
      </c>
    </row>
    <row r="502" spans="1:15" x14ac:dyDescent="0.3">
      <c r="A502" t="s">
        <v>584</v>
      </c>
      <c r="B502" t="s">
        <v>21</v>
      </c>
      <c r="C502" t="s">
        <v>14</v>
      </c>
      <c r="D502" t="s">
        <v>10</v>
      </c>
      <c r="E502" t="s">
        <v>389</v>
      </c>
      <c r="F502" t="s">
        <v>774</v>
      </c>
      <c r="G502" t="s">
        <v>23</v>
      </c>
      <c r="H502" s="5">
        <f>VLOOKUP(_xlfn.NUMBERVALUE(E502),[1]games!$A:$C,2,FALSE)</f>
        <v>44</v>
      </c>
      <c r="I502" s="6">
        <f>VLOOKUP(_xlfn.NUMBERVALUE(E502),[1]games!$A:$C,3,FALSE)</f>
        <v>41</v>
      </c>
      <c r="J502" s="6" t="str">
        <f>VLOOKUP(H502,[1]teams!$B:$D,3,FALSE)</f>
        <v>Royals-W-PeeWee</v>
      </c>
      <c r="K502" s="6" t="str">
        <f>VLOOKUP(I502,[1]teams!$B:$D,3,FALSE)</f>
        <v>Nationals-W-PeeWee</v>
      </c>
      <c r="L502" s="6" t="str">
        <f>VLOOKUP(B502,'[2]Tablib Dataset'!$A:$D,2,FALSE)</f>
        <v>Field8</v>
      </c>
      <c r="M502" s="7">
        <f t="shared" si="21"/>
        <v>43953</v>
      </c>
      <c r="N502" s="8">
        <f t="shared" si="22"/>
        <v>0.375</v>
      </c>
      <c r="O502" s="8">
        <f t="shared" si="23"/>
        <v>0.44791666666666669</v>
      </c>
    </row>
    <row r="503" spans="1:15" x14ac:dyDescent="0.3">
      <c r="A503" t="s">
        <v>656</v>
      </c>
      <c r="B503" t="s">
        <v>8</v>
      </c>
      <c r="C503" t="s">
        <v>14</v>
      </c>
      <c r="D503" t="s">
        <v>10</v>
      </c>
      <c r="E503" t="s">
        <v>681</v>
      </c>
      <c r="F503" t="s">
        <v>747</v>
      </c>
      <c r="G503" t="s">
        <v>23</v>
      </c>
      <c r="H503" s="5">
        <f>VLOOKUP(_xlfn.NUMBERVALUE(E503),[1]games!$A:$C,2,FALSE)</f>
        <v>40</v>
      </c>
      <c r="I503" s="6">
        <f>VLOOKUP(_xlfn.NUMBERVALUE(E503),[1]games!$A:$C,3,FALSE)</f>
        <v>33</v>
      </c>
      <c r="J503" s="6" t="str">
        <f>VLOOKUP(H503,[1]teams!$B:$D,3,FALSE)</f>
        <v>Marlins-W-PeeWee</v>
      </c>
      <c r="K503" s="6" t="str">
        <f>VLOOKUP(I503,[1]teams!$B:$D,3,FALSE)</f>
        <v>D'Backs-E-PeeWee</v>
      </c>
      <c r="L503" s="6" t="str">
        <f>VLOOKUP(B503,'[2]Tablib Dataset'!$A:$D,2,FALSE)</f>
        <v>Filed7</v>
      </c>
      <c r="M503" s="7">
        <f t="shared" si="21"/>
        <v>43953</v>
      </c>
      <c r="N503" s="8">
        <f t="shared" si="22"/>
        <v>0.70833333333575865</v>
      </c>
      <c r="O503" s="8">
        <f t="shared" si="23"/>
        <v>0.78125000000242528</v>
      </c>
    </row>
    <row r="504" spans="1:15" x14ac:dyDescent="0.3">
      <c r="A504" t="s">
        <v>243</v>
      </c>
      <c r="B504" t="s">
        <v>8</v>
      </c>
      <c r="C504" t="s">
        <v>9</v>
      </c>
      <c r="D504" t="s">
        <v>10</v>
      </c>
      <c r="E504" t="s">
        <v>447</v>
      </c>
      <c r="F504" t="s">
        <v>755</v>
      </c>
      <c r="G504" t="s">
        <v>12</v>
      </c>
      <c r="H504" s="5">
        <f>VLOOKUP(_xlfn.NUMBERVALUE(E504),[1]games!$A:$C,2,FALSE)</f>
        <v>28</v>
      </c>
      <c r="I504" s="6">
        <f>VLOOKUP(_xlfn.NUMBERVALUE(E504),[1]games!$A:$C,3,FALSE)</f>
        <v>15</v>
      </c>
      <c r="J504" s="6" t="str">
        <f>VLOOKUP(H504,[1]teams!$B:$D,3,FALSE)</f>
        <v>Rangers-W-Minor</v>
      </c>
      <c r="K504" s="6" t="str">
        <f>VLOOKUP(I504,[1]teams!$B:$D,3,FALSE)</f>
        <v>Cardinals-E-Minor</v>
      </c>
      <c r="L504" s="6" t="str">
        <f>VLOOKUP(B504,'[2]Tablib Dataset'!$A:$D,2,FALSE)</f>
        <v>Filed7</v>
      </c>
      <c r="M504" s="7">
        <f t="shared" si="21"/>
        <v>43953</v>
      </c>
      <c r="N504" s="8">
        <f t="shared" si="22"/>
        <v>0.625</v>
      </c>
      <c r="O504" s="8">
        <f t="shared" si="23"/>
        <v>0.70833333333333337</v>
      </c>
    </row>
    <row r="505" spans="1:15" x14ac:dyDescent="0.3">
      <c r="A505" t="s">
        <v>773</v>
      </c>
      <c r="B505" t="s">
        <v>8</v>
      </c>
      <c r="C505" t="s">
        <v>9</v>
      </c>
      <c r="D505" t="s">
        <v>10</v>
      </c>
      <c r="E505" t="s">
        <v>23</v>
      </c>
      <c r="F505" t="s">
        <v>762</v>
      </c>
      <c r="G505" t="s">
        <v>12</v>
      </c>
      <c r="H505" s="5">
        <f>VLOOKUP(_xlfn.NUMBERVALUE(E505),[1]games!$A:$C,2,FALSE)</f>
        <v>19</v>
      </c>
      <c r="I505" s="6">
        <f>VLOOKUP(_xlfn.NUMBERVALUE(E505),[1]games!$A:$C,3,FALSE)</f>
        <v>14</v>
      </c>
      <c r="J505" s="6" t="str">
        <f>VLOOKUP(H505,[1]teams!$B:$D,3,FALSE)</f>
        <v>Indians-E-Minor</v>
      </c>
      <c r="K505" s="6" t="str">
        <f>VLOOKUP(I505,[1]teams!$B:$D,3,FALSE)</f>
        <v>Astros-E-Minor</v>
      </c>
      <c r="L505" s="6" t="str">
        <f>VLOOKUP(B505,'[2]Tablib Dataset'!$A:$D,2,FALSE)</f>
        <v>Filed7</v>
      </c>
      <c r="M505" s="7">
        <f t="shared" si="21"/>
        <v>43953</v>
      </c>
      <c r="N505" s="8">
        <f t="shared" si="22"/>
        <v>0.54166666666424135</v>
      </c>
      <c r="O505" s="8">
        <f t="shared" si="23"/>
        <v>0.62499999999757472</v>
      </c>
    </row>
    <row r="506" spans="1:15" x14ac:dyDescent="0.3">
      <c r="A506" t="s">
        <v>133</v>
      </c>
      <c r="B506" t="s">
        <v>8</v>
      </c>
      <c r="C506" t="s">
        <v>9</v>
      </c>
      <c r="D506" t="s">
        <v>10</v>
      </c>
      <c r="E506" t="s">
        <v>705</v>
      </c>
      <c r="F506" t="s">
        <v>769</v>
      </c>
      <c r="G506" t="s">
        <v>12</v>
      </c>
      <c r="H506" s="5">
        <f>VLOOKUP(_xlfn.NUMBERVALUE(E506),[1]games!$A:$C,2,FALSE)</f>
        <v>18</v>
      </c>
      <c r="I506" s="6">
        <f>VLOOKUP(_xlfn.NUMBERVALUE(E506),[1]games!$A:$C,3,FALSE)</f>
        <v>16</v>
      </c>
      <c r="J506" s="6" t="str">
        <f>VLOOKUP(H506,[1]teams!$B:$D,3,FALSE)</f>
        <v>Giants-E-Minor</v>
      </c>
      <c r="K506" s="6" t="str">
        <f>VLOOKUP(I506,[1]teams!$B:$D,3,FALSE)</f>
        <v>Cubs-E-Minor</v>
      </c>
      <c r="L506" s="6" t="str">
        <f>VLOOKUP(B506,'[2]Tablib Dataset'!$A:$D,2,FALSE)</f>
        <v>Filed7</v>
      </c>
      <c r="M506" s="7">
        <f t="shared" si="21"/>
        <v>43953</v>
      </c>
      <c r="N506" s="8">
        <f t="shared" si="22"/>
        <v>0.45833333333575865</v>
      </c>
      <c r="O506" s="8">
        <f t="shared" si="23"/>
        <v>0.54166666666909202</v>
      </c>
    </row>
    <row r="507" spans="1:15" x14ac:dyDescent="0.3">
      <c r="A507" t="s">
        <v>509</v>
      </c>
      <c r="B507" t="s">
        <v>8</v>
      </c>
      <c r="C507" t="s">
        <v>19</v>
      </c>
      <c r="D507" t="s">
        <v>10</v>
      </c>
      <c r="E507" t="s">
        <v>493</v>
      </c>
      <c r="F507" t="s">
        <v>774</v>
      </c>
      <c r="G507" t="s">
        <v>12</v>
      </c>
      <c r="H507" s="5">
        <f>VLOOKUP(_xlfn.NUMBERVALUE(E507),[1]games!$A:$C,2,FALSE)</f>
        <v>8</v>
      </c>
      <c r="I507" s="6">
        <f>VLOOKUP(_xlfn.NUMBERVALUE(E507),[1]games!$A:$C,3,FALSE)</f>
        <v>9</v>
      </c>
      <c r="J507" s="6" t="str">
        <f>VLOOKUP(H507,[1]teams!$B:$D,3,FALSE)</f>
        <v>Mets-E-Major</v>
      </c>
      <c r="K507" s="6" t="str">
        <f>VLOOKUP(I507,[1]teams!$B:$D,3,FALSE)</f>
        <v>Cardinals-W-Major</v>
      </c>
      <c r="L507" s="6" t="str">
        <f>VLOOKUP(B507,'[2]Tablib Dataset'!$A:$D,2,FALSE)</f>
        <v>Filed7</v>
      </c>
      <c r="M507" s="7">
        <f t="shared" si="21"/>
        <v>43953</v>
      </c>
      <c r="N507" s="8">
        <f t="shared" si="22"/>
        <v>0.375</v>
      </c>
      <c r="O507" s="8">
        <f t="shared" si="23"/>
        <v>0.45833333333333331</v>
      </c>
    </row>
    <row r="508" spans="1:15" x14ac:dyDescent="0.3">
      <c r="A508" t="s">
        <v>149</v>
      </c>
      <c r="B508" t="s">
        <v>25</v>
      </c>
      <c r="C508" t="s">
        <v>14</v>
      </c>
      <c r="D508" t="s">
        <v>26</v>
      </c>
      <c r="E508" t="s">
        <v>711</v>
      </c>
      <c r="F508" t="s">
        <v>746</v>
      </c>
      <c r="G508" t="s">
        <v>23</v>
      </c>
      <c r="H508" s="5">
        <f>VLOOKUP(_xlfn.NUMBERVALUE(E508),[1]games!$A:$C,2,FALSE)</f>
        <v>36</v>
      </c>
      <c r="I508" s="6">
        <f>VLOOKUP(_xlfn.NUMBERVALUE(E508),[1]games!$A:$C,3,FALSE)</f>
        <v>31</v>
      </c>
      <c r="J508" s="6" t="str">
        <f>VLOOKUP(H508,[1]teams!$B:$D,3,FALSE)</f>
        <v>Indians-E-PeeWee</v>
      </c>
      <c r="K508" s="6" t="str">
        <f>VLOOKUP(I508,[1]teams!$B:$D,3,FALSE)</f>
        <v>Braves-E-PeeWee</v>
      </c>
      <c r="L508" s="6" t="str">
        <f>VLOOKUP(B508,'[2]Tablib Dataset'!$A:$D,2,FALSE)</f>
        <v>Field6</v>
      </c>
      <c r="M508" s="7">
        <f t="shared" si="21"/>
        <v>43953</v>
      </c>
      <c r="N508" s="8">
        <f t="shared" si="22"/>
        <v>0.71875</v>
      </c>
      <c r="O508" s="8">
        <f t="shared" si="23"/>
        <v>0.79166666666666663</v>
      </c>
    </row>
    <row r="509" spans="1:15" x14ac:dyDescent="0.3">
      <c r="A509" t="s">
        <v>293</v>
      </c>
      <c r="B509" t="s">
        <v>25</v>
      </c>
      <c r="C509" t="s">
        <v>14</v>
      </c>
      <c r="D509" t="s">
        <v>26</v>
      </c>
      <c r="E509" t="s">
        <v>673</v>
      </c>
      <c r="F509" t="s">
        <v>753</v>
      </c>
      <c r="G509" t="s">
        <v>23</v>
      </c>
      <c r="H509" s="5">
        <f>VLOOKUP(_xlfn.NUMBERVALUE(E509),[1]games!$A:$C,2,FALSE)</f>
        <v>37</v>
      </c>
      <c r="I509" s="6">
        <f>VLOOKUP(_xlfn.NUMBERVALUE(E509),[1]games!$A:$C,3,FALSE)</f>
        <v>34</v>
      </c>
      <c r="J509" s="6" t="str">
        <f>VLOOKUP(H509,[1]teams!$B:$D,3,FALSE)</f>
        <v>Mets-E-PeeWee</v>
      </c>
      <c r="K509" s="6" t="str">
        <f>VLOOKUP(I509,[1]teams!$B:$D,3,FALSE)</f>
        <v>Dodgers-E-PeeWee</v>
      </c>
      <c r="L509" s="6" t="str">
        <f>VLOOKUP(B509,'[2]Tablib Dataset'!$A:$D,2,FALSE)</f>
        <v>Field6</v>
      </c>
      <c r="M509" s="7">
        <f t="shared" si="21"/>
        <v>43953</v>
      </c>
      <c r="N509" s="8">
        <f t="shared" si="22"/>
        <v>0.64583333333575865</v>
      </c>
      <c r="O509" s="8">
        <f t="shared" si="23"/>
        <v>0.71875000000242528</v>
      </c>
    </row>
    <row r="510" spans="1:15" x14ac:dyDescent="0.3">
      <c r="A510" t="s">
        <v>342</v>
      </c>
      <c r="B510" t="s">
        <v>25</v>
      </c>
      <c r="C510" t="s">
        <v>32</v>
      </c>
      <c r="D510" t="s">
        <v>26</v>
      </c>
      <c r="E510" t="s">
        <v>346</v>
      </c>
      <c r="F510" t="s">
        <v>759</v>
      </c>
      <c r="G510" t="s">
        <v>36</v>
      </c>
      <c r="H510" s="5">
        <f>VLOOKUP(_xlfn.NUMBERVALUE(E510),[1]games!$A:$C,2,FALSE)</f>
        <v>80</v>
      </c>
      <c r="I510" s="6">
        <f>VLOOKUP(_xlfn.NUMBERVALUE(E510),[1]games!$A:$C,3,FALSE)</f>
        <v>67</v>
      </c>
      <c r="J510" s="6" t="str">
        <f>VLOOKUP(H510,[1]teams!$B:$D,3,FALSE)</f>
        <v>Orioles-W-TBall</v>
      </c>
      <c r="K510" s="6" t="str">
        <f>VLOOKUP(I510,[1]teams!$B:$D,3,FALSE)</f>
        <v>A's-E-TBall</v>
      </c>
      <c r="L510" s="6" t="str">
        <f>VLOOKUP(B510,'[2]Tablib Dataset'!$A:$D,2,FALSE)</f>
        <v>Field6</v>
      </c>
      <c r="M510" s="7">
        <f t="shared" si="21"/>
        <v>43953</v>
      </c>
      <c r="N510" s="8">
        <f t="shared" si="22"/>
        <v>0.58333333333575865</v>
      </c>
      <c r="O510" s="8">
        <f t="shared" si="23"/>
        <v>0.64583333333575865</v>
      </c>
    </row>
    <row r="511" spans="1:15" x14ac:dyDescent="0.3">
      <c r="A511" t="s">
        <v>670</v>
      </c>
      <c r="B511" t="s">
        <v>25</v>
      </c>
      <c r="C511" t="s">
        <v>32</v>
      </c>
      <c r="D511" t="s">
        <v>26</v>
      </c>
      <c r="E511" t="s">
        <v>159</v>
      </c>
      <c r="F511" t="s">
        <v>764</v>
      </c>
      <c r="G511" t="s">
        <v>36</v>
      </c>
      <c r="H511" s="5">
        <f>VLOOKUP(_xlfn.NUMBERVALUE(E511),[1]games!$A:$C,2,FALSE)</f>
        <v>78</v>
      </c>
      <c r="I511" s="6">
        <f>VLOOKUP(_xlfn.NUMBERVALUE(E511),[1]games!$A:$C,3,FALSE)</f>
        <v>77</v>
      </c>
      <c r="J511" s="6" t="str">
        <f>VLOOKUP(H511,[1]teams!$B:$D,3,FALSE)</f>
        <v>Cardinals-W-TBall</v>
      </c>
      <c r="K511" s="6" t="str">
        <f>VLOOKUP(I511,[1]teams!$B:$D,3,FALSE)</f>
        <v>Blue Jays-W-TBall</v>
      </c>
      <c r="L511" s="6" t="str">
        <f>VLOOKUP(B511,'[2]Tablib Dataset'!$A:$D,2,FALSE)</f>
        <v>Field6</v>
      </c>
      <c r="M511" s="7">
        <f t="shared" si="21"/>
        <v>43953</v>
      </c>
      <c r="N511" s="8">
        <f t="shared" si="22"/>
        <v>0.52083333333575865</v>
      </c>
      <c r="O511" s="8">
        <f t="shared" si="23"/>
        <v>0.58333333333575865</v>
      </c>
    </row>
    <row r="512" spans="1:15" x14ac:dyDescent="0.3">
      <c r="A512" t="s">
        <v>230</v>
      </c>
      <c r="B512" t="s">
        <v>25</v>
      </c>
      <c r="C512" t="s">
        <v>32</v>
      </c>
      <c r="D512" t="s">
        <v>26</v>
      </c>
      <c r="E512" t="s">
        <v>303</v>
      </c>
      <c r="F512" t="s">
        <v>769</v>
      </c>
      <c r="G512" t="s">
        <v>36</v>
      </c>
      <c r="H512" s="5">
        <f>VLOOKUP(_xlfn.NUMBERVALUE(E512),[1]games!$A:$C,2,FALSE)</f>
        <v>75</v>
      </c>
      <c r="I512" s="6">
        <f>VLOOKUP(_xlfn.NUMBERVALUE(E512),[1]games!$A:$C,3,FALSE)</f>
        <v>69</v>
      </c>
      <c r="J512" s="6" t="str">
        <f>VLOOKUP(H512,[1]teams!$B:$D,3,FALSE)</f>
        <v>Rockies-E-TBall</v>
      </c>
      <c r="K512" s="6" t="str">
        <f>VLOOKUP(I512,[1]teams!$B:$D,3,FALSE)</f>
        <v>Cubs-E-TBall</v>
      </c>
      <c r="L512" s="6" t="str">
        <f>VLOOKUP(B512,'[2]Tablib Dataset'!$A:$D,2,FALSE)</f>
        <v>Field6</v>
      </c>
      <c r="M512" s="7">
        <f t="shared" si="21"/>
        <v>43953</v>
      </c>
      <c r="N512" s="8">
        <f t="shared" si="22"/>
        <v>0.45833333333575865</v>
      </c>
      <c r="O512" s="8">
        <f t="shared" si="23"/>
        <v>0.52083333333575865</v>
      </c>
    </row>
    <row r="513" spans="1:15" x14ac:dyDescent="0.3">
      <c r="A513" t="s">
        <v>776</v>
      </c>
      <c r="B513" t="s">
        <v>25</v>
      </c>
      <c r="C513" t="s">
        <v>25</v>
      </c>
      <c r="D513" t="s">
        <v>26</v>
      </c>
      <c r="F513" t="s">
        <v>772</v>
      </c>
      <c r="G513" t="s">
        <v>579</v>
      </c>
      <c r="H513" s="5" t="e">
        <f>VLOOKUP(_xlfn.NUMBERVALUE(E513),[1]games!$A:$C,2,FALSE)</f>
        <v>#N/A</v>
      </c>
      <c r="I513" s="6" t="e">
        <f>VLOOKUP(_xlfn.NUMBERVALUE(E513),[1]games!$A:$C,3,FALSE)</f>
        <v>#N/A</v>
      </c>
      <c r="J513" s="6" t="e">
        <f>VLOOKUP(H513,[1]teams!$B:$D,3,FALSE)</f>
        <v>#N/A</v>
      </c>
      <c r="K513" s="6" t="e">
        <f>VLOOKUP(I513,[1]teams!$B:$D,3,FALSE)</f>
        <v>#N/A</v>
      </c>
      <c r="L513" s="6" t="str">
        <f>VLOOKUP(B513,'[2]Tablib Dataset'!$A:$D,2,FALSE)</f>
        <v>Field6</v>
      </c>
      <c r="M513" s="7">
        <f t="shared" si="21"/>
        <v>43953</v>
      </c>
      <c r="N513" s="8">
        <f t="shared" si="22"/>
        <v>0.41666666666424135</v>
      </c>
      <c r="O513" s="8">
        <f t="shared" si="23"/>
        <v>0.45833333333090803</v>
      </c>
    </row>
    <row r="514" spans="1:15" x14ac:dyDescent="0.3">
      <c r="A514" t="s">
        <v>727</v>
      </c>
      <c r="B514" t="s">
        <v>25</v>
      </c>
      <c r="C514" t="s">
        <v>25</v>
      </c>
      <c r="D514" t="s">
        <v>26</v>
      </c>
      <c r="F514" t="s">
        <v>774</v>
      </c>
      <c r="G514" t="s">
        <v>579</v>
      </c>
      <c r="H514" s="5" t="e">
        <f>VLOOKUP(_xlfn.NUMBERVALUE(E514),[1]games!$A:$C,2,FALSE)</f>
        <v>#N/A</v>
      </c>
      <c r="I514" s="6" t="e">
        <f>VLOOKUP(_xlfn.NUMBERVALUE(E514),[1]games!$A:$C,3,FALSE)</f>
        <v>#N/A</v>
      </c>
      <c r="J514" s="6" t="e">
        <f>VLOOKUP(H514,[1]teams!$B:$D,3,FALSE)</f>
        <v>#N/A</v>
      </c>
      <c r="K514" s="6" t="e">
        <f>VLOOKUP(I514,[1]teams!$B:$D,3,FALSE)</f>
        <v>#N/A</v>
      </c>
      <c r="L514" s="6" t="str">
        <f>VLOOKUP(B514,'[2]Tablib Dataset'!$A:$D,2,FALSE)</f>
        <v>Field6</v>
      </c>
      <c r="M514" s="7">
        <f t="shared" ref="M514:M577" si="24">DATEVALUE(F514)</f>
        <v>43953</v>
      </c>
      <c r="N514" s="8">
        <f t="shared" ref="N514:N577" si="25">TIMEVALUE(F514)</f>
        <v>0.375</v>
      </c>
      <c r="O514" s="8">
        <f t="shared" ref="O514:O577" si="26">N514+G514/60/24</f>
        <v>0.41666666666666669</v>
      </c>
    </row>
    <row r="515" spans="1:15" x14ac:dyDescent="0.3">
      <c r="A515" t="s">
        <v>435</v>
      </c>
      <c r="B515" t="s">
        <v>32</v>
      </c>
      <c r="C515" t="s">
        <v>18</v>
      </c>
      <c r="D515" t="s">
        <v>32</v>
      </c>
      <c r="E515" t="s">
        <v>365</v>
      </c>
      <c r="F515" t="s">
        <v>747</v>
      </c>
      <c r="G515" t="s">
        <v>23</v>
      </c>
      <c r="H515" s="5">
        <f>VLOOKUP(_xlfn.NUMBERVALUE(E515),[1]games!$A:$C,2,FALSE)</f>
        <v>60</v>
      </c>
      <c r="I515" s="6">
        <f>VLOOKUP(_xlfn.NUMBERVALUE(E515),[1]games!$A:$C,3,FALSE)</f>
        <v>47</v>
      </c>
      <c r="J515" s="6" t="str">
        <f>VLOOKUP(H515,[1]teams!$B:$D,3,FALSE)</f>
        <v>D'Backs-W-CoachPitch</v>
      </c>
      <c r="K515" s="6" t="str">
        <f>VLOOKUP(I515,[1]teams!$B:$D,3,FALSE)</f>
        <v>Brewers-E-CoachPitch</v>
      </c>
      <c r="L515" s="6" t="str">
        <f>VLOOKUP(B515,'[2]Tablib Dataset'!$A:$D,2,FALSE)</f>
        <v>Field5</v>
      </c>
      <c r="M515" s="7">
        <f t="shared" si="24"/>
        <v>43953</v>
      </c>
      <c r="N515" s="8">
        <f t="shared" si="25"/>
        <v>0.70833333333575865</v>
      </c>
      <c r="O515" s="8">
        <f t="shared" si="26"/>
        <v>0.78125000000242528</v>
      </c>
    </row>
    <row r="516" spans="1:15" x14ac:dyDescent="0.3">
      <c r="A516" t="s">
        <v>380</v>
      </c>
      <c r="B516" t="s">
        <v>32</v>
      </c>
      <c r="C516" t="s">
        <v>18</v>
      </c>
      <c r="D516" t="s">
        <v>32</v>
      </c>
      <c r="E516" t="s">
        <v>601</v>
      </c>
      <c r="F516" t="s">
        <v>754</v>
      </c>
      <c r="G516" t="s">
        <v>23</v>
      </c>
      <c r="H516" s="5">
        <f>VLOOKUP(_xlfn.NUMBERVALUE(E516),[1]games!$A:$C,2,FALSE)</f>
        <v>57</v>
      </c>
      <c r="I516" s="6">
        <f>VLOOKUP(_xlfn.NUMBERVALUE(E516),[1]games!$A:$C,3,FALSE)</f>
        <v>46</v>
      </c>
      <c r="J516" s="6" t="str">
        <f>VLOOKUP(H516,[1]teams!$B:$D,3,FALSE)</f>
        <v>Tigers-E-CoachPitch</v>
      </c>
      <c r="K516" s="6" t="str">
        <f>VLOOKUP(I516,[1]teams!$B:$D,3,FALSE)</f>
        <v>Braves-E-CoachPitch</v>
      </c>
      <c r="L516" s="6" t="str">
        <f>VLOOKUP(B516,'[2]Tablib Dataset'!$A:$D,2,FALSE)</f>
        <v>Field5</v>
      </c>
      <c r="M516" s="7">
        <f t="shared" si="24"/>
        <v>43953</v>
      </c>
      <c r="N516" s="8">
        <f t="shared" si="25"/>
        <v>0.63541666666424135</v>
      </c>
      <c r="O516" s="8">
        <f t="shared" si="26"/>
        <v>0.70833333333090798</v>
      </c>
    </row>
    <row r="517" spans="1:15" x14ac:dyDescent="0.3">
      <c r="A517" t="s">
        <v>417</v>
      </c>
      <c r="B517" t="s">
        <v>32</v>
      </c>
      <c r="C517" t="s">
        <v>18</v>
      </c>
      <c r="D517" t="s">
        <v>32</v>
      </c>
      <c r="E517" t="s">
        <v>333</v>
      </c>
      <c r="F517" t="s">
        <v>760</v>
      </c>
      <c r="G517" t="s">
        <v>23</v>
      </c>
      <c r="H517" s="5">
        <f>VLOOKUP(_xlfn.NUMBERVALUE(E517),[1]games!$A:$C,2,FALSE)</f>
        <v>52</v>
      </c>
      <c r="I517" s="6">
        <f>VLOOKUP(_xlfn.NUMBERVALUE(E517),[1]games!$A:$C,3,FALSE)</f>
        <v>49</v>
      </c>
      <c r="J517" s="6" t="str">
        <f>VLOOKUP(H517,[1]teams!$B:$D,3,FALSE)</f>
        <v>Marlins-E-CoachPitch</v>
      </c>
      <c r="K517" s="6" t="str">
        <f>VLOOKUP(I517,[1]teams!$B:$D,3,FALSE)</f>
        <v>Cubs-E-CoachPitch</v>
      </c>
      <c r="L517" s="6" t="str">
        <f>VLOOKUP(B517,'[2]Tablib Dataset'!$A:$D,2,FALSE)</f>
        <v>Field5</v>
      </c>
      <c r="M517" s="7">
        <f t="shared" si="24"/>
        <v>43953</v>
      </c>
      <c r="N517" s="8">
        <f t="shared" si="25"/>
        <v>0.5625</v>
      </c>
      <c r="O517" s="8">
        <f t="shared" si="26"/>
        <v>0.63541666666666663</v>
      </c>
    </row>
    <row r="518" spans="1:15" x14ac:dyDescent="0.3">
      <c r="A518" t="s">
        <v>270</v>
      </c>
      <c r="B518" t="s">
        <v>32</v>
      </c>
      <c r="C518" t="s">
        <v>18</v>
      </c>
      <c r="D518" t="s">
        <v>32</v>
      </c>
      <c r="E518" t="s">
        <v>479</v>
      </c>
      <c r="F518" t="s">
        <v>766</v>
      </c>
      <c r="G518" t="s">
        <v>23</v>
      </c>
      <c r="H518" s="5">
        <f>VLOOKUP(_xlfn.NUMBERVALUE(E518),[1]games!$A:$C,2,FALSE)</f>
        <v>61</v>
      </c>
      <c r="I518" s="6">
        <f>VLOOKUP(_xlfn.NUMBERVALUE(E518),[1]games!$A:$C,3,FALSE)</f>
        <v>58</v>
      </c>
      <c r="J518" s="6" t="str">
        <f>VLOOKUP(H518,[1]teams!$B:$D,3,FALSE)</f>
        <v>Indians-W-CoachPitch</v>
      </c>
      <c r="K518" s="6" t="str">
        <f>VLOOKUP(I518,[1]teams!$B:$D,3,FALSE)</f>
        <v>A's-W-CoachPitch</v>
      </c>
      <c r="L518" s="6" t="str">
        <f>VLOOKUP(B518,'[2]Tablib Dataset'!$A:$D,2,FALSE)</f>
        <v>Field5</v>
      </c>
      <c r="M518" s="7">
        <f t="shared" si="24"/>
        <v>43953</v>
      </c>
      <c r="N518" s="8">
        <f t="shared" si="25"/>
        <v>0.48958333333575865</v>
      </c>
      <c r="O518" s="8">
        <f t="shared" si="26"/>
        <v>0.56250000000242528</v>
      </c>
    </row>
    <row r="519" spans="1:15" x14ac:dyDescent="0.3">
      <c r="A519" t="s">
        <v>197</v>
      </c>
      <c r="B519" t="s">
        <v>32</v>
      </c>
      <c r="C519" t="s">
        <v>18</v>
      </c>
      <c r="D519" t="s">
        <v>32</v>
      </c>
      <c r="E519" t="s">
        <v>416</v>
      </c>
      <c r="F519" t="s">
        <v>772</v>
      </c>
      <c r="G519" t="s">
        <v>23</v>
      </c>
      <c r="H519" s="5">
        <f>VLOOKUP(_xlfn.NUMBERVALUE(E519),[1]games!$A:$C,2,FALSE)</f>
        <v>56</v>
      </c>
      <c r="I519" s="6">
        <f>VLOOKUP(_xlfn.NUMBERVALUE(E519),[1]games!$A:$C,3,FALSE)</f>
        <v>53</v>
      </c>
      <c r="J519" s="6" t="str">
        <f>VLOOKUP(H519,[1]teams!$B:$D,3,FALSE)</f>
        <v>Rockies-E-CoachPitch</v>
      </c>
      <c r="K519" s="6" t="str">
        <f>VLOOKUP(I519,[1]teams!$B:$D,3,FALSE)</f>
        <v>Orioles-E-CoachPitch</v>
      </c>
      <c r="L519" s="6" t="str">
        <f>VLOOKUP(B519,'[2]Tablib Dataset'!$A:$D,2,FALSE)</f>
        <v>Field5</v>
      </c>
      <c r="M519" s="7">
        <f t="shared" si="24"/>
        <v>43953</v>
      </c>
      <c r="N519" s="8">
        <f t="shared" si="25"/>
        <v>0.41666666666424135</v>
      </c>
      <c r="O519" s="8">
        <f t="shared" si="26"/>
        <v>0.48958333333090803</v>
      </c>
    </row>
    <row r="520" spans="1:15" x14ac:dyDescent="0.3">
      <c r="A520" t="s">
        <v>750</v>
      </c>
      <c r="B520" t="s">
        <v>32</v>
      </c>
      <c r="C520" t="s">
        <v>25</v>
      </c>
      <c r="D520" t="s">
        <v>32</v>
      </c>
      <c r="F520" t="s">
        <v>774</v>
      </c>
      <c r="G520" t="s">
        <v>579</v>
      </c>
      <c r="H520" s="5" t="e">
        <f>VLOOKUP(_xlfn.NUMBERVALUE(E520),[1]games!$A:$C,2,FALSE)</f>
        <v>#N/A</v>
      </c>
      <c r="I520" s="6" t="e">
        <f>VLOOKUP(_xlfn.NUMBERVALUE(E520),[1]games!$A:$C,3,FALSE)</f>
        <v>#N/A</v>
      </c>
      <c r="J520" s="6" t="e">
        <f>VLOOKUP(H520,[1]teams!$B:$D,3,FALSE)</f>
        <v>#N/A</v>
      </c>
      <c r="K520" s="6" t="e">
        <f>VLOOKUP(I520,[1]teams!$B:$D,3,FALSE)</f>
        <v>#N/A</v>
      </c>
      <c r="L520" s="6" t="str">
        <f>VLOOKUP(B520,'[2]Tablib Dataset'!$A:$D,2,FALSE)</f>
        <v>Field5</v>
      </c>
      <c r="M520" s="7">
        <f t="shared" si="24"/>
        <v>43953</v>
      </c>
      <c r="N520" s="8">
        <f t="shared" si="25"/>
        <v>0.375</v>
      </c>
      <c r="O520" s="8">
        <f t="shared" si="26"/>
        <v>0.41666666666666669</v>
      </c>
    </row>
    <row r="521" spans="1:15" x14ac:dyDescent="0.3">
      <c r="A521" t="s">
        <v>470</v>
      </c>
      <c r="B521" t="s">
        <v>19</v>
      </c>
      <c r="C521" t="s">
        <v>32</v>
      </c>
      <c r="D521" t="s">
        <v>33</v>
      </c>
      <c r="E521" t="s">
        <v>325</v>
      </c>
      <c r="F521" t="s">
        <v>752</v>
      </c>
      <c r="G521" t="s">
        <v>36</v>
      </c>
      <c r="H521" s="5">
        <f>VLOOKUP(_xlfn.NUMBERVALUE(E521),[1]games!$A:$C,2,FALSE)</f>
        <v>76</v>
      </c>
      <c r="I521" s="6">
        <f>VLOOKUP(_xlfn.NUMBERVALUE(E521),[1]games!$A:$C,3,FALSE)</f>
        <v>68</v>
      </c>
      <c r="J521" s="6" t="str">
        <f>VLOOKUP(H521,[1]teams!$B:$D,3,FALSE)</f>
        <v>Royals-E-TBall</v>
      </c>
      <c r="K521" s="6" t="str">
        <f>VLOOKUP(I521,[1]teams!$B:$D,3,FALSE)</f>
        <v>Astros-E-TBall</v>
      </c>
      <c r="L521" s="6" t="str">
        <f>VLOOKUP(B521,'[2]Tablib Dataset'!$A:$D,2,FALSE)</f>
        <v>Tball</v>
      </c>
      <c r="M521" s="7">
        <f t="shared" si="24"/>
        <v>43953</v>
      </c>
      <c r="N521" s="8">
        <f t="shared" si="25"/>
        <v>0.66666666666424135</v>
      </c>
      <c r="O521" s="8">
        <f t="shared" si="26"/>
        <v>0.72916666666424135</v>
      </c>
    </row>
    <row r="522" spans="1:15" x14ac:dyDescent="0.3">
      <c r="A522" t="s">
        <v>782</v>
      </c>
      <c r="B522" t="s">
        <v>19</v>
      </c>
      <c r="C522" t="s">
        <v>32</v>
      </c>
      <c r="D522" t="s">
        <v>33</v>
      </c>
      <c r="E522" t="s">
        <v>261</v>
      </c>
      <c r="F522" t="s">
        <v>757</v>
      </c>
      <c r="G522" t="s">
        <v>36</v>
      </c>
      <c r="H522" s="5">
        <f>VLOOKUP(_xlfn.NUMBERVALUE(E522),[1]games!$A:$C,2,FALSE)</f>
        <v>73</v>
      </c>
      <c r="I522" s="6">
        <f>VLOOKUP(_xlfn.NUMBERVALUE(E522),[1]games!$A:$C,3,FALSE)</f>
        <v>71</v>
      </c>
      <c r="J522" s="6" t="str">
        <f>VLOOKUP(H522,[1]teams!$B:$D,3,FALSE)</f>
        <v>Nationals-E-TBall</v>
      </c>
      <c r="K522" s="6" t="str">
        <f>VLOOKUP(I522,[1]teams!$B:$D,3,FALSE)</f>
        <v>Dodgers-E-TBall</v>
      </c>
      <c r="L522" s="6" t="str">
        <f>VLOOKUP(B522,'[2]Tablib Dataset'!$A:$D,2,FALSE)</f>
        <v>Tball</v>
      </c>
      <c r="M522" s="7">
        <f t="shared" si="24"/>
        <v>43953</v>
      </c>
      <c r="N522" s="8">
        <f t="shared" si="25"/>
        <v>0.60416666666424135</v>
      </c>
      <c r="O522" s="8">
        <f t="shared" si="26"/>
        <v>0.66666666666424135</v>
      </c>
    </row>
    <row r="523" spans="1:15" x14ac:dyDescent="0.3">
      <c r="A523" t="s">
        <v>661</v>
      </c>
      <c r="B523" t="s">
        <v>19</v>
      </c>
      <c r="C523" t="s">
        <v>32</v>
      </c>
      <c r="D523" t="s">
        <v>33</v>
      </c>
      <c r="E523" t="s">
        <v>267</v>
      </c>
      <c r="F523" t="s">
        <v>762</v>
      </c>
      <c r="G523" t="s">
        <v>36</v>
      </c>
      <c r="H523" s="5">
        <f>VLOOKUP(_xlfn.NUMBERVALUE(E523),[1]games!$A:$C,2,FALSE)</f>
        <v>81</v>
      </c>
      <c r="I523" s="6">
        <f>VLOOKUP(_xlfn.NUMBERVALUE(E523),[1]games!$A:$C,3,FALSE)</f>
        <v>70</v>
      </c>
      <c r="J523" s="6" t="str">
        <f>VLOOKUP(H523,[1]teams!$B:$D,3,FALSE)</f>
        <v>Rangers-W-TBall</v>
      </c>
      <c r="K523" s="6" t="str">
        <f>VLOOKUP(I523,[1]teams!$B:$D,3,FALSE)</f>
        <v>D'Backs-E-TBall</v>
      </c>
      <c r="L523" s="6" t="str">
        <f>VLOOKUP(B523,'[2]Tablib Dataset'!$A:$D,2,FALSE)</f>
        <v>Tball</v>
      </c>
      <c r="M523" s="7">
        <f t="shared" si="24"/>
        <v>43953</v>
      </c>
      <c r="N523" s="8">
        <f t="shared" si="25"/>
        <v>0.54166666666424135</v>
      </c>
      <c r="O523" s="8">
        <f t="shared" si="26"/>
        <v>0.60416666666424135</v>
      </c>
    </row>
    <row r="524" spans="1:15" x14ac:dyDescent="0.3">
      <c r="A524" t="s">
        <v>321</v>
      </c>
      <c r="B524" t="s">
        <v>19</v>
      </c>
      <c r="C524" t="s">
        <v>32</v>
      </c>
      <c r="D524" t="s">
        <v>33</v>
      </c>
      <c r="E524" t="s">
        <v>239</v>
      </c>
      <c r="F524" t="s">
        <v>767</v>
      </c>
      <c r="G524" t="s">
        <v>36</v>
      </c>
      <c r="H524" s="5">
        <f>VLOOKUP(_xlfn.NUMBERVALUE(E524),[1]games!$A:$C,2,FALSE)</f>
        <v>74</v>
      </c>
      <c r="I524" s="6">
        <f>VLOOKUP(_xlfn.NUMBERVALUE(E524),[1]games!$A:$C,3,FALSE)</f>
        <v>72</v>
      </c>
      <c r="J524" s="6" t="str">
        <f>VLOOKUP(H524,[1]teams!$B:$D,3,FALSE)</f>
        <v>Phillies-E-TBall</v>
      </c>
      <c r="K524" s="6" t="str">
        <f>VLOOKUP(I524,[1]teams!$B:$D,3,FALSE)</f>
        <v>Giants-E-TBall</v>
      </c>
      <c r="L524" s="6" t="str">
        <f>VLOOKUP(B524,'[2]Tablib Dataset'!$A:$D,2,FALSE)</f>
        <v>Tball</v>
      </c>
      <c r="M524" s="7">
        <f t="shared" si="24"/>
        <v>43953</v>
      </c>
      <c r="N524" s="8">
        <f t="shared" si="25"/>
        <v>0.47916666666424135</v>
      </c>
      <c r="O524" s="8">
        <f t="shared" si="26"/>
        <v>0.54166666666424135</v>
      </c>
    </row>
    <row r="525" spans="1:15" x14ac:dyDescent="0.3">
      <c r="A525" t="s">
        <v>784</v>
      </c>
      <c r="B525" t="s">
        <v>19</v>
      </c>
      <c r="C525" t="s">
        <v>32</v>
      </c>
      <c r="D525" t="s">
        <v>33</v>
      </c>
      <c r="E525" t="s">
        <v>136</v>
      </c>
      <c r="F525" t="s">
        <v>772</v>
      </c>
      <c r="G525" t="s">
        <v>36</v>
      </c>
      <c r="H525" s="5">
        <f>VLOOKUP(_xlfn.NUMBERVALUE(E525),[1]games!$A:$C,2,FALSE)</f>
        <v>82</v>
      </c>
      <c r="I525" s="6">
        <f>VLOOKUP(_xlfn.NUMBERVALUE(E525),[1]games!$A:$C,3,FALSE)</f>
        <v>79</v>
      </c>
      <c r="J525" s="6" t="str">
        <f>VLOOKUP(H525,[1]teams!$B:$D,3,FALSE)</f>
        <v>Tigers-W-TBall</v>
      </c>
      <c r="K525" s="6" t="str">
        <f>VLOOKUP(I525,[1]teams!$B:$D,3,FALSE)</f>
        <v>Marlins-W-TBall</v>
      </c>
      <c r="L525" s="6" t="str">
        <f>VLOOKUP(B525,'[2]Tablib Dataset'!$A:$D,2,FALSE)</f>
        <v>Tball</v>
      </c>
      <c r="M525" s="7">
        <f t="shared" si="24"/>
        <v>43953</v>
      </c>
      <c r="N525" s="8">
        <f t="shared" si="25"/>
        <v>0.41666666666424135</v>
      </c>
      <c r="O525" s="8">
        <f t="shared" si="26"/>
        <v>0.47916666666424135</v>
      </c>
    </row>
    <row r="526" spans="1:15" x14ac:dyDescent="0.3">
      <c r="A526" t="s">
        <v>620</v>
      </c>
      <c r="B526" t="s">
        <v>19</v>
      </c>
      <c r="C526" t="s">
        <v>8</v>
      </c>
      <c r="D526" t="s">
        <v>33</v>
      </c>
      <c r="F526" t="s">
        <v>774</v>
      </c>
      <c r="G526" t="s">
        <v>579</v>
      </c>
      <c r="H526" s="5" t="e">
        <f>VLOOKUP(_xlfn.NUMBERVALUE(E526),[1]games!$A:$C,2,FALSE)</f>
        <v>#N/A</v>
      </c>
      <c r="I526" s="6" t="e">
        <f>VLOOKUP(_xlfn.NUMBERVALUE(E526),[1]games!$A:$C,3,FALSE)</f>
        <v>#N/A</v>
      </c>
      <c r="J526" s="6" t="e">
        <f>VLOOKUP(H526,[1]teams!$B:$D,3,FALSE)</f>
        <v>#N/A</v>
      </c>
      <c r="K526" s="6" t="e">
        <f>VLOOKUP(I526,[1]teams!$B:$D,3,FALSE)</f>
        <v>#N/A</v>
      </c>
      <c r="L526" s="6" t="str">
        <f>VLOOKUP(B526,'[2]Tablib Dataset'!$A:$D,2,FALSE)</f>
        <v>Tball</v>
      </c>
      <c r="M526" s="7">
        <f t="shared" si="24"/>
        <v>43953</v>
      </c>
      <c r="N526" s="8">
        <f t="shared" si="25"/>
        <v>0.375</v>
      </c>
      <c r="O526" s="8">
        <f t="shared" si="26"/>
        <v>0.41666666666666669</v>
      </c>
    </row>
    <row r="527" spans="1:15" x14ac:dyDescent="0.3">
      <c r="A527" t="s">
        <v>592</v>
      </c>
      <c r="B527" t="s">
        <v>9</v>
      </c>
      <c r="C527" t="s">
        <v>18</v>
      </c>
      <c r="D527" t="s">
        <v>29</v>
      </c>
      <c r="E527" t="s">
        <v>427</v>
      </c>
      <c r="F527" t="s">
        <v>747</v>
      </c>
      <c r="G527" t="s">
        <v>23</v>
      </c>
      <c r="H527" s="5">
        <f>VLOOKUP(_xlfn.NUMBERVALUE(E527),[1]games!$A:$C,2,FALSE)</f>
        <v>66</v>
      </c>
      <c r="I527" s="6">
        <f>VLOOKUP(_xlfn.NUMBERVALUE(E527),[1]games!$A:$C,3,FALSE)</f>
        <v>64</v>
      </c>
      <c r="J527" s="6" t="str">
        <f>VLOOKUP(H527,[1]teams!$B:$D,3,FALSE)</f>
        <v>Yankees-W-CoachPitch</v>
      </c>
      <c r="K527" s="6" t="str">
        <f>VLOOKUP(I527,[1]teams!$B:$D,3,FALSE)</f>
        <v>Rangers-W-CoachPitch</v>
      </c>
      <c r="L527" s="6" t="str">
        <f>VLOOKUP(B527,'[2]Tablib Dataset'!$A:$D,2,FALSE)</f>
        <v>CoachPitch</v>
      </c>
      <c r="M527" s="7">
        <f t="shared" si="24"/>
        <v>43953</v>
      </c>
      <c r="N527" s="8">
        <f t="shared" si="25"/>
        <v>0.70833333333575865</v>
      </c>
      <c r="O527" s="8">
        <f t="shared" si="26"/>
        <v>0.78125000000242528</v>
      </c>
    </row>
    <row r="528" spans="1:15" x14ac:dyDescent="0.3">
      <c r="A528" t="s">
        <v>295</v>
      </c>
      <c r="B528" t="s">
        <v>9</v>
      </c>
      <c r="C528" t="s">
        <v>18</v>
      </c>
      <c r="D528" t="s">
        <v>29</v>
      </c>
      <c r="E528" t="s">
        <v>222</v>
      </c>
      <c r="F528" t="s">
        <v>754</v>
      </c>
      <c r="G528" t="s">
        <v>23</v>
      </c>
      <c r="H528" s="5">
        <f>VLOOKUP(_xlfn.NUMBERVALUE(E528),[1]games!$A:$C,2,FALSE)</f>
        <v>65</v>
      </c>
      <c r="I528" s="6">
        <f>VLOOKUP(_xlfn.NUMBERVALUE(E528),[1]games!$A:$C,3,FALSE)</f>
        <v>48</v>
      </c>
      <c r="J528" s="6" t="str">
        <f>VLOOKUP(H528,[1]teams!$B:$D,3,FALSE)</f>
        <v>Red Sox-W-CoachPitch</v>
      </c>
      <c r="K528" s="6" t="str">
        <f>VLOOKUP(I528,[1]teams!$B:$D,3,FALSE)</f>
        <v>Cardinals-E-CoachPitch</v>
      </c>
      <c r="L528" s="6" t="str">
        <f>VLOOKUP(B528,'[2]Tablib Dataset'!$A:$D,2,FALSE)</f>
        <v>CoachPitch</v>
      </c>
      <c r="M528" s="7">
        <f t="shared" si="24"/>
        <v>43953</v>
      </c>
      <c r="N528" s="8">
        <f t="shared" si="25"/>
        <v>0.63541666666424135</v>
      </c>
      <c r="O528" s="8">
        <f t="shared" si="26"/>
        <v>0.70833333333090798</v>
      </c>
    </row>
    <row r="529" spans="1:15" x14ac:dyDescent="0.3">
      <c r="A529" t="s">
        <v>207</v>
      </c>
      <c r="B529" t="s">
        <v>9</v>
      </c>
      <c r="C529" t="s">
        <v>18</v>
      </c>
      <c r="D529" t="s">
        <v>29</v>
      </c>
      <c r="E529" t="s">
        <v>485</v>
      </c>
      <c r="F529" t="s">
        <v>760</v>
      </c>
      <c r="G529" t="s">
        <v>23</v>
      </c>
      <c r="H529" s="5">
        <f>VLOOKUP(_xlfn.NUMBERVALUE(E529),[1]games!$A:$C,2,FALSE)</f>
        <v>54</v>
      </c>
      <c r="I529" s="6">
        <f>VLOOKUP(_xlfn.NUMBERVALUE(E529),[1]games!$A:$C,3,FALSE)</f>
        <v>50</v>
      </c>
      <c r="J529" s="6" t="str">
        <f>VLOOKUP(H529,[1]teams!$B:$D,3,FALSE)</f>
        <v>Phillies-E-CoachPitch</v>
      </c>
      <c r="K529" s="6" t="str">
        <f>VLOOKUP(I529,[1]teams!$B:$D,3,FALSE)</f>
        <v>Dodgers-E-CoachPitch</v>
      </c>
      <c r="L529" s="6" t="str">
        <f>VLOOKUP(B529,'[2]Tablib Dataset'!$A:$D,2,FALSE)</f>
        <v>CoachPitch</v>
      </c>
      <c r="M529" s="7">
        <f t="shared" si="24"/>
        <v>43953</v>
      </c>
      <c r="N529" s="8">
        <f t="shared" si="25"/>
        <v>0.5625</v>
      </c>
      <c r="O529" s="8">
        <f t="shared" si="26"/>
        <v>0.63541666666666663</v>
      </c>
    </row>
    <row r="530" spans="1:15" x14ac:dyDescent="0.3">
      <c r="A530" t="s">
        <v>423</v>
      </c>
      <c r="B530" t="s">
        <v>9</v>
      </c>
      <c r="C530" t="s">
        <v>18</v>
      </c>
      <c r="D530" t="s">
        <v>29</v>
      </c>
      <c r="E530" t="s">
        <v>457</v>
      </c>
      <c r="F530" t="s">
        <v>766</v>
      </c>
      <c r="G530" t="s">
        <v>23</v>
      </c>
      <c r="H530" s="5">
        <f>VLOOKUP(_xlfn.NUMBERVALUE(E530),[1]games!$A:$C,2,FALSE)</f>
        <v>55</v>
      </c>
      <c r="I530" s="6">
        <f>VLOOKUP(_xlfn.NUMBERVALUE(E530),[1]games!$A:$C,3,FALSE)</f>
        <v>51</v>
      </c>
      <c r="J530" s="6" t="str">
        <f>VLOOKUP(H530,[1]teams!$B:$D,3,FALSE)</f>
        <v>Reds-E-CoachPitch</v>
      </c>
      <c r="K530" s="6" t="str">
        <f>VLOOKUP(I530,[1]teams!$B:$D,3,FALSE)</f>
        <v>Giants-E-CoachPitch</v>
      </c>
      <c r="L530" s="6" t="str">
        <f>VLOOKUP(B530,'[2]Tablib Dataset'!$A:$D,2,FALSE)</f>
        <v>CoachPitch</v>
      </c>
      <c r="M530" s="7">
        <f t="shared" si="24"/>
        <v>43953</v>
      </c>
      <c r="N530" s="8">
        <f t="shared" si="25"/>
        <v>0.48958333333575865</v>
      </c>
      <c r="O530" s="8">
        <f t="shared" si="26"/>
        <v>0.56250000000242528</v>
      </c>
    </row>
    <row r="531" spans="1:15" x14ac:dyDescent="0.3">
      <c r="A531" t="s">
        <v>236</v>
      </c>
      <c r="B531" t="s">
        <v>9</v>
      </c>
      <c r="C531" t="s">
        <v>18</v>
      </c>
      <c r="D531" t="s">
        <v>29</v>
      </c>
      <c r="E531" t="s">
        <v>558</v>
      </c>
      <c r="F531" t="s">
        <v>772</v>
      </c>
      <c r="G531" t="s">
        <v>23</v>
      </c>
      <c r="H531" s="5">
        <f>VLOOKUP(_xlfn.NUMBERVALUE(E531),[1]games!$A:$C,2,FALSE)</f>
        <v>63</v>
      </c>
      <c r="I531" s="6">
        <f>VLOOKUP(_xlfn.NUMBERVALUE(E531),[1]games!$A:$C,3,FALSE)</f>
        <v>59</v>
      </c>
      <c r="J531" s="6" t="str">
        <f>VLOOKUP(H531,[1]teams!$B:$D,3,FALSE)</f>
        <v>Nationals-W-CoachPitch</v>
      </c>
      <c r="K531" s="6" t="str">
        <f>VLOOKUP(I531,[1]teams!$B:$D,3,FALSE)</f>
        <v>Astros-W-CoachPitch</v>
      </c>
      <c r="L531" s="6" t="str">
        <f>VLOOKUP(B531,'[2]Tablib Dataset'!$A:$D,2,FALSE)</f>
        <v>CoachPitch</v>
      </c>
      <c r="M531" s="7">
        <f t="shared" si="24"/>
        <v>43953</v>
      </c>
      <c r="N531" s="8">
        <f t="shared" si="25"/>
        <v>0.41666666666424135</v>
      </c>
      <c r="O531" s="8">
        <f t="shared" si="26"/>
        <v>0.48958333333090803</v>
      </c>
    </row>
    <row r="532" spans="1:15" x14ac:dyDescent="0.3">
      <c r="A532" t="s">
        <v>86</v>
      </c>
      <c r="B532" t="s">
        <v>9</v>
      </c>
      <c r="C532" t="s">
        <v>25</v>
      </c>
      <c r="D532" t="s">
        <v>29</v>
      </c>
      <c r="F532" t="s">
        <v>774</v>
      </c>
      <c r="G532" t="s">
        <v>579</v>
      </c>
      <c r="H532" s="5" t="e">
        <f>VLOOKUP(_xlfn.NUMBERVALUE(E532),[1]games!$A:$C,2,FALSE)</f>
        <v>#N/A</v>
      </c>
      <c r="I532" s="6" t="e">
        <f>VLOOKUP(_xlfn.NUMBERVALUE(E532),[1]games!$A:$C,3,FALSE)</f>
        <v>#N/A</v>
      </c>
      <c r="J532" s="6" t="e">
        <f>VLOOKUP(H532,[1]teams!$B:$D,3,FALSE)</f>
        <v>#N/A</v>
      </c>
      <c r="K532" s="6" t="e">
        <f>VLOOKUP(I532,[1]teams!$B:$D,3,FALSE)</f>
        <v>#N/A</v>
      </c>
      <c r="L532" s="6" t="str">
        <f>VLOOKUP(B532,'[2]Tablib Dataset'!$A:$D,2,FALSE)</f>
        <v>CoachPitch</v>
      </c>
      <c r="M532" s="7">
        <f t="shared" si="24"/>
        <v>43953</v>
      </c>
      <c r="N532" s="8">
        <f t="shared" si="25"/>
        <v>0.375</v>
      </c>
      <c r="O532" s="8">
        <f t="shared" si="26"/>
        <v>0.41666666666666669</v>
      </c>
    </row>
    <row r="533" spans="1:15" x14ac:dyDescent="0.3">
      <c r="A533" t="s">
        <v>490</v>
      </c>
      <c r="B533" t="s">
        <v>14</v>
      </c>
      <c r="C533" t="s">
        <v>9</v>
      </c>
      <c r="D533" t="s">
        <v>15</v>
      </c>
      <c r="E533" t="s">
        <v>682</v>
      </c>
      <c r="F533" t="s">
        <v>747</v>
      </c>
      <c r="G533" t="s">
        <v>12</v>
      </c>
      <c r="H533" s="5">
        <f>VLOOKUP(_xlfn.NUMBERVALUE(E533),[1]games!$A:$C,2,FALSE)</f>
        <v>20</v>
      </c>
      <c r="I533" s="6">
        <f>VLOOKUP(_xlfn.NUMBERVALUE(E533),[1]games!$A:$C,3,FALSE)</f>
        <v>17</v>
      </c>
      <c r="J533" s="6" t="str">
        <f>VLOOKUP(H533,[1]teams!$B:$D,3,FALSE)</f>
        <v>Mets-E-Minor</v>
      </c>
      <c r="K533" s="6" t="str">
        <f>VLOOKUP(I533,[1]teams!$B:$D,3,FALSE)</f>
        <v>Dodgers-E-Minor</v>
      </c>
      <c r="L533" s="6" t="str">
        <f>VLOOKUP(B533,'[2]Tablib Dataset'!$A:$D,2,FALSE)</f>
        <v>Minor</v>
      </c>
      <c r="M533" s="7">
        <f t="shared" si="24"/>
        <v>43953</v>
      </c>
      <c r="N533" s="8">
        <f t="shared" si="25"/>
        <v>0.70833333333575865</v>
      </c>
      <c r="O533" s="8">
        <f t="shared" si="26"/>
        <v>0.79166666666909202</v>
      </c>
    </row>
    <row r="534" spans="1:15" x14ac:dyDescent="0.3">
      <c r="A534" t="s">
        <v>768</v>
      </c>
      <c r="B534" t="s">
        <v>14</v>
      </c>
      <c r="C534" t="s">
        <v>9</v>
      </c>
      <c r="D534" t="s">
        <v>15</v>
      </c>
      <c r="E534" t="s">
        <v>141</v>
      </c>
      <c r="F534" t="s">
        <v>755</v>
      </c>
      <c r="G534" t="s">
        <v>12</v>
      </c>
      <c r="H534" s="5">
        <f>VLOOKUP(_xlfn.NUMBERVALUE(E534),[1]games!$A:$C,2,FALSE)</f>
        <v>25</v>
      </c>
      <c r="I534" s="6">
        <f>VLOOKUP(_xlfn.NUMBERVALUE(E534),[1]games!$A:$C,3,FALSE)</f>
        <v>21</v>
      </c>
      <c r="J534" s="6" t="str">
        <f>VLOOKUP(H534,[1]teams!$B:$D,3,FALSE)</f>
        <v>D'Backs-W-Minor</v>
      </c>
      <c r="K534" s="6" t="str">
        <f>VLOOKUP(I534,[1]teams!$B:$D,3,FALSE)</f>
        <v>Phillies-E-Minor</v>
      </c>
      <c r="L534" s="6" t="str">
        <f>VLOOKUP(B534,'[2]Tablib Dataset'!$A:$D,2,FALSE)</f>
        <v>Minor</v>
      </c>
      <c r="M534" s="7">
        <f t="shared" si="24"/>
        <v>43953</v>
      </c>
      <c r="N534" s="8">
        <f t="shared" si="25"/>
        <v>0.625</v>
      </c>
      <c r="O534" s="8">
        <f t="shared" si="26"/>
        <v>0.70833333333333337</v>
      </c>
    </row>
    <row r="535" spans="1:15" x14ac:dyDescent="0.3">
      <c r="A535" t="s">
        <v>373</v>
      </c>
      <c r="B535" t="s">
        <v>14</v>
      </c>
      <c r="C535" t="s">
        <v>9</v>
      </c>
      <c r="D535" t="s">
        <v>15</v>
      </c>
      <c r="E535" t="s">
        <v>678</v>
      </c>
      <c r="F535" t="s">
        <v>762</v>
      </c>
      <c r="G535" t="s">
        <v>12</v>
      </c>
      <c r="H535" s="5">
        <f>VLOOKUP(_xlfn.NUMBERVALUE(E535),[1]games!$A:$C,2,FALSE)</f>
        <v>29</v>
      </c>
      <c r="I535" s="6">
        <f>VLOOKUP(_xlfn.NUMBERVALUE(E535),[1]games!$A:$C,3,FALSE)</f>
        <v>26</v>
      </c>
      <c r="J535" s="6" t="str">
        <f>VLOOKUP(H535,[1]teams!$B:$D,3,FALSE)</f>
        <v>Yankees-W-Minor</v>
      </c>
      <c r="K535" s="6" t="str">
        <f>VLOOKUP(I535,[1]teams!$B:$D,3,FALSE)</f>
        <v>Marlins-W-Minor</v>
      </c>
      <c r="L535" s="6" t="str">
        <f>VLOOKUP(B535,'[2]Tablib Dataset'!$A:$D,2,FALSE)</f>
        <v>Minor</v>
      </c>
      <c r="M535" s="7">
        <f t="shared" si="24"/>
        <v>43953</v>
      </c>
      <c r="N535" s="8">
        <f t="shared" si="25"/>
        <v>0.54166666666424135</v>
      </c>
      <c r="O535" s="8">
        <f t="shared" si="26"/>
        <v>0.62499999999757472</v>
      </c>
    </row>
    <row r="536" spans="1:15" x14ac:dyDescent="0.3">
      <c r="A536" t="s">
        <v>682</v>
      </c>
      <c r="B536" t="s">
        <v>14</v>
      </c>
      <c r="C536" t="s">
        <v>9</v>
      </c>
      <c r="D536" t="s">
        <v>15</v>
      </c>
      <c r="E536" t="s">
        <v>717</v>
      </c>
      <c r="F536" t="s">
        <v>769</v>
      </c>
      <c r="G536" t="s">
        <v>12</v>
      </c>
      <c r="H536" s="5">
        <f>VLOOKUP(_xlfn.NUMBERVALUE(E536),[1]games!$A:$C,2,FALSE)</f>
        <v>27</v>
      </c>
      <c r="I536" s="6">
        <f>VLOOKUP(_xlfn.NUMBERVALUE(E536),[1]games!$A:$C,3,FALSE)</f>
        <v>24</v>
      </c>
      <c r="J536" s="6" t="str">
        <f>VLOOKUP(H536,[1]teams!$B:$D,3,FALSE)</f>
        <v>Nationals-W-Minor</v>
      </c>
      <c r="K536" s="6" t="str">
        <f>VLOOKUP(I536,[1]teams!$B:$D,3,FALSE)</f>
        <v>Braves-W-Minor</v>
      </c>
      <c r="L536" s="6" t="str">
        <f>VLOOKUP(B536,'[2]Tablib Dataset'!$A:$D,2,FALSE)</f>
        <v>Minor</v>
      </c>
      <c r="M536" s="7">
        <f t="shared" si="24"/>
        <v>43953</v>
      </c>
      <c r="N536" s="8">
        <f t="shared" si="25"/>
        <v>0.45833333333575865</v>
      </c>
      <c r="O536" s="8">
        <f t="shared" si="26"/>
        <v>0.54166666666909202</v>
      </c>
    </row>
    <row r="537" spans="1:15" x14ac:dyDescent="0.3">
      <c r="A537" t="s">
        <v>647</v>
      </c>
      <c r="B537" t="s">
        <v>14</v>
      </c>
      <c r="C537" t="s">
        <v>9</v>
      </c>
      <c r="D537" t="s">
        <v>15</v>
      </c>
      <c r="E537" t="s">
        <v>443</v>
      </c>
      <c r="F537" t="s">
        <v>774</v>
      </c>
      <c r="G537" t="s">
        <v>12</v>
      </c>
      <c r="H537" s="5">
        <f>VLOOKUP(_xlfn.NUMBERVALUE(E537),[1]games!$A:$C,2,FALSE)</f>
        <v>23</v>
      </c>
      <c r="I537" s="6">
        <f>VLOOKUP(_xlfn.NUMBERVALUE(E537),[1]games!$A:$C,3,FALSE)</f>
        <v>22</v>
      </c>
      <c r="J537" s="6" t="str">
        <f>VLOOKUP(H537,[1]teams!$B:$D,3,FALSE)</f>
        <v>Tigers-E-Minor</v>
      </c>
      <c r="K537" s="6" t="str">
        <f>VLOOKUP(I537,[1]teams!$B:$D,3,FALSE)</f>
        <v>Royals-E-Minor</v>
      </c>
      <c r="L537" s="6" t="str">
        <f>VLOOKUP(B537,'[2]Tablib Dataset'!$A:$D,2,FALSE)</f>
        <v>Minor</v>
      </c>
      <c r="M537" s="7">
        <f t="shared" si="24"/>
        <v>43953</v>
      </c>
      <c r="N537" s="8">
        <f t="shared" si="25"/>
        <v>0.375</v>
      </c>
      <c r="O537" s="8">
        <f t="shared" si="26"/>
        <v>0.45833333333333331</v>
      </c>
    </row>
    <row r="538" spans="1:15" x14ac:dyDescent="0.3">
      <c r="A538" t="s">
        <v>551</v>
      </c>
      <c r="B538" t="s">
        <v>18</v>
      </c>
      <c r="C538" t="s">
        <v>19</v>
      </c>
      <c r="D538" t="s">
        <v>868</v>
      </c>
      <c r="E538" t="s">
        <v>801</v>
      </c>
      <c r="F538" t="s">
        <v>747</v>
      </c>
      <c r="G538" t="s">
        <v>12</v>
      </c>
      <c r="H538" s="5">
        <f>VLOOKUP(_xlfn.NUMBERVALUE(E538),[1]games!$A:$C,2,FALSE)</f>
        <v>2</v>
      </c>
      <c r="I538" s="6">
        <f>VLOOKUP(_xlfn.NUMBERVALUE(E538),[1]games!$A:$C,3,FALSE)</f>
        <v>4</v>
      </c>
      <c r="J538" s="6" t="str">
        <f>VLOOKUP(H538,[1]teams!$B:$D,3,FALSE)</f>
        <v>Royals-E-Major</v>
      </c>
      <c r="K538" s="6" t="str">
        <f>VLOOKUP(I538,[1]teams!$B:$D,3,FALSE)</f>
        <v>Yankees-E-Major</v>
      </c>
      <c r="L538" s="6" t="str">
        <f>VLOOKUP(B538,'[2]Tablib Dataset'!$A:$D,2,FALSE)</f>
        <v>Major</v>
      </c>
      <c r="M538" s="7">
        <f t="shared" si="24"/>
        <v>43953</v>
      </c>
      <c r="N538" s="8">
        <f t="shared" si="25"/>
        <v>0.70833333333575865</v>
      </c>
      <c r="O538" s="8">
        <f t="shared" si="26"/>
        <v>0.79166666666909202</v>
      </c>
    </row>
    <row r="539" spans="1:15" x14ac:dyDescent="0.3">
      <c r="A539" t="s">
        <v>81</v>
      </c>
      <c r="B539" t="s">
        <v>18</v>
      </c>
      <c r="C539" t="s">
        <v>19</v>
      </c>
      <c r="D539" t="s">
        <v>868</v>
      </c>
      <c r="E539" t="s">
        <v>816</v>
      </c>
      <c r="F539" t="s">
        <v>755</v>
      </c>
      <c r="G539" t="s">
        <v>12</v>
      </c>
      <c r="H539" s="5">
        <f>VLOOKUP(_xlfn.NUMBERVALUE(E539),[1]games!$A:$C,2,FALSE)</f>
        <v>13</v>
      </c>
      <c r="I539" s="6">
        <f>VLOOKUP(_xlfn.NUMBERVALUE(E539),[1]games!$A:$C,3,FALSE)</f>
        <v>11</v>
      </c>
      <c r="J539" s="6" t="str">
        <f>VLOOKUP(H539,[1]teams!$B:$D,3,FALSE)</f>
        <v>Red Sox-W-Major</v>
      </c>
      <c r="K539" s="6" t="str">
        <f>VLOOKUP(I539,[1]teams!$B:$D,3,FALSE)</f>
        <v>Nationals-W-Major</v>
      </c>
      <c r="L539" s="6" t="str">
        <f>VLOOKUP(B539,'[2]Tablib Dataset'!$A:$D,2,FALSE)</f>
        <v>Major</v>
      </c>
      <c r="M539" s="7">
        <f t="shared" si="24"/>
        <v>43953</v>
      </c>
      <c r="N539" s="8">
        <f t="shared" si="25"/>
        <v>0.625</v>
      </c>
      <c r="O539" s="8">
        <f t="shared" si="26"/>
        <v>0.70833333333333337</v>
      </c>
    </row>
    <row r="540" spans="1:15" x14ac:dyDescent="0.3">
      <c r="A540" t="s">
        <v>213</v>
      </c>
      <c r="B540" t="s">
        <v>18</v>
      </c>
      <c r="C540" t="s">
        <v>19</v>
      </c>
      <c r="D540" t="s">
        <v>868</v>
      </c>
      <c r="E540" t="s">
        <v>823</v>
      </c>
      <c r="F540" t="s">
        <v>762</v>
      </c>
      <c r="G540" t="s">
        <v>12</v>
      </c>
      <c r="H540" s="5">
        <f>VLOOKUP(_xlfn.NUMBERVALUE(E540),[1]games!$A:$C,2,FALSE)</f>
        <v>12</v>
      </c>
      <c r="I540" s="6">
        <f>VLOOKUP(_xlfn.NUMBERVALUE(E540),[1]games!$A:$C,3,FALSE)</f>
        <v>10</v>
      </c>
      <c r="J540" s="6" t="str">
        <f>VLOOKUP(H540,[1]teams!$B:$D,3,FALSE)</f>
        <v>Rangers-W-Major</v>
      </c>
      <c r="K540" s="6" t="str">
        <f>VLOOKUP(I540,[1]teams!$B:$D,3,FALSE)</f>
        <v>Giants-W-Major</v>
      </c>
      <c r="L540" s="6" t="str">
        <f>VLOOKUP(B540,'[2]Tablib Dataset'!$A:$D,2,FALSE)</f>
        <v>Major</v>
      </c>
      <c r="M540" s="7">
        <f t="shared" si="24"/>
        <v>43953</v>
      </c>
      <c r="N540" s="8">
        <f t="shared" si="25"/>
        <v>0.54166666666424135</v>
      </c>
      <c r="O540" s="8">
        <f t="shared" si="26"/>
        <v>0.62499999999757472</v>
      </c>
    </row>
    <row r="541" spans="1:15" x14ac:dyDescent="0.3">
      <c r="A541" t="s">
        <v>464</v>
      </c>
      <c r="B541" t="s">
        <v>18</v>
      </c>
      <c r="C541" t="s">
        <v>19</v>
      </c>
      <c r="D541" t="s">
        <v>868</v>
      </c>
      <c r="E541" t="s">
        <v>763</v>
      </c>
      <c r="F541" t="s">
        <v>769</v>
      </c>
      <c r="G541" t="s">
        <v>12</v>
      </c>
      <c r="H541" s="5">
        <f>VLOOKUP(_xlfn.NUMBERVALUE(E541),[1]games!$A:$C,2,FALSE)</f>
        <v>6</v>
      </c>
      <c r="I541" s="6">
        <f>VLOOKUP(_xlfn.NUMBERVALUE(E541),[1]games!$A:$C,3,FALSE)</f>
        <v>5</v>
      </c>
      <c r="J541" s="6" t="str">
        <f>VLOOKUP(H541,[1]teams!$B:$D,3,FALSE)</f>
        <v>Cubs-E-Major</v>
      </c>
      <c r="K541" s="6" t="str">
        <f>VLOOKUP(I541,[1]teams!$B:$D,3,FALSE)</f>
        <v>Astros-E-Major</v>
      </c>
      <c r="L541" s="6" t="str">
        <f>VLOOKUP(B541,'[2]Tablib Dataset'!$A:$D,2,FALSE)</f>
        <v>Major</v>
      </c>
      <c r="M541" s="7">
        <f t="shared" si="24"/>
        <v>43953</v>
      </c>
      <c r="N541" s="8">
        <f t="shared" si="25"/>
        <v>0.45833333333575865</v>
      </c>
      <c r="O541" s="8">
        <f t="shared" si="26"/>
        <v>0.54166666666909202</v>
      </c>
    </row>
    <row r="542" spans="1:15" x14ac:dyDescent="0.3">
      <c r="A542" t="s">
        <v>522</v>
      </c>
      <c r="B542" t="s">
        <v>18</v>
      </c>
      <c r="C542" t="s">
        <v>19</v>
      </c>
      <c r="D542" t="s">
        <v>868</v>
      </c>
      <c r="E542" t="s">
        <v>18</v>
      </c>
      <c r="F542" t="s">
        <v>774</v>
      </c>
      <c r="G542" t="s">
        <v>12</v>
      </c>
      <c r="H542" s="5">
        <f>VLOOKUP(_xlfn.NUMBERVALUE(E542),[1]games!$A:$C,2,FALSE)</f>
        <v>1</v>
      </c>
      <c r="I542" s="6">
        <f>VLOOKUP(_xlfn.NUMBERVALUE(E542),[1]games!$A:$C,3,FALSE)</f>
        <v>3</v>
      </c>
      <c r="J542" s="6" t="str">
        <f>VLOOKUP(H542,[1]teams!$B:$D,3,FALSE)</f>
        <v>Indians-E-Major</v>
      </c>
      <c r="K542" s="6" t="str">
        <f>VLOOKUP(I542,[1]teams!$B:$D,3,FALSE)</f>
        <v>Tigers-E-Major</v>
      </c>
      <c r="L542" s="6" t="str">
        <f>VLOOKUP(B542,'[2]Tablib Dataset'!$A:$D,2,FALSE)</f>
        <v>Major</v>
      </c>
      <c r="M542" s="7">
        <f t="shared" si="24"/>
        <v>43953</v>
      </c>
      <c r="N542" s="8">
        <f t="shared" si="25"/>
        <v>0.375</v>
      </c>
      <c r="O542" s="8">
        <f t="shared" si="26"/>
        <v>0.45833333333333331</v>
      </c>
    </row>
    <row r="543" spans="1:15" x14ac:dyDescent="0.3">
      <c r="A543" t="s">
        <v>396</v>
      </c>
      <c r="B543" t="s">
        <v>21</v>
      </c>
      <c r="C543" t="s">
        <v>14</v>
      </c>
      <c r="D543" t="s">
        <v>10</v>
      </c>
      <c r="F543" t="s">
        <v>896</v>
      </c>
      <c r="G543" t="s">
        <v>23</v>
      </c>
      <c r="H543" s="5" t="e">
        <f>VLOOKUP(_xlfn.NUMBERVALUE(E543),[1]games!$A:$C,2,FALSE)</f>
        <v>#N/A</v>
      </c>
      <c r="I543" s="6" t="e">
        <f>VLOOKUP(_xlfn.NUMBERVALUE(E543),[1]games!$A:$C,3,FALSE)</f>
        <v>#N/A</v>
      </c>
      <c r="J543" s="6" t="e">
        <f>VLOOKUP(H543,[1]teams!$B:$D,3,FALSE)</f>
        <v>#N/A</v>
      </c>
      <c r="K543" s="6" t="e">
        <f>VLOOKUP(I543,[1]teams!$B:$D,3,FALSE)</f>
        <v>#N/A</v>
      </c>
      <c r="L543" s="6" t="str">
        <f>VLOOKUP(B543,'[2]Tablib Dataset'!$A:$D,2,FALSE)</f>
        <v>Field8</v>
      </c>
      <c r="M543" s="7">
        <f t="shared" si="24"/>
        <v>43946</v>
      </c>
      <c r="N543" s="8">
        <f t="shared" si="25"/>
        <v>0.66666666666424135</v>
      </c>
      <c r="O543" s="8">
        <f t="shared" si="26"/>
        <v>0.73958333333090798</v>
      </c>
    </row>
    <row r="544" spans="1:15" x14ac:dyDescent="0.3">
      <c r="A544" t="s">
        <v>184</v>
      </c>
      <c r="B544" t="s">
        <v>21</v>
      </c>
      <c r="C544" t="s">
        <v>14</v>
      </c>
      <c r="D544" t="s">
        <v>10</v>
      </c>
      <c r="E544" t="s">
        <v>116</v>
      </c>
      <c r="F544" t="s">
        <v>778</v>
      </c>
      <c r="G544" t="s">
        <v>23</v>
      </c>
      <c r="H544" s="5">
        <f>VLOOKUP(_xlfn.NUMBERVALUE(E544),[1]games!$A:$C,2,FALSE)</f>
        <v>37</v>
      </c>
      <c r="I544" s="6">
        <f>VLOOKUP(_xlfn.NUMBERVALUE(E544),[1]games!$A:$C,3,FALSE)</f>
        <v>36</v>
      </c>
      <c r="J544" s="6" t="str">
        <f>VLOOKUP(H544,[1]teams!$B:$D,3,FALSE)</f>
        <v>Mets-E-PeeWee</v>
      </c>
      <c r="K544" s="6" t="str">
        <f>VLOOKUP(I544,[1]teams!$B:$D,3,FALSE)</f>
        <v>Indians-E-PeeWee</v>
      </c>
      <c r="L544" s="6" t="str">
        <f>VLOOKUP(B544,'[2]Tablib Dataset'!$A:$D,2,FALSE)</f>
        <v>Field8</v>
      </c>
      <c r="M544" s="7">
        <f t="shared" si="24"/>
        <v>43946</v>
      </c>
      <c r="N544" s="8">
        <f t="shared" si="25"/>
        <v>0.59375</v>
      </c>
      <c r="O544" s="8">
        <f t="shared" si="26"/>
        <v>0.66666666666666663</v>
      </c>
    </row>
    <row r="545" spans="1:15" x14ac:dyDescent="0.3">
      <c r="A545" t="s">
        <v>596</v>
      </c>
      <c r="B545" t="s">
        <v>21</v>
      </c>
      <c r="C545" t="s">
        <v>14</v>
      </c>
      <c r="D545" t="s">
        <v>10</v>
      </c>
      <c r="E545" t="s">
        <v>428</v>
      </c>
      <c r="F545" t="s">
        <v>783</v>
      </c>
      <c r="G545" t="s">
        <v>23</v>
      </c>
      <c r="H545" s="5">
        <f>VLOOKUP(_xlfn.NUMBERVALUE(E545),[1]games!$A:$C,2,FALSE)</f>
        <v>31</v>
      </c>
      <c r="I545" s="6">
        <f>VLOOKUP(_xlfn.NUMBERVALUE(E545),[1]games!$A:$C,3,FALSE)</f>
        <v>30</v>
      </c>
      <c r="J545" s="6" t="str">
        <f>VLOOKUP(H545,[1]teams!$B:$D,3,FALSE)</f>
        <v>Braves-E-PeeWee</v>
      </c>
      <c r="K545" s="6" t="str">
        <f>VLOOKUP(I545,[1]teams!$B:$D,3,FALSE)</f>
        <v>Astros-E-PeeWee</v>
      </c>
      <c r="L545" s="6" t="str">
        <f>VLOOKUP(B545,'[2]Tablib Dataset'!$A:$D,2,FALSE)</f>
        <v>Field8</v>
      </c>
      <c r="M545" s="7">
        <f t="shared" si="24"/>
        <v>43946</v>
      </c>
      <c r="N545" s="8">
        <f t="shared" si="25"/>
        <v>0.52083333333575865</v>
      </c>
      <c r="O545" s="8">
        <f t="shared" si="26"/>
        <v>0.59375000000242528</v>
      </c>
    </row>
    <row r="546" spans="1:15" x14ac:dyDescent="0.3">
      <c r="A546" t="s">
        <v>791</v>
      </c>
      <c r="B546" t="s">
        <v>21</v>
      </c>
      <c r="C546" t="s">
        <v>14</v>
      </c>
      <c r="D546" t="s">
        <v>10</v>
      </c>
      <c r="E546" t="s">
        <v>665</v>
      </c>
      <c r="F546" t="s">
        <v>788</v>
      </c>
      <c r="G546" t="s">
        <v>23</v>
      </c>
      <c r="H546" s="5">
        <f>VLOOKUP(_xlfn.NUMBERVALUE(E546),[1]games!$A:$C,2,FALSE)</f>
        <v>38</v>
      </c>
      <c r="I546" s="6">
        <f>VLOOKUP(_xlfn.NUMBERVALUE(E546),[1]games!$A:$C,3,FALSE)</f>
        <v>35</v>
      </c>
      <c r="J546" s="6" t="str">
        <f>VLOOKUP(H546,[1]teams!$B:$D,3,FALSE)</f>
        <v>Yankees-E-PeeWee</v>
      </c>
      <c r="K546" s="6" t="str">
        <f>VLOOKUP(I546,[1]teams!$B:$D,3,FALSE)</f>
        <v>Giants-E-PeeWee</v>
      </c>
      <c r="L546" s="6" t="str">
        <f>VLOOKUP(B546,'[2]Tablib Dataset'!$A:$D,2,FALSE)</f>
        <v>Field8</v>
      </c>
      <c r="M546" s="7">
        <f t="shared" si="24"/>
        <v>43946</v>
      </c>
      <c r="N546" s="8">
        <f t="shared" si="25"/>
        <v>0.44791666666424135</v>
      </c>
      <c r="O546" s="8">
        <f t="shared" si="26"/>
        <v>0.52083333333090798</v>
      </c>
    </row>
    <row r="547" spans="1:15" x14ac:dyDescent="0.3">
      <c r="A547" t="s">
        <v>688</v>
      </c>
      <c r="B547" t="s">
        <v>21</v>
      </c>
      <c r="C547" t="s">
        <v>14</v>
      </c>
      <c r="D547" t="s">
        <v>10</v>
      </c>
      <c r="E547" t="s">
        <v>619</v>
      </c>
      <c r="F547" t="s">
        <v>790</v>
      </c>
      <c r="G547" t="s">
        <v>23</v>
      </c>
      <c r="H547" s="5">
        <f>VLOOKUP(_xlfn.NUMBERVALUE(E547),[1]games!$A:$C,2,FALSE)</f>
        <v>45</v>
      </c>
      <c r="I547" s="6">
        <f>VLOOKUP(_xlfn.NUMBERVALUE(E547),[1]games!$A:$C,3,FALSE)</f>
        <v>43</v>
      </c>
      <c r="J547" s="6" t="str">
        <f>VLOOKUP(H547,[1]teams!$B:$D,3,FALSE)</f>
        <v>Tigers-W-PeeWee</v>
      </c>
      <c r="K547" s="6" t="str">
        <f>VLOOKUP(I547,[1]teams!$B:$D,3,FALSE)</f>
        <v>Red Sox-W-PeeWee</v>
      </c>
      <c r="L547" s="6" t="str">
        <f>VLOOKUP(B547,'[2]Tablib Dataset'!$A:$D,2,FALSE)</f>
        <v>Field8</v>
      </c>
      <c r="M547" s="7">
        <f t="shared" si="24"/>
        <v>43946</v>
      </c>
      <c r="N547" s="8">
        <f t="shared" si="25"/>
        <v>0.375</v>
      </c>
      <c r="O547" s="8">
        <f t="shared" si="26"/>
        <v>0.44791666666666669</v>
      </c>
    </row>
    <row r="548" spans="1:15" x14ac:dyDescent="0.3">
      <c r="A548" t="s">
        <v>761</v>
      </c>
      <c r="B548" t="s">
        <v>8</v>
      </c>
      <c r="C548" t="s">
        <v>14</v>
      </c>
      <c r="D548" t="s">
        <v>10</v>
      </c>
      <c r="E548" t="s">
        <v>201</v>
      </c>
      <c r="F548" t="s">
        <v>897</v>
      </c>
      <c r="G548" t="s">
        <v>23</v>
      </c>
      <c r="H548" s="5">
        <f>VLOOKUP(_xlfn.NUMBERVALUE(E548),[1]games!$A:$C,2,FALSE)</f>
        <v>41</v>
      </c>
      <c r="I548" s="6">
        <f>VLOOKUP(_xlfn.NUMBERVALUE(E548),[1]games!$A:$C,3,FALSE)</f>
        <v>33</v>
      </c>
      <c r="J548" s="6" t="str">
        <f>VLOOKUP(H548,[1]teams!$B:$D,3,FALSE)</f>
        <v>Nationals-W-PeeWee</v>
      </c>
      <c r="K548" s="6" t="str">
        <f>VLOOKUP(I548,[1]teams!$B:$D,3,FALSE)</f>
        <v>D'Backs-E-PeeWee</v>
      </c>
      <c r="L548" s="6" t="str">
        <f>VLOOKUP(B548,'[2]Tablib Dataset'!$A:$D,2,FALSE)</f>
        <v>Filed7</v>
      </c>
      <c r="M548" s="7">
        <f t="shared" si="24"/>
        <v>43946</v>
      </c>
      <c r="N548" s="8">
        <f t="shared" si="25"/>
        <v>0.70833333333575865</v>
      </c>
      <c r="O548" s="8">
        <f t="shared" si="26"/>
        <v>0.78125000000242528</v>
      </c>
    </row>
    <row r="549" spans="1:15" x14ac:dyDescent="0.3">
      <c r="A549" t="s">
        <v>547</v>
      </c>
      <c r="B549" t="s">
        <v>8</v>
      </c>
      <c r="C549" t="s">
        <v>9</v>
      </c>
      <c r="D549" t="s">
        <v>10</v>
      </c>
      <c r="E549" t="s">
        <v>197</v>
      </c>
      <c r="F549" t="s">
        <v>898</v>
      </c>
      <c r="G549" t="s">
        <v>12</v>
      </c>
      <c r="H549" s="5">
        <f>VLOOKUP(_xlfn.NUMBERVALUE(E549),[1]games!$A:$C,2,FALSE)</f>
        <v>26</v>
      </c>
      <c r="I549" s="6">
        <f>VLOOKUP(_xlfn.NUMBERVALUE(E549),[1]games!$A:$C,3,FALSE)</f>
        <v>18</v>
      </c>
      <c r="J549" s="6" t="str">
        <f>VLOOKUP(H549,[1]teams!$B:$D,3,FALSE)</f>
        <v>Marlins-W-Minor</v>
      </c>
      <c r="K549" s="6" t="str">
        <f>VLOOKUP(I549,[1]teams!$B:$D,3,FALSE)</f>
        <v>Giants-E-Minor</v>
      </c>
      <c r="L549" s="6" t="str">
        <f>VLOOKUP(B549,'[2]Tablib Dataset'!$A:$D,2,FALSE)</f>
        <v>Filed7</v>
      </c>
      <c r="M549" s="7">
        <f t="shared" si="24"/>
        <v>43946</v>
      </c>
      <c r="N549" s="8">
        <f t="shared" si="25"/>
        <v>0.625</v>
      </c>
      <c r="O549" s="8">
        <f t="shared" si="26"/>
        <v>0.70833333333333337</v>
      </c>
    </row>
    <row r="550" spans="1:15" x14ac:dyDescent="0.3">
      <c r="A550" t="s">
        <v>705</v>
      </c>
      <c r="B550" t="s">
        <v>8</v>
      </c>
      <c r="C550" t="s">
        <v>9</v>
      </c>
      <c r="D550" t="s">
        <v>10</v>
      </c>
      <c r="E550" t="s">
        <v>163</v>
      </c>
      <c r="F550" t="s">
        <v>899</v>
      </c>
      <c r="G550" t="s">
        <v>12</v>
      </c>
      <c r="H550" s="5">
        <f>VLOOKUP(_xlfn.NUMBERVALUE(E550),[1]games!$A:$C,2,FALSE)</f>
        <v>23</v>
      </c>
      <c r="I550" s="6">
        <f>VLOOKUP(_xlfn.NUMBERVALUE(E550),[1]games!$A:$C,3,FALSE)</f>
        <v>14</v>
      </c>
      <c r="J550" s="6" t="str">
        <f>VLOOKUP(H550,[1]teams!$B:$D,3,FALSE)</f>
        <v>Tigers-E-Minor</v>
      </c>
      <c r="K550" s="6" t="str">
        <f>VLOOKUP(I550,[1]teams!$B:$D,3,FALSE)</f>
        <v>Astros-E-Minor</v>
      </c>
      <c r="L550" s="6" t="str">
        <f>VLOOKUP(B550,'[2]Tablib Dataset'!$A:$D,2,FALSE)</f>
        <v>Filed7</v>
      </c>
      <c r="M550" s="7">
        <f t="shared" si="24"/>
        <v>43946</v>
      </c>
      <c r="N550" s="8">
        <f t="shared" si="25"/>
        <v>0.54166666666424135</v>
      </c>
      <c r="O550" s="8">
        <f t="shared" si="26"/>
        <v>0.62499999999757472</v>
      </c>
    </row>
    <row r="551" spans="1:15" x14ac:dyDescent="0.3">
      <c r="A551" t="s">
        <v>793</v>
      </c>
      <c r="B551" t="s">
        <v>8</v>
      </c>
      <c r="C551" t="s">
        <v>9</v>
      </c>
      <c r="D551" t="s">
        <v>10</v>
      </c>
      <c r="E551" t="s">
        <v>12</v>
      </c>
      <c r="F551" t="s">
        <v>787</v>
      </c>
      <c r="G551" t="s">
        <v>12</v>
      </c>
      <c r="H551" s="5">
        <f>VLOOKUP(_xlfn.NUMBERVALUE(E551),[1]games!$A:$C,2,FALSE)</f>
        <v>20</v>
      </c>
      <c r="I551" s="6">
        <f>VLOOKUP(_xlfn.NUMBERVALUE(E551),[1]games!$A:$C,3,FALSE)</f>
        <v>15</v>
      </c>
      <c r="J551" s="6" t="str">
        <f>VLOOKUP(H551,[1]teams!$B:$D,3,FALSE)</f>
        <v>Mets-E-Minor</v>
      </c>
      <c r="K551" s="6" t="str">
        <f>VLOOKUP(I551,[1]teams!$B:$D,3,FALSE)</f>
        <v>Cardinals-E-Minor</v>
      </c>
      <c r="L551" s="6" t="str">
        <f>VLOOKUP(B551,'[2]Tablib Dataset'!$A:$D,2,FALSE)</f>
        <v>Filed7</v>
      </c>
      <c r="M551" s="7">
        <f t="shared" si="24"/>
        <v>43946</v>
      </c>
      <c r="N551" s="8">
        <f t="shared" si="25"/>
        <v>0.45833333333575865</v>
      </c>
      <c r="O551" s="8">
        <f t="shared" si="26"/>
        <v>0.54166666666909202</v>
      </c>
    </row>
    <row r="552" spans="1:15" x14ac:dyDescent="0.3">
      <c r="A552" t="s">
        <v>284</v>
      </c>
      <c r="B552" t="s">
        <v>8</v>
      </c>
      <c r="C552" t="s">
        <v>19</v>
      </c>
      <c r="D552" t="s">
        <v>10</v>
      </c>
      <c r="E552" t="s">
        <v>649</v>
      </c>
      <c r="F552" t="s">
        <v>790</v>
      </c>
      <c r="G552" t="s">
        <v>12</v>
      </c>
      <c r="H552" s="5">
        <f>VLOOKUP(_xlfn.NUMBERVALUE(E552),[1]games!$A:$C,2,FALSE)</f>
        <v>1</v>
      </c>
      <c r="I552" s="6">
        <f>VLOOKUP(_xlfn.NUMBERVALUE(E552),[1]games!$A:$C,3,FALSE)</f>
        <v>6</v>
      </c>
      <c r="J552" s="6" t="str">
        <f>VLOOKUP(H552,[1]teams!$B:$D,3,FALSE)</f>
        <v>Indians-E-Major</v>
      </c>
      <c r="K552" s="6" t="str">
        <f>VLOOKUP(I552,[1]teams!$B:$D,3,FALSE)</f>
        <v>Cubs-E-Major</v>
      </c>
      <c r="L552" s="6" t="str">
        <f>VLOOKUP(B552,'[2]Tablib Dataset'!$A:$D,2,FALSE)</f>
        <v>Filed7</v>
      </c>
      <c r="M552" s="7">
        <f t="shared" si="24"/>
        <v>43946</v>
      </c>
      <c r="N552" s="8">
        <f t="shared" si="25"/>
        <v>0.375</v>
      </c>
      <c r="O552" s="8">
        <f t="shared" si="26"/>
        <v>0.45833333333333331</v>
      </c>
    </row>
    <row r="553" spans="1:15" x14ac:dyDescent="0.3">
      <c r="A553" t="s">
        <v>447</v>
      </c>
      <c r="B553" t="s">
        <v>25</v>
      </c>
      <c r="C553" t="s">
        <v>14</v>
      </c>
      <c r="D553" t="s">
        <v>26</v>
      </c>
      <c r="E553" t="s">
        <v>630</v>
      </c>
      <c r="F553" t="s">
        <v>900</v>
      </c>
      <c r="G553" t="s">
        <v>23</v>
      </c>
      <c r="H553" s="5">
        <f>VLOOKUP(_xlfn.NUMBERVALUE(E553),[1]games!$A:$C,2,FALSE)</f>
        <v>44</v>
      </c>
      <c r="I553" s="6">
        <f>VLOOKUP(_xlfn.NUMBERVALUE(E553),[1]games!$A:$C,3,FALSE)</f>
        <v>40</v>
      </c>
      <c r="J553" s="6" t="str">
        <f>VLOOKUP(H553,[1]teams!$B:$D,3,FALSE)</f>
        <v>Royals-W-PeeWee</v>
      </c>
      <c r="K553" s="6" t="str">
        <f>VLOOKUP(I553,[1]teams!$B:$D,3,FALSE)</f>
        <v>Marlins-W-PeeWee</v>
      </c>
      <c r="L553" s="6" t="str">
        <f>VLOOKUP(B553,'[2]Tablib Dataset'!$A:$D,2,FALSE)</f>
        <v>Field6</v>
      </c>
      <c r="M553" s="7">
        <f t="shared" si="24"/>
        <v>43946</v>
      </c>
      <c r="N553" s="8">
        <f t="shared" si="25"/>
        <v>0.71875</v>
      </c>
      <c r="O553" s="8">
        <f t="shared" si="26"/>
        <v>0.79166666666666663</v>
      </c>
    </row>
    <row r="554" spans="1:15" x14ac:dyDescent="0.3">
      <c r="A554" t="s">
        <v>625</v>
      </c>
      <c r="B554" t="s">
        <v>25</v>
      </c>
      <c r="C554" t="s">
        <v>14</v>
      </c>
      <c r="D554" t="s">
        <v>26</v>
      </c>
      <c r="E554" t="s">
        <v>698</v>
      </c>
      <c r="F554" t="s">
        <v>901</v>
      </c>
      <c r="G554" t="s">
        <v>23</v>
      </c>
      <c r="H554" s="5">
        <f>VLOOKUP(_xlfn.NUMBERVALUE(E554),[1]games!$A:$C,2,FALSE)</f>
        <v>34</v>
      </c>
      <c r="I554" s="6">
        <f>VLOOKUP(_xlfn.NUMBERVALUE(E554),[1]games!$A:$C,3,FALSE)</f>
        <v>32</v>
      </c>
      <c r="J554" s="6" t="str">
        <f>VLOOKUP(H554,[1]teams!$B:$D,3,FALSE)</f>
        <v>Dodgers-E-PeeWee</v>
      </c>
      <c r="K554" s="6" t="str">
        <f>VLOOKUP(I554,[1]teams!$B:$D,3,FALSE)</f>
        <v>Cardinals-E-PeeWee</v>
      </c>
      <c r="L554" s="6" t="str">
        <f>VLOOKUP(B554,'[2]Tablib Dataset'!$A:$D,2,FALSE)</f>
        <v>Field6</v>
      </c>
      <c r="M554" s="7">
        <f t="shared" si="24"/>
        <v>43946</v>
      </c>
      <c r="N554" s="8">
        <f t="shared" si="25"/>
        <v>0.64583333333575865</v>
      </c>
      <c r="O554" s="8">
        <f t="shared" si="26"/>
        <v>0.71875000000242528</v>
      </c>
    </row>
    <row r="555" spans="1:15" x14ac:dyDescent="0.3">
      <c r="A555" t="s">
        <v>145</v>
      </c>
      <c r="B555" t="s">
        <v>25</v>
      </c>
      <c r="C555" t="s">
        <v>32</v>
      </c>
      <c r="D555" t="s">
        <v>26</v>
      </c>
      <c r="E555" t="s">
        <v>255</v>
      </c>
      <c r="F555" t="s">
        <v>780</v>
      </c>
      <c r="G555" t="s">
        <v>36</v>
      </c>
      <c r="H555" s="5">
        <f>VLOOKUP(_xlfn.NUMBERVALUE(E555),[1]games!$A:$C,2,FALSE)</f>
        <v>77</v>
      </c>
      <c r="I555" s="6">
        <f>VLOOKUP(_xlfn.NUMBERVALUE(E555),[1]games!$A:$C,3,FALSE)</f>
        <v>71</v>
      </c>
      <c r="J555" s="6" t="str">
        <f>VLOOKUP(H555,[1]teams!$B:$D,3,FALSE)</f>
        <v>Blue Jays-W-TBall</v>
      </c>
      <c r="K555" s="6" t="str">
        <f>VLOOKUP(I555,[1]teams!$B:$D,3,FALSE)</f>
        <v>Dodgers-E-TBall</v>
      </c>
      <c r="L555" s="6" t="str">
        <f>VLOOKUP(B555,'[2]Tablib Dataset'!$A:$D,2,FALSE)</f>
        <v>Field6</v>
      </c>
      <c r="M555" s="7">
        <f t="shared" si="24"/>
        <v>43946</v>
      </c>
      <c r="N555" s="8">
        <f t="shared" si="25"/>
        <v>0.58333333333575865</v>
      </c>
      <c r="O555" s="8">
        <f t="shared" si="26"/>
        <v>0.64583333333575865</v>
      </c>
    </row>
    <row r="556" spans="1:15" x14ac:dyDescent="0.3">
      <c r="A556" t="s">
        <v>516</v>
      </c>
      <c r="B556" t="s">
        <v>25</v>
      </c>
      <c r="C556" t="s">
        <v>32</v>
      </c>
      <c r="D556" t="s">
        <v>26</v>
      </c>
      <c r="E556" t="s">
        <v>242</v>
      </c>
      <c r="F556" t="s">
        <v>783</v>
      </c>
      <c r="G556" t="s">
        <v>36</v>
      </c>
      <c r="H556" s="5">
        <f>VLOOKUP(_xlfn.NUMBERVALUE(E556),[1]games!$A:$C,2,FALSE)</f>
        <v>73</v>
      </c>
      <c r="I556" s="6">
        <f>VLOOKUP(_xlfn.NUMBERVALUE(E556),[1]games!$A:$C,3,FALSE)</f>
        <v>72</v>
      </c>
      <c r="J556" s="6" t="str">
        <f>VLOOKUP(H556,[1]teams!$B:$D,3,FALSE)</f>
        <v>Nationals-E-TBall</v>
      </c>
      <c r="K556" s="6" t="str">
        <f>VLOOKUP(I556,[1]teams!$B:$D,3,FALSE)</f>
        <v>Giants-E-TBall</v>
      </c>
      <c r="L556" s="6" t="str">
        <f>VLOOKUP(B556,'[2]Tablib Dataset'!$A:$D,2,FALSE)</f>
        <v>Field6</v>
      </c>
      <c r="M556" s="7">
        <f t="shared" si="24"/>
        <v>43946</v>
      </c>
      <c r="N556" s="8">
        <f t="shared" si="25"/>
        <v>0.52083333333575865</v>
      </c>
      <c r="O556" s="8">
        <f t="shared" si="26"/>
        <v>0.58333333333575865</v>
      </c>
    </row>
    <row r="557" spans="1:15" x14ac:dyDescent="0.3">
      <c r="A557" t="s">
        <v>349</v>
      </c>
      <c r="B557" t="s">
        <v>25</v>
      </c>
      <c r="C557" t="s">
        <v>32</v>
      </c>
      <c r="D557" t="s">
        <v>26</v>
      </c>
      <c r="E557" t="s">
        <v>147</v>
      </c>
      <c r="F557" t="s">
        <v>787</v>
      </c>
      <c r="G557" t="s">
        <v>36</v>
      </c>
      <c r="H557" s="5">
        <f>VLOOKUP(_xlfn.NUMBERVALUE(E557),[1]games!$A:$C,2,FALSE)</f>
        <v>80</v>
      </c>
      <c r="I557" s="6">
        <f>VLOOKUP(_xlfn.NUMBERVALUE(E557),[1]games!$A:$C,3,FALSE)</f>
        <v>78</v>
      </c>
      <c r="J557" s="6" t="str">
        <f>VLOOKUP(H557,[1]teams!$B:$D,3,FALSE)</f>
        <v>Orioles-W-TBall</v>
      </c>
      <c r="K557" s="6" t="str">
        <f>VLOOKUP(I557,[1]teams!$B:$D,3,FALSE)</f>
        <v>Cardinals-W-TBall</v>
      </c>
      <c r="L557" s="6" t="str">
        <f>VLOOKUP(B557,'[2]Tablib Dataset'!$A:$D,2,FALSE)</f>
        <v>Field6</v>
      </c>
      <c r="M557" s="7">
        <f t="shared" si="24"/>
        <v>43946</v>
      </c>
      <c r="N557" s="8">
        <f t="shared" si="25"/>
        <v>0.45833333333575865</v>
      </c>
      <c r="O557" s="8">
        <f t="shared" si="26"/>
        <v>0.52083333333575865</v>
      </c>
    </row>
    <row r="558" spans="1:15" x14ac:dyDescent="0.3">
      <c r="A558" t="s">
        <v>795</v>
      </c>
      <c r="B558" t="s">
        <v>25</v>
      </c>
      <c r="C558" t="s">
        <v>25</v>
      </c>
      <c r="D558" t="s">
        <v>26</v>
      </c>
      <c r="F558" t="s">
        <v>789</v>
      </c>
      <c r="G558" t="s">
        <v>579</v>
      </c>
      <c r="H558" s="5" t="e">
        <f>VLOOKUP(_xlfn.NUMBERVALUE(E558),[1]games!$A:$C,2,FALSE)</f>
        <v>#N/A</v>
      </c>
      <c r="I558" s="6" t="e">
        <f>VLOOKUP(_xlfn.NUMBERVALUE(E558),[1]games!$A:$C,3,FALSE)</f>
        <v>#N/A</v>
      </c>
      <c r="J558" s="6" t="e">
        <f>VLOOKUP(H558,[1]teams!$B:$D,3,FALSE)</f>
        <v>#N/A</v>
      </c>
      <c r="K558" s="6" t="e">
        <f>VLOOKUP(I558,[1]teams!$B:$D,3,FALSE)</f>
        <v>#N/A</v>
      </c>
      <c r="L558" s="6" t="str">
        <f>VLOOKUP(B558,'[2]Tablib Dataset'!$A:$D,2,FALSE)</f>
        <v>Field6</v>
      </c>
      <c r="M558" s="7">
        <f t="shared" si="24"/>
        <v>43946</v>
      </c>
      <c r="N558" s="8">
        <f t="shared" si="25"/>
        <v>0.41666666666424135</v>
      </c>
      <c r="O558" s="8">
        <f t="shared" si="26"/>
        <v>0.45833333333090803</v>
      </c>
    </row>
    <row r="559" spans="1:15" x14ac:dyDescent="0.3">
      <c r="A559" t="s">
        <v>676</v>
      </c>
      <c r="B559" t="s">
        <v>25</v>
      </c>
      <c r="C559" t="s">
        <v>25</v>
      </c>
      <c r="D559" t="s">
        <v>26</v>
      </c>
      <c r="F559" t="s">
        <v>790</v>
      </c>
      <c r="G559" t="s">
        <v>579</v>
      </c>
      <c r="H559" s="5" t="e">
        <f>VLOOKUP(_xlfn.NUMBERVALUE(E559),[1]games!$A:$C,2,FALSE)</f>
        <v>#N/A</v>
      </c>
      <c r="I559" s="6" t="e">
        <f>VLOOKUP(_xlfn.NUMBERVALUE(E559),[1]games!$A:$C,3,FALSE)</f>
        <v>#N/A</v>
      </c>
      <c r="J559" s="6" t="e">
        <f>VLOOKUP(H559,[1]teams!$B:$D,3,FALSE)</f>
        <v>#N/A</v>
      </c>
      <c r="K559" s="6" t="e">
        <f>VLOOKUP(I559,[1]teams!$B:$D,3,FALSE)</f>
        <v>#N/A</v>
      </c>
      <c r="L559" s="6" t="str">
        <f>VLOOKUP(B559,'[2]Tablib Dataset'!$A:$D,2,FALSE)</f>
        <v>Field6</v>
      </c>
      <c r="M559" s="7">
        <f t="shared" si="24"/>
        <v>43946</v>
      </c>
      <c r="N559" s="8">
        <f t="shared" si="25"/>
        <v>0.375</v>
      </c>
      <c r="O559" s="8">
        <f t="shared" si="26"/>
        <v>0.41666666666666669</v>
      </c>
    </row>
    <row r="560" spans="1:15" x14ac:dyDescent="0.3">
      <c r="A560" t="s">
        <v>770</v>
      </c>
      <c r="B560" t="s">
        <v>32</v>
      </c>
      <c r="C560" t="s">
        <v>18</v>
      </c>
      <c r="D560" t="s">
        <v>32</v>
      </c>
      <c r="E560" t="s">
        <v>388</v>
      </c>
      <c r="F560" t="s">
        <v>897</v>
      </c>
      <c r="G560" t="s">
        <v>23</v>
      </c>
      <c r="H560" s="5">
        <f>VLOOKUP(_xlfn.NUMBERVALUE(E560),[1]games!$A:$C,2,FALSE)</f>
        <v>56</v>
      </c>
      <c r="I560" s="6">
        <f>VLOOKUP(_xlfn.NUMBERVALUE(E560),[1]games!$A:$C,3,FALSE)</f>
        <v>55</v>
      </c>
      <c r="J560" s="6" t="str">
        <f>VLOOKUP(H560,[1]teams!$B:$D,3,FALSE)</f>
        <v>Rockies-E-CoachPitch</v>
      </c>
      <c r="K560" s="6" t="str">
        <f>VLOOKUP(I560,[1]teams!$B:$D,3,FALSE)</f>
        <v>Reds-E-CoachPitch</v>
      </c>
      <c r="L560" s="6" t="str">
        <f>VLOOKUP(B560,'[2]Tablib Dataset'!$A:$D,2,FALSE)</f>
        <v>Field5</v>
      </c>
      <c r="M560" s="7">
        <f t="shared" si="24"/>
        <v>43946</v>
      </c>
      <c r="N560" s="8">
        <f t="shared" si="25"/>
        <v>0.70833333333575865</v>
      </c>
      <c r="O560" s="8">
        <f t="shared" si="26"/>
        <v>0.78125000000242528</v>
      </c>
    </row>
    <row r="561" spans="1:15" x14ac:dyDescent="0.3">
      <c r="A561" t="s">
        <v>12</v>
      </c>
      <c r="B561" t="s">
        <v>32</v>
      </c>
      <c r="C561" t="s">
        <v>18</v>
      </c>
      <c r="D561" t="s">
        <v>32</v>
      </c>
      <c r="E561" t="s">
        <v>430</v>
      </c>
      <c r="F561" t="s">
        <v>902</v>
      </c>
      <c r="G561" t="s">
        <v>23</v>
      </c>
      <c r="H561" s="5">
        <f>VLOOKUP(_xlfn.NUMBERVALUE(E561),[1]games!$A:$C,2,FALSE)</f>
        <v>57</v>
      </c>
      <c r="I561" s="6">
        <f>VLOOKUP(_xlfn.NUMBERVALUE(E561),[1]games!$A:$C,3,FALSE)</f>
        <v>47</v>
      </c>
      <c r="J561" s="6" t="str">
        <f>VLOOKUP(H561,[1]teams!$B:$D,3,FALSE)</f>
        <v>Tigers-E-CoachPitch</v>
      </c>
      <c r="K561" s="6" t="str">
        <f>VLOOKUP(I561,[1]teams!$B:$D,3,FALSE)</f>
        <v>Brewers-E-CoachPitch</v>
      </c>
      <c r="L561" s="6" t="str">
        <f>VLOOKUP(B561,'[2]Tablib Dataset'!$A:$D,2,FALSE)</f>
        <v>Field5</v>
      </c>
      <c r="M561" s="7">
        <f t="shared" si="24"/>
        <v>43946</v>
      </c>
      <c r="N561" s="8">
        <f t="shared" si="25"/>
        <v>0.63541666666424135</v>
      </c>
      <c r="O561" s="8">
        <f t="shared" si="26"/>
        <v>0.70833333333090798</v>
      </c>
    </row>
    <row r="562" spans="1:15" x14ac:dyDescent="0.3">
      <c r="A562" t="s">
        <v>796</v>
      </c>
      <c r="B562" t="s">
        <v>32</v>
      </c>
      <c r="C562" t="s">
        <v>18</v>
      </c>
      <c r="D562" t="s">
        <v>32</v>
      </c>
      <c r="E562" t="s">
        <v>610</v>
      </c>
      <c r="F562" t="s">
        <v>781</v>
      </c>
      <c r="G562" t="s">
        <v>23</v>
      </c>
      <c r="H562" s="5">
        <f>VLOOKUP(_xlfn.NUMBERVALUE(E562),[1]games!$A:$C,2,FALSE)</f>
        <v>52</v>
      </c>
      <c r="I562" s="6">
        <f>VLOOKUP(_xlfn.NUMBERVALUE(E562),[1]games!$A:$C,3,FALSE)</f>
        <v>46</v>
      </c>
      <c r="J562" s="6" t="str">
        <f>VLOOKUP(H562,[1]teams!$B:$D,3,FALSE)</f>
        <v>Marlins-E-CoachPitch</v>
      </c>
      <c r="K562" s="6" t="str">
        <f>VLOOKUP(I562,[1]teams!$B:$D,3,FALSE)</f>
        <v>Braves-E-CoachPitch</v>
      </c>
      <c r="L562" s="6" t="str">
        <f>VLOOKUP(B562,'[2]Tablib Dataset'!$A:$D,2,FALSE)</f>
        <v>Field5</v>
      </c>
      <c r="M562" s="7">
        <f t="shared" si="24"/>
        <v>43946</v>
      </c>
      <c r="N562" s="8">
        <f t="shared" si="25"/>
        <v>0.5625</v>
      </c>
      <c r="O562" s="8">
        <f t="shared" si="26"/>
        <v>0.63541666666666663</v>
      </c>
    </row>
    <row r="563" spans="1:15" x14ac:dyDescent="0.3">
      <c r="A563" t="s">
        <v>49</v>
      </c>
      <c r="B563" t="s">
        <v>32</v>
      </c>
      <c r="C563" t="s">
        <v>18</v>
      </c>
      <c r="D563" t="s">
        <v>32</v>
      </c>
      <c r="E563" t="s">
        <v>466</v>
      </c>
      <c r="F563" t="s">
        <v>785</v>
      </c>
      <c r="G563" t="s">
        <v>23</v>
      </c>
      <c r="H563" s="5">
        <f>VLOOKUP(_xlfn.NUMBERVALUE(E563),[1]games!$A:$C,2,FALSE)</f>
        <v>66</v>
      </c>
      <c r="I563" s="6">
        <f>VLOOKUP(_xlfn.NUMBERVALUE(E563),[1]games!$A:$C,3,FALSE)</f>
        <v>62</v>
      </c>
      <c r="J563" s="6" t="str">
        <f>VLOOKUP(H563,[1]teams!$B:$D,3,FALSE)</f>
        <v>Yankees-W-CoachPitch</v>
      </c>
      <c r="K563" s="6" t="str">
        <f>VLOOKUP(I563,[1]teams!$B:$D,3,FALSE)</f>
        <v>Mets-W-CoachPitch</v>
      </c>
      <c r="L563" s="6" t="str">
        <f>VLOOKUP(B563,'[2]Tablib Dataset'!$A:$D,2,FALSE)</f>
        <v>Field5</v>
      </c>
      <c r="M563" s="7">
        <f t="shared" si="24"/>
        <v>43946</v>
      </c>
      <c r="N563" s="8">
        <f t="shared" si="25"/>
        <v>0.48958333333575865</v>
      </c>
      <c r="O563" s="8">
        <f t="shared" si="26"/>
        <v>0.56250000000242528</v>
      </c>
    </row>
    <row r="564" spans="1:15" x14ac:dyDescent="0.3">
      <c r="A564" t="s">
        <v>730</v>
      </c>
      <c r="B564" t="s">
        <v>32</v>
      </c>
      <c r="C564" t="s">
        <v>18</v>
      </c>
      <c r="D564" t="s">
        <v>32</v>
      </c>
      <c r="E564" t="s">
        <v>462</v>
      </c>
      <c r="F564" t="s">
        <v>789</v>
      </c>
      <c r="G564" t="s">
        <v>23</v>
      </c>
      <c r="H564" s="5">
        <f>VLOOKUP(_xlfn.NUMBERVALUE(E564),[1]games!$A:$C,2,FALSE)</f>
        <v>65</v>
      </c>
      <c r="I564" s="6">
        <f>VLOOKUP(_xlfn.NUMBERVALUE(E564),[1]games!$A:$C,3,FALSE)</f>
        <v>59</v>
      </c>
      <c r="J564" s="6" t="str">
        <f>VLOOKUP(H564,[1]teams!$B:$D,3,FALSE)</f>
        <v>Red Sox-W-CoachPitch</v>
      </c>
      <c r="K564" s="6" t="str">
        <f>VLOOKUP(I564,[1]teams!$B:$D,3,FALSE)</f>
        <v>Astros-W-CoachPitch</v>
      </c>
      <c r="L564" s="6" t="str">
        <f>VLOOKUP(B564,'[2]Tablib Dataset'!$A:$D,2,FALSE)</f>
        <v>Field5</v>
      </c>
      <c r="M564" s="7">
        <f t="shared" si="24"/>
        <v>43946</v>
      </c>
      <c r="N564" s="8">
        <f t="shared" si="25"/>
        <v>0.41666666666424135</v>
      </c>
      <c r="O564" s="8">
        <f t="shared" si="26"/>
        <v>0.48958333333090803</v>
      </c>
    </row>
    <row r="565" spans="1:15" x14ac:dyDescent="0.3">
      <c r="A565" t="s">
        <v>300</v>
      </c>
      <c r="B565" t="s">
        <v>32</v>
      </c>
      <c r="C565" t="s">
        <v>25</v>
      </c>
      <c r="D565" t="s">
        <v>32</v>
      </c>
      <c r="F565" t="s">
        <v>790</v>
      </c>
      <c r="G565" t="s">
        <v>579</v>
      </c>
      <c r="H565" s="5" t="e">
        <f>VLOOKUP(_xlfn.NUMBERVALUE(E565),[1]games!$A:$C,2,FALSE)</f>
        <v>#N/A</v>
      </c>
      <c r="I565" s="6" t="e">
        <f>VLOOKUP(_xlfn.NUMBERVALUE(E565),[1]games!$A:$C,3,FALSE)</f>
        <v>#N/A</v>
      </c>
      <c r="J565" s="6" t="e">
        <f>VLOOKUP(H565,[1]teams!$B:$D,3,FALSE)</f>
        <v>#N/A</v>
      </c>
      <c r="K565" s="6" t="e">
        <f>VLOOKUP(I565,[1]teams!$B:$D,3,FALSE)</f>
        <v>#N/A</v>
      </c>
      <c r="L565" s="6" t="str">
        <f>VLOOKUP(B565,'[2]Tablib Dataset'!$A:$D,2,FALSE)</f>
        <v>Field5</v>
      </c>
      <c r="M565" s="7">
        <f t="shared" si="24"/>
        <v>43946</v>
      </c>
      <c r="N565" s="8">
        <f t="shared" si="25"/>
        <v>0.375</v>
      </c>
      <c r="O565" s="8">
        <f t="shared" si="26"/>
        <v>0.41666666666666669</v>
      </c>
    </row>
    <row r="566" spans="1:15" x14ac:dyDescent="0.3">
      <c r="A566" t="s">
        <v>353</v>
      </c>
      <c r="B566" t="s">
        <v>19</v>
      </c>
      <c r="C566" t="s">
        <v>32</v>
      </c>
      <c r="D566" t="s">
        <v>33</v>
      </c>
      <c r="E566" t="s">
        <v>191</v>
      </c>
      <c r="F566" t="s">
        <v>896</v>
      </c>
      <c r="G566" t="s">
        <v>36</v>
      </c>
      <c r="H566" s="5">
        <f>VLOOKUP(_xlfn.NUMBERVALUE(E566),[1]games!$A:$C,2,FALSE)</f>
        <v>81</v>
      </c>
      <c r="I566" s="6">
        <f>VLOOKUP(_xlfn.NUMBERVALUE(E566),[1]games!$A:$C,3,FALSE)</f>
        <v>74</v>
      </c>
      <c r="J566" s="6" t="str">
        <f>VLOOKUP(H566,[1]teams!$B:$D,3,FALSE)</f>
        <v>Rangers-W-TBall</v>
      </c>
      <c r="K566" s="6" t="str">
        <f>VLOOKUP(I566,[1]teams!$B:$D,3,FALSE)</f>
        <v>Phillies-E-TBall</v>
      </c>
      <c r="L566" s="6" t="str">
        <f>VLOOKUP(B566,'[2]Tablib Dataset'!$A:$D,2,FALSE)</f>
        <v>Tball</v>
      </c>
      <c r="M566" s="7">
        <f t="shared" si="24"/>
        <v>43946</v>
      </c>
      <c r="N566" s="8">
        <f t="shared" si="25"/>
        <v>0.66666666666424135</v>
      </c>
      <c r="O566" s="8">
        <f t="shared" si="26"/>
        <v>0.72916666666424135</v>
      </c>
    </row>
    <row r="567" spans="1:15" x14ac:dyDescent="0.3">
      <c r="A567" t="s">
        <v>561</v>
      </c>
      <c r="B567" t="s">
        <v>19</v>
      </c>
      <c r="C567" t="s">
        <v>32</v>
      </c>
      <c r="D567" t="s">
        <v>33</v>
      </c>
      <c r="E567" t="s">
        <v>368</v>
      </c>
      <c r="F567" t="s">
        <v>903</v>
      </c>
      <c r="G567" t="s">
        <v>36</v>
      </c>
      <c r="H567" s="5">
        <f>VLOOKUP(_xlfn.NUMBERVALUE(E567),[1]games!$A:$C,2,FALSE)</f>
        <v>69</v>
      </c>
      <c r="I567" s="6">
        <f>VLOOKUP(_xlfn.NUMBERVALUE(E567),[1]games!$A:$C,3,FALSE)</f>
        <v>67</v>
      </c>
      <c r="J567" s="6" t="str">
        <f>VLOOKUP(H567,[1]teams!$B:$D,3,FALSE)</f>
        <v>Cubs-E-TBall</v>
      </c>
      <c r="K567" s="6" t="str">
        <f>VLOOKUP(I567,[1]teams!$B:$D,3,FALSE)</f>
        <v>A's-E-TBall</v>
      </c>
      <c r="L567" s="6" t="str">
        <f>VLOOKUP(B567,'[2]Tablib Dataset'!$A:$D,2,FALSE)</f>
        <v>Tball</v>
      </c>
      <c r="M567" s="7">
        <f t="shared" si="24"/>
        <v>43946</v>
      </c>
      <c r="N567" s="8">
        <f t="shared" si="25"/>
        <v>0.60416666666424135</v>
      </c>
      <c r="O567" s="8">
        <f t="shared" si="26"/>
        <v>0.66666666666424135</v>
      </c>
    </row>
    <row r="568" spans="1:15" x14ac:dyDescent="0.3">
      <c r="A568" t="s">
        <v>666</v>
      </c>
      <c r="B568" t="s">
        <v>19</v>
      </c>
      <c r="C568" t="s">
        <v>32</v>
      </c>
      <c r="D568" t="s">
        <v>33</v>
      </c>
      <c r="E568" t="s">
        <v>315</v>
      </c>
      <c r="F568" t="s">
        <v>899</v>
      </c>
      <c r="G568" t="s">
        <v>36</v>
      </c>
      <c r="H568" s="5">
        <f>VLOOKUP(_xlfn.NUMBERVALUE(E568),[1]games!$A:$C,2,FALSE)</f>
        <v>82</v>
      </c>
      <c r="I568" s="6">
        <f>VLOOKUP(_xlfn.NUMBERVALUE(E568),[1]games!$A:$C,3,FALSE)</f>
        <v>68</v>
      </c>
      <c r="J568" s="6" t="str">
        <f>VLOOKUP(H568,[1]teams!$B:$D,3,FALSE)</f>
        <v>Tigers-W-TBall</v>
      </c>
      <c r="K568" s="6" t="str">
        <f>VLOOKUP(I568,[1]teams!$B:$D,3,FALSE)</f>
        <v>Astros-E-TBall</v>
      </c>
      <c r="L568" s="6" t="str">
        <f>VLOOKUP(B568,'[2]Tablib Dataset'!$A:$D,2,FALSE)</f>
        <v>Tball</v>
      </c>
      <c r="M568" s="7">
        <f t="shared" si="24"/>
        <v>43946</v>
      </c>
      <c r="N568" s="8">
        <f t="shared" si="25"/>
        <v>0.54166666666424135</v>
      </c>
      <c r="O568" s="8">
        <f t="shared" si="26"/>
        <v>0.60416666666424135</v>
      </c>
    </row>
    <row r="569" spans="1:15" x14ac:dyDescent="0.3">
      <c r="A569" t="s">
        <v>58</v>
      </c>
      <c r="B569" t="s">
        <v>19</v>
      </c>
      <c r="C569" t="s">
        <v>32</v>
      </c>
      <c r="D569" t="s">
        <v>33</v>
      </c>
      <c r="E569" t="s">
        <v>280</v>
      </c>
      <c r="F569" t="s">
        <v>786</v>
      </c>
      <c r="G569" t="s">
        <v>36</v>
      </c>
      <c r="H569" s="5">
        <f>VLOOKUP(_xlfn.NUMBERVALUE(E569),[1]games!$A:$C,2,FALSE)</f>
        <v>75</v>
      </c>
      <c r="I569" s="6">
        <f>VLOOKUP(_xlfn.NUMBERVALUE(E569),[1]games!$A:$C,3,FALSE)</f>
        <v>70</v>
      </c>
      <c r="J569" s="6" t="str">
        <f>VLOOKUP(H569,[1]teams!$B:$D,3,FALSE)</f>
        <v>Rockies-E-TBall</v>
      </c>
      <c r="K569" s="6" t="str">
        <f>VLOOKUP(I569,[1]teams!$B:$D,3,FALSE)</f>
        <v>D'Backs-E-TBall</v>
      </c>
      <c r="L569" s="6" t="str">
        <f>VLOOKUP(B569,'[2]Tablib Dataset'!$A:$D,2,FALSE)</f>
        <v>Tball</v>
      </c>
      <c r="M569" s="7">
        <f t="shared" si="24"/>
        <v>43946</v>
      </c>
      <c r="N569" s="8">
        <f t="shared" si="25"/>
        <v>0.47916666666424135</v>
      </c>
      <c r="O569" s="8">
        <f t="shared" si="26"/>
        <v>0.54166666666424135</v>
      </c>
    </row>
    <row r="570" spans="1:15" x14ac:dyDescent="0.3">
      <c r="A570" t="s">
        <v>441</v>
      </c>
      <c r="B570" t="s">
        <v>19</v>
      </c>
      <c r="C570" t="s">
        <v>32</v>
      </c>
      <c r="D570" t="s">
        <v>33</v>
      </c>
      <c r="E570" t="s">
        <v>169</v>
      </c>
      <c r="F570" t="s">
        <v>789</v>
      </c>
      <c r="G570" t="s">
        <v>36</v>
      </c>
      <c r="H570" s="5">
        <f>VLOOKUP(_xlfn.NUMBERVALUE(E570),[1]games!$A:$C,2,FALSE)</f>
        <v>79</v>
      </c>
      <c r="I570" s="6">
        <f>VLOOKUP(_xlfn.NUMBERVALUE(E570),[1]games!$A:$C,3,FALSE)</f>
        <v>76</v>
      </c>
      <c r="J570" s="6" t="str">
        <f>VLOOKUP(H570,[1]teams!$B:$D,3,FALSE)</f>
        <v>Marlins-W-TBall</v>
      </c>
      <c r="K570" s="6" t="str">
        <f>VLOOKUP(I570,[1]teams!$B:$D,3,FALSE)</f>
        <v>Royals-E-TBall</v>
      </c>
      <c r="L570" s="6" t="str">
        <f>VLOOKUP(B570,'[2]Tablib Dataset'!$A:$D,2,FALSE)</f>
        <v>Tball</v>
      </c>
      <c r="M570" s="7">
        <f t="shared" si="24"/>
        <v>43946</v>
      </c>
      <c r="N570" s="8">
        <f t="shared" si="25"/>
        <v>0.41666666666424135</v>
      </c>
      <c r="O570" s="8">
        <f t="shared" si="26"/>
        <v>0.47916666666424135</v>
      </c>
    </row>
    <row r="571" spans="1:15" x14ac:dyDescent="0.3">
      <c r="A571" t="s">
        <v>264</v>
      </c>
      <c r="B571" t="s">
        <v>19</v>
      </c>
      <c r="C571" t="s">
        <v>8</v>
      </c>
      <c r="D571" t="s">
        <v>33</v>
      </c>
      <c r="F571" t="s">
        <v>790</v>
      </c>
      <c r="G571" t="s">
        <v>579</v>
      </c>
      <c r="H571" s="5" t="e">
        <f>VLOOKUP(_xlfn.NUMBERVALUE(E571),[1]games!$A:$C,2,FALSE)</f>
        <v>#N/A</v>
      </c>
      <c r="I571" s="6" t="e">
        <f>VLOOKUP(_xlfn.NUMBERVALUE(E571),[1]games!$A:$C,3,FALSE)</f>
        <v>#N/A</v>
      </c>
      <c r="J571" s="6" t="e">
        <f>VLOOKUP(H571,[1]teams!$B:$D,3,FALSE)</f>
        <v>#N/A</v>
      </c>
      <c r="K571" s="6" t="e">
        <f>VLOOKUP(I571,[1]teams!$B:$D,3,FALSE)</f>
        <v>#N/A</v>
      </c>
      <c r="L571" s="6" t="str">
        <f>VLOOKUP(B571,'[2]Tablib Dataset'!$A:$D,2,FALSE)</f>
        <v>Tball</v>
      </c>
      <c r="M571" s="7">
        <f t="shared" si="24"/>
        <v>43946</v>
      </c>
      <c r="N571" s="8">
        <f t="shared" si="25"/>
        <v>0.375</v>
      </c>
      <c r="O571" s="8">
        <f t="shared" si="26"/>
        <v>0.41666666666666669</v>
      </c>
    </row>
    <row r="572" spans="1:15" x14ac:dyDescent="0.3">
      <c r="A572" t="s">
        <v>163</v>
      </c>
      <c r="B572" t="s">
        <v>9</v>
      </c>
      <c r="C572" t="s">
        <v>18</v>
      </c>
      <c r="D572" t="s">
        <v>29</v>
      </c>
      <c r="E572" t="s">
        <v>544</v>
      </c>
      <c r="F572" t="s">
        <v>897</v>
      </c>
      <c r="G572" t="s">
        <v>23</v>
      </c>
      <c r="H572" s="5">
        <f>VLOOKUP(_xlfn.NUMBERVALUE(E572),[1]games!$A:$C,2,FALSE)</f>
        <v>53</v>
      </c>
      <c r="I572" s="6">
        <f>VLOOKUP(_xlfn.NUMBERVALUE(E572),[1]games!$A:$C,3,FALSE)</f>
        <v>48</v>
      </c>
      <c r="J572" s="6" t="str">
        <f>VLOOKUP(H572,[1]teams!$B:$D,3,FALSE)</f>
        <v>Orioles-E-CoachPitch</v>
      </c>
      <c r="K572" s="6" t="str">
        <f>VLOOKUP(I572,[1]teams!$B:$D,3,FALSE)</f>
        <v>Cardinals-E-CoachPitch</v>
      </c>
      <c r="L572" s="6" t="str">
        <f>VLOOKUP(B572,'[2]Tablib Dataset'!$A:$D,2,FALSE)</f>
        <v>CoachPitch</v>
      </c>
      <c r="M572" s="7">
        <f t="shared" si="24"/>
        <v>43946</v>
      </c>
      <c r="N572" s="8">
        <f t="shared" si="25"/>
        <v>0.70833333333575865</v>
      </c>
      <c r="O572" s="8">
        <f t="shared" si="26"/>
        <v>0.78125000000242528</v>
      </c>
    </row>
    <row r="573" spans="1:15" x14ac:dyDescent="0.3">
      <c r="A573" t="s">
        <v>309</v>
      </c>
      <c r="B573" t="s">
        <v>9</v>
      </c>
      <c r="C573" t="s">
        <v>18</v>
      </c>
      <c r="D573" t="s">
        <v>29</v>
      </c>
      <c r="E573" t="s">
        <v>535</v>
      </c>
      <c r="F573" t="s">
        <v>902</v>
      </c>
      <c r="G573" t="s">
        <v>23</v>
      </c>
      <c r="H573" s="5">
        <f>VLOOKUP(_xlfn.NUMBERVALUE(E573),[1]games!$A:$C,2,FALSE)</f>
        <v>61</v>
      </c>
      <c r="I573" s="6">
        <f>VLOOKUP(_xlfn.NUMBERVALUE(E573),[1]games!$A:$C,3,FALSE)</f>
        <v>60</v>
      </c>
      <c r="J573" s="6" t="str">
        <f>VLOOKUP(H573,[1]teams!$B:$D,3,FALSE)</f>
        <v>Indians-W-CoachPitch</v>
      </c>
      <c r="K573" s="6" t="str">
        <f>VLOOKUP(I573,[1]teams!$B:$D,3,FALSE)</f>
        <v>D'Backs-W-CoachPitch</v>
      </c>
      <c r="L573" s="6" t="str">
        <f>VLOOKUP(B573,'[2]Tablib Dataset'!$A:$D,2,FALSE)</f>
        <v>CoachPitch</v>
      </c>
      <c r="M573" s="7">
        <f t="shared" si="24"/>
        <v>43946</v>
      </c>
      <c r="N573" s="8">
        <f t="shared" si="25"/>
        <v>0.63541666666424135</v>
      </c>
      <c r="O573" s="8">
        <f t="shared" si="26"/>
        <v>0.70833333333090798</v>
      </c>
    </row>
    <row r="574" spans="1:15" x14ac:dyDescent="0.3">
      <c r="A574" t="s">
        <v>496</v>
      </c>
      <c r="B574" t="s">
        <v>9</v>
      </c>
      <c r="C574" t="s">
        <v>18</v>
      </c>
      <c r="D574" t="s">
        <v>29</v>
      </c>
      <c r="E574" t="s">
        <v>519</v>
      </c>
      <c r="F574" t="s">
        <v>781</v>
      </c>
      <c r="G574" t="s">
        <v>23</v>
      </c>
      <c r="H574" s="5">
        <f>VLOOKUP(_xlfn.NUMBERVALUE(E574),[1]games!$A:$C,2,FALSE)</f>
        <v>50</v>
      </c>
      <c r="I574" s="6">
        <f>VLOOKUP(_xlfn.NUMBERVALUE(E574),[1]games!$A:$C,3,FALSE)</f>
        <v>49</v>
      </c>
      <c r="J574" s="6" t="str">
        <f>VLOOKUP(H574,[1]teams!$B:$D,3,FALSE)</f>
        <v>Dodgers-E-CoachPitch</v>
      </c>
      <c r="K574" s="6" t="str">
        <f>VLOOKUP(I574,[1]teams!$B:$D,3,FALSE)</f>
        <v>Cubs-E-CoachPitch</v>
      </c>
      <c r="L574" s="6" t="str">
        <f>VLOOKUP(B574,'[2]Tablib Dataset'!$A:$D,2,FALSE)</f>
        <v>CoachPitch</v>
      </c>
      <c r="M574" s="7">
        <f t="shared" si="24"/>
        <v>43946</v>
      </c>
      <c r="N574" s="8">
        <f t="shared" si="25"/>
        <v>0.5625</v>
      </c>
      <c r="O574" s="8">
        <f t="shared" si="26"/>
        <v>0.63541666666666663</v>
      </c>
    </row>
    <row r="575" spans="1:15" x14ac:dyDescent="0.3">
      <c r="A575" t="s">
        <v>742</v>
      </c>
      <c r="B575" t="s">
        <v>9</v>
      </c>
      <c r="C575" t="s">
        <v>18</v>
      </c>
      <c r="D575" t="s">
        <v>29</v>
      </c>
      <c r="E575" t="s">
        <v>459</v>
      </c>
      <c r="F575" t="s">
        <v>785</v>
      </c>
      <c r="G575" t="s">
        <v>23</v>
      </c>
      <c r="H575" s="5">
        <f>VLOOKUP(_xlfn.NUMBERVALUE(E575),[1]games!$A:$C,2,FALSE)</f>
        <v>54</v>
      </c>
      <c r="I575" s="6">
        <f>VLOOKUP(_xlfn.NUMBERVALUE(E575),[1]games!$A:$C,3,FALSE)</f>
        <v>51</v>
      </c>
      <c r="J575" s="6" t="str">
        <f>VLOOKUP(H575,[1]teams!$B:$D,3,FALSE)</f>
        <v>Phillies-E-CoachPitch</v>
      </c>
      <c r="K575" s="6" t="str">
        <f>VLOOKUP(I575,[1]teams!$B:$D,3,FALSE)</f>
        <v>Giants-E-CoachPitch</v>
      </c>
      <c r="L575" s="6" t="str">
        <f>VLOOKUP(B575,'[2]Tablib Dataset'!$A:$D,2,FALSE)</f>
        <v>CoachPitch</v>
      </c>
      <c r="M575" s="7">
        <f t="shared" si="24"/>
        <v>43946</v>
      </c>
      <c r="N575" s="8">
        <f t="shared" si="25"/>
        <v>0.48958333333575865</v>
      </c>
      <c r="O575" s="8">
        <f t="shared" si="26"/>
        <v>0.56250000000242528</v>
      </c>
    </row>
    <row r="576" spans="1:15" x14ac:dyDescent="0.3">
      <c r="A576" t="s">
        <v>23</v>
      </c>
      <c r="B576" t="s">
        <v>9</v>
      </c>
      <c r="C576" t="s">
        <v>18</v>
      </c>
      <c r="D576" t="s">
        <v>29</v>
      </c>
      <c r="E576" t="s">
        <v>594</v>
      </c>
      <c r="F576" t="s">
        <v>789</v>
      </c>
      <c r="G576" t="s">
        <v>23</v>
      </c>
      <c r="H576" s="5">
        <f>VLOOKUP(_xlfn.NUMBERVALUE(E576),[1]games!$A:$C,2,FALSE)</f>
        <v>63</v>
      </c>
      <c r="I576" s="6">
        <f>VLOOKUP(_xlfn.NUMBERVALUE(E576),[1]games!$A:$C,3,FALSE)</f>
        <v>58</v>
      </c>
      <c r="J576" s="6" t="str">
        <f>VLOOKUP(H576,[1]teams!$B:$D,3,FALSE)</f>
        <v>Nationals-W-CoachPitch</v>
      </c>
      <c r="K576" s="6" t="str">
        <f>VLOOKUP(I576,[1]teams!$B:$D,3,FALSE)</f>
        <v>A's-W-CoachPitch</v>
      </c>
      <c r="L576" s="6" t="str">
        <f>VLOOKUP(B576,'[2]Tablib Dataset'!$A:$D,2,FALSE)</f>
        <v>CoachPitch</v>
      </c>
      <c r="M576" s="7">
        <f t="shared" si="24"/>
        <v>43946</v>
      </c>
      <c r="N576" s="8">
        <f t="shared" si="25"/>
        <v>0.41666666666424135</v>
      </c>
      <c r="O576" s="8">
        <f t="shared" si="26"/>
        <v>0.48958333333090803</v>
      </c>
    </row>
    <row r="577" spans="1:15" x14ac:dyDescent="0.3">
      <c r="A577" t="s">
        <v>800</v>
      </c>
      <c r="B577" t="s">
        <v>9</v>
      </c>
      <c r="C577" t="s">
        <v>25</v>
      </c>
      <c r="D577" t="s">
        <v>29</v>
      </c>
      <c r="F577" t="s">
        <v>790</v>
      </c>
      <c r="G577" t="s">
        <v>579</v>
      </c>
      <c r="H577" s="5" t="e">
        <f>VLOOKUP(_xlfn.NUMBERVALUE(E577),[1]games!$A:$C,2,FALSE)</f>
        <v>#N/A</v>
      </c>
      <c r="I577" s="6" t="e">
        <f>VLOOKUP(_xlfn.NUMBERVALUE(E577),[1]games!$A:$C,3,FALSE)</f>
        <v>#N/A</v>
      </c>
      <c r="J577" s="6" t="e">
        <f>VLOOKUP(H577,[1]teams!$B:$D,3,FALSE)</f>
        <v>#N/A</v>
      </c>
      <c r="K577" s="6" t="e">
        <f>VLOOKUP(I577,[1]teams!$B:$D,3,FALSE)</f>
        <v>#N/A</v>
      </c>
      <c r="L577" s="6" t="str">
        <f>VLOOKUP(B577,'[2]Tablib Dataset'!$A:$D,2,FALSE)</f>
        <v>CoachPitch</v>
      </c>
      <c r="M577" s="7">
        <f t="shared" si="24"/>
        <v>43946</v>
      </c>
      <c r="N577" s="8">
        <f t="shared" si="25"/>
        <v>0.375</v>
      </c>
      <c r="O577" s="8">
        <f t="shared" si="26"/>
        <v>0.41666666666666669</v>
      </c>
    </row>
    <row r="578" spans="1:15" x14ac:dyDescent="0.3">
      <c r="A578" t="s">
        <v>797</v>
      </c>
      <c r="B578" t="s">
        <v>14</v>
      </c>
      <c r="C578" t="s">
        <v>9</v>
      </c>
      <c r="D578" t="s">
        <v>15</v>
      </c>
      <c r="E578" t="s">
        <v>688</v>
      </c>
      <c r="F578" t="s">
        <v>897</v>
      </c>
      <c r="G578" t="s">
        <v>12</v>
      </c>
      <c r="H578" s="5">
        <f>VLOOKUP(_xlfn.NUMBERVALUE(E578),[1]games!$A:$C,2,FALSE)</f>
        <v>21</v>
      </c>
      <c r="I578" s="6">
        <f>VLOOKUP(_xlfn.NUMBERVALUE(E578),[1]games!$A:$C,3,FALSE)</f>
        <v>16</v>
      </c>
      <c r="J578" s="6" t="str">
        <f>VLOOKUP(H578,[1]teams!$B:$D,3,FALSE)</f>
        <v>Phillies-E-Minor</v>
      </c>
      <c r="K578" s="6" t="str">
        <f>VLOOKUP(I578,[1]teams!$B:$D,3,FALSE)</f>
        <v>Cubs-E-Minor</v>
      </c>
      <c r="L578" s="6" t="str">
        <f>VLOOKUP(B578,'[2]Tablib Dataset'!$A:$D,2,FALSE)</f>
        <v>Minor</v>
      </c>
      <c r="M578" s="7">
        <f t="shared" ref="M578:M641" si="27">DATEVALUE(F578)</f>
        <v>43946</v>
      </c>
      <c r="N578" s="8">
        <f t="shared" ref="N578:N641" si="28">TIMEVALUE(F578)</f>
        <v>0.70833333333575865</v>
      </c>
      <c r="O578" s="8">
        <f t="shared" ref="O578:O641" si="29">N578+G578/60/24</f>
        <v>0.79166666666909202</v>
      </c>
    </row>
    <row r="579" spans="1:15" x14ac:dyDescent="0.3">
      <c r="A579" t="s">
        <v>641</v>
      </c>
      <c r="B579" t="s">
        <v>14</v>
      </c>
      <c r="C579" t="s">
        <v>9</v>
      </c>
      <c r="D579" t="s">
        <v>15</v>
      </c>
      <c r="E579" t="s">
        <v>149</v>
      </c>
      <c r="F579" t="s">
        <v>898</v>
      </c>
      <c r="G579" t="s">
        <v>12</v>
      </c>
      <c r="H579" s="5">
        <f>VLOOKUP(_xlfn.NUMBERVALUE(E579),[1]games!$A:$C,2,FALSE)</f>
        <v>27</v>
      </c>
      <c r="I579" s="6">
        <f>VLOOKUP(_xlfn.NUMBERVALUE(E579),[1]games!$A:$C,3,FALSE)</f>
        <v>19</v>
      </c>
      <c r="J579" s="6" t="str">
        <f>VLOOKUP(H579,[1]teams!$B:$D,3,FALSE)</f>
        <v>Nationals-W-Minor</v>
      </c>
      <c r="K579" s="6" t="str">
        <f>VLOOKUP(I579,[1]teams!$B:$D,3,FALSE)</f>
        <v>Indians-E-Minor</v>
      </c>
      <c r="L579" s="6" t="str">
        <f>VLOOKUP(B579,'[2]Tablib Dataset'!$A:$D,2,FALSE)</f>
        <v>Minor</v>
      </c>
      <c r="M579" s="7">
        <f t="shared" si="27"/>
        <v>43946</v>
      </c>
      <c r="N579" s="8">
        <f t="shared" si="28"/>
        <v>0.625</v>
      </c>
      <c r="O579" s="8">
        <f t="shared" si="29"/>
        <v>0.70833333333333337</v>
      </c>
    </row>
    <row r="580" spans="1:15" x14ac:dyDescent="0.3">
      <c r="A580" t="s">
        <v>605</v>
      </c>
      <c r="B580" t="s">
        <v>14</v>
      </c>
      <c r="C580" t="s">
        <v>9</v>
      </c>
      <c r="D580" t="s">
        <v>15</v>
      </c>
      <c r="E580" t="s">
        <v>693</v>
      </c>
      <c r="F580" t="s">
        <v>899</v>
      </c>
      <c r="G580" t="s">
        <v>12</v>
      </c>
      <c r="H580" s="5">
        <f>VLOOKUP(_xlfn.NUMBERVALUE(E580),[1]games!$A:$C,2,FALSE)</f>
        <v>28</v>
      </c>
      <c r="I580" s="6">
        <f>VLOOKUP(_xlfn.NUMBERVALUE(E580),[1]games!$A:$C,3,FALSE)</f>
        <v>25</v>
      </c>
      <c r="J580" s="6" t="str">
        <f>VLOOKUP(H580,[1]teams!$B:$D,3,FALSE)</f>
        <v>Rangers-W-Minor</v>
      </c>
      <c r="K580" s="6" t="str">
        <f>VLOOKUP(I580,[1]teams!$B:$D,3,FALSE)</f>
        <v>D'Backs-W-Minor</v>
      </c>
      <c r="L580" s="6" t="str">
        <f>VLOOKUP(B580,'[2]Tablib Dataset'!$A:$D,2,FALSE)</f>
        <v>Minor</v>
      </c>
      <c r="M580" s="7">
        <f t="shared" si="27"/>
        <v>43946</v>
      </c>
      <c r="N580" s="8">
        <f t="shared" si="28"/>
        <v>0.54166666666424135</v>
      </c>
      <c r="O580" s="8">
        <f t="shared" si="29"/>
        <v>0.62499999999757472</v>
      </c>
    </row>
    <row r="581" spans="1:15" x14ac:dyDescent="0.3">
      <c r="A581" t="s">
        <v>683</v>
      </c>
      <c r="B581" t="s">
        <v>14</v>
      </c>
      <c r="C581" t="s">
        <v>9</v>
      </c>
      <c r="D581" t="s">
        <v>15</v>
      </c>
      <c r="E581" t="s">
        <v>745</v>
      </c>
      <c r="F581" t="s">
        <v>787</v>
      </c>
      <c r="G581" t="s">
        <v>12</v>
      </c>
      <c r="H581" s="5">
        <f>VLOOKUP(_xlfn.NUMBERVALUE(E581),[1]games!$A:$C,2,FALSE)</f>
        <v>29</v>
      </c>
      <c r="I581" s="6">
        <f>VLOOKUP(_xlfn.NUMBERVALUE(E581),[1]games!$A:$C,3,FALSE)</f>
        <v>24</v>
      </c>
      <c r="J581" s="6" t="str">
        <f>VLOOKUP(H581,[1]teams!$B:$D,3,FALSE)</f>
        <v>Yankees-W-Minor</v>
      </c>
      <c r="K581" s="6" t="str">
        <f>VLOOKUP(I581,[1]teams!$B:$D,3,FALSE)</f>
        <v>Braves-W-Minor</v>
      </c>
      <c r="L581" s="6" t="str">
        <f>VLOOKUP(B581,'[2]Tablib Dataset'!$A:$D,2,FALSE)</f>
        <v>Minor</v>
      </c>
      <c r="M581" s="7">
        <f t="shared" si="27"/>
        <v>43946</v>
      </c>
      <c r="N581" s="8">
        <f t="shared" si="28"/>
        <v>0.45833333333575865</v>
      </c>
      <c r="O581" s="8">
        <f t="shared" si="29"/>
        <v>0.54166666666909202</v>
      </c>
    </row>
    <row r="582" spans="1:15" x14ac:dyDescent="0.3">
      <c r="A582" t="s">
        <v>449</v>
      </c>
      <c r="B582" t="s">
        <v>14</v>
      </c>
      <c r="C582" t="s">
        <v>9</v>
      </c>
      <c r="D582" t="s">
        <v>15</v>
      </c>
      <c r="E582" t="s">
        <v>768</v>
      </c>
      <c r="F582" t="s">
        <v>790</v>
      </c>
      <c r="G582" t="s">
        <v>12</v>
      </c>
      <c r="H582" s="5">
        <f>VLOOKUP(_xlfn.NUMBERVALUE(E582),[1]games!$A:$C,2,FALSE)</f>
        <v>22</v>
      </c>
      <c r="I582" s="6">
        <f>VLOOKUP(_xlfn.NUMBERVALUE(E582),[1]games!$A:$C,3,FALSE)</f>
        <v>17</v>
      </c>
      <c r="J582" s="6" t="str">
        <f>VLOOKUP(H582,[1]teams!$B:$D,3,FALSE)</f>
        <v>Royals-E-Minor</v>
      </c>
      <c r="K582" s="6" t="str">
        <f>VLOOKUP(I582,[1]teams!$B:$D,3,FALSE)</f>
        <v>Dodgers-E-Minor</v>
      </c>
      <c r="L582" s="6" t="str">
        <f>VLOOKUP(B582,'[2]Tablib Dataset'!$A:$D,2,FALSE)</f>
        <v>Minor</v>
      </c>
      <c r="M582" s="7">
        <f t="shared" si="27"/>
        <v>43946</v>
      </c>
      <c r="N582" s="8">
        <f t="shared" si="28"/>
        <v>0.375</v>
      </c>
      <c r="O582" s="8">
        <f t="shared" si="29"/>
        <v>0.45833333333333331</v>
      </c>
    </row>
    <row r="583" spans="1:15" x14ac:dyDescent="0.3">
      <c r="A583" t="s">
        <v>118</v>
      </c>
      <c r="B583" t="s">
        <v>18</v>
      </c>
      <c r="C583" t="s">
        <v>19</v>
      </c>
      <c r="D583" t="s">
        <v>868</v>
      </c>
      <c r="E583" t="s">
        <v>807</v>
      </c>
      <c r="F583" t="s">
        <v>897</v>
      </c>
      <c r="G583" t="s">
        <v>12</v>
      </c>
      <c r="H583" s="5">
        <f>VLOOKUP(_xlfn.NUMBERVALUE(E583),[1]games!$A:$C,2,FALSE)</f>
        <v>7</v>
      </c>
      <c r="I583" s="6">
        <f>VLOOKUP(_xlfn.NUMBERVALUE(E583),[1]games!$A:$C,3,FALSE)</f>
        <v>5</v>
      </c>
      <c r="J583" s="6" t="str">
        <f>VLOOKUP(H583,[1]teams!$B:$D,3,FALSE)</f>
        <v>Dodgers-E-Major</v>
      </c>
      <c r="K583" s="6" t="str">
        <f>VLOOKUP(I583,[1]teams!$B:$D,3,FALSE)</f>
        <v>Astros-E-Major</v>
      </c>
      <c r="L583" s="6" t="str">
        <f>VLOOKUP(B583,'[2]Tablib Dataset'!$A:$D,2,FALSE)</f>
        <v>Major</v>
      </c>
      <c r="M583" s="7">
        <f t="shared" si="27"/>
        <v>43946</v>
      </c>
      <c r="N583" s="8">
        <f t="shared" si="28"/>
        <v>0.70833333333575865</v>
      </c>
      <c r="O583" s="8">
        <f t="shared" si="29"/>
        <v>0.79166666666909202</v>
      </c>
    </row>
    <row r="584" spans="1:15" x14ac:dyDescent="0.3">
      <c r="A584" t="s">
        <v>418</v>
      </c>
      <c r="B584" t="s">
        <v>18</v>
      </c>
      <c r="C584" t="s">
        <v>19</v>
      </c>
      <c r="D584" t="s">
        <v>868</v>
      </c>
      <c r="E584" t="s">
        <v>827</v>
      </c>
      <c r="F584" t="s">
        <v>898</v>
      </c>
      <c r="G584" t="s">
        <v>12</v>
      </c>
      <c r="H584" s="5">
        <f>VLOOKUP(_xlfn.NUMBERVALUE(E584),[1]games!$A:$C,2,FALSE)</f>
        <v>3</v>
      </c>
      <c r="I584" s="6">
        <f>VLOOKUP(_xlfn.NUMBERVALUE(E584),[1]games!$A:$C,3,FALSE)</f>
        <v>8</v>
      </c>
      <c r="J584" s="6" t="str">
        <f>VLOOKUP(H584,[1]teams!$B:$D,3,FALSE)</f>
        <v>Tigers-E-Major</v>
      </c>
      <c r="K584" s="6" t="str">
        <f>VLOOKUP(I584,[1]teams!$B:$D,3,FALSE)</f>
        <v>Mets-E-Major</v>
      </c>
      <c r="L584" s="6" t="str">
        <f>VLOOKUP(B584,'[2]Tablib Dataset'!$A:$D,2,FALSE)</f>
        <v>Major</v>
      </c>
      <c r="M584" s="7">
        <f t="shared" si="27"/>
        <v>43946</v>
      </c>
      <c r="N584" s="8">
        <f t="shared" si="28"/>
        <v>0.625</v>
      </c>
      <c r="O584" s="8">
        <f t="shared" si="29"/>
        <v>0.70833333333333337</v>
      </c>
    </row>
    <row r="585" spans="1:15" x14ac:dyDescent="0.3">
      <c r="A585" t="s">
        <v>186</v>
      </c>
      <c r="B585" t="s">
        <v>18</v>
      </c>
      <c r="C585" t="s">
        <v>19</v>
      </c>
      <c r="D585" t="s">
        <v>868</v>
      </c>
      <c r="E585" t="s">
        <v>779</v>
      </c>
      <c r="F585" t="s">
        <v>899</v>
      </c>
      <c r="G585" t="s">
        <v>12</v>
      </c>
      <c r="H585" s="5">
        <f>VLOOKUP(_xlfn.NUMBERVALUE(E585),[1]games!$A:$C,2,FALSE)</f>
        <v>4</v>
      </c>
      <c r="I585" s="6">
        <f>VLOOKUP(_xlfn.NUMBERVALUE(E585),[1]games!$A:$C,3,FALSE)</f>
        <v>2</v>
      </c>
      <c r="J585" s="6" t="str">
        <f>VLOOKUP(H585,[1]teams!$B:$D,3,FALSE)</f>
        <v>Yankees-E-Major</v>
      </c>
      <c r="K585" s="6" t="str">
        <f>VLOOKUP(I585,[1]teams!$B:$D,3,FALSE)</f>
        <v>Royals-E-Major</v>
      </c>
      <c r="L585" s="6" t="str">
        <f>VLOOKUP(B585,'[2]Tablib Dataset'!$A:$D,2,FALSE)</f>
        <v>Major</v>
      </c>
      <c r="M585" s="7">
        <f t="shared" si="27"/>
        <v>43946</v>
      </c>
      <c r="N585" s="8">
        <f t="shared" si="28"/>
        <v>0.54166666666424135</v>
      </c>
      <c r="O585" s="8">
        <f t="shared" si="29"/>
        <v>0.62499999999757472</v>
      </c>
    </row>
    <row r="586" spans="1:15" x14ac:dyDescent="0.3">
      <c r="A586" t="s">
        <v>238</v>
      </c>
      <c r="B586" t="s">
        <v>18</v>
      </c>
      <c r="C586" t="s">
        <v>19</v>
      </c>
      <c r="D586" t="s">
        <v>868</v>
      </c>
      <c r="E586" t="s">
        <v>472</v>
      </c>
      <c r="F586" t="s">
        <v>787</v>
      </c>
      <c r="G586" t="s">
        <v>12</v>
      </c>
      <c r="H586" s="5">
        <f>VLOOKUP(_xlfn.NUMBERVALUE(E586),[1]games!$A:$C,2,FALSE)</f>
        <v>13</v>
      </c>
      <c r="I586" s="6">
        <f>VLOOKUP(_xlfn.NUMBERVALUE(E586),[1]games!$A:$C,3,FALSE)</f>
        <v>10</v>
      </c>
      <c r="J586" s="6" t="str">
        <f>VLOOKUP(H586,[1]teams!$B:$D,3,FALSE)</f>
        <v>Red Sox-W-Major</v>
      </c>
      <c r="K586" s="6" t="str">
        <f>VLOOKUP(I586,[1]teams!$B:$D,3,FALSE)</f>
        <v>Giants-W-Major</v>
      </c>
      <c r="L586" s="6" t="str">
        <f>VLOOKUP(B586,'[2]Tablib Dataset'!$A:$D,2,FALSE)</f>
        <v>Major</v>
      </c>
      <c r="M586" s="7">
        <f t="shared" si="27"/>
        <v>43946</v>
      </c>
      <c r="N586" s="8">
        <f t="shared" si="28"/>
        <v>0.45833333333575865</v>
      </c>
      <c r="O586" s="8">
        <f t="shared" si="29"/>
        <v>0.54166666666909202</v>
      </c>
    </row>
    <row r="587" spans="1:15" x14ac:dyDescent="0.3">
      <c r="A587" t="s">
        <v>792</v>
      </c>
      <c r="B587" t="s">
        <v>18</v>
      </c>
      <c r="C587" t="s">
        <v>19</v>
      </c>
      <c r="D587" t="s">
        <v>868</v>
      </c>
      <c r="E587" t="s">
        <v>639</v>
      </c>
      <c r="F587" t="s">
        <v>790</v>
      </c>
      <c r="G587" t="s">
        <v>12</v>
      </c>
      <c r="H587" s="5">
        <f>VLOOKUP(_xlfn.NUMBERVALUE(E587),[1]games!$A:$C,2,FALSE)</f>
        <v>11</v>
      </c>
      <c r="I587" s="6">
        <f>VLOOKUP(_xlfn.NUMBERVALUE(E587),[1]games!$A:$C,3,FALSE)</f>
        <v>9</v>
      </c>
      <c r="J587" s="6" t="str">
        <f>VLOOKUP(H587,[1]teams!$B:$D,3,FALSE)</f>
        <v>Nationals-W-Major</v>
      </c>
      <c r="K587" s="6" t="str">
        <f>VLOOKUP(I587,[1]teams!$B:$D,3,FALSE)</f>
        <v>Cardinals-W-Major</v>
      </c>
      <c r="L587" s="6" t="str">
        <f>VLOOKUP(B587,'[2]Tablib Dataset'!$A:$D,2,FALSE)</f>
        <v>Major</v>
      </c>
      <c r="M587" s="7">
        <f t="shared" si="27"/>
        <v>43946</v>
      </c>
      <c r="N587" s="8">
        <f t="shared" si="28"/>
        <v>0.375</v>
      </c>
      <c r="O587" s="8">
        <f t="shared" si="29"/>
        <v>0.45833333333333331</v>
      </c>
    </row>
    <row r="588" spans="1:15" x14ac:dyDescent="0.3">
      <c r="A588" t="s">
        <v>493</v>
      </c>
      <c r="B588" t="s">
        <v>21</v>
      </c>
      <c r="C588" t="s">
        <v>9</v>
      </c>
      <c r="D588" t="s">
        <v>10</v>
      </c>
      <c r="E588" t="s">
        <v>567</v>
      </c>
      <c r="F588" t="s">
        <v>808</v>
      </c>
      <c r="G588" t="s">
        <v>12</v>
      </c>
      <c r="H588" s="5">
        <f>VLOOKUP(_xlfn.NUMBERVALUE(E588),[1]games!$A:$C,2,FALSE)</f>
        <v>26</v>
      </c>
      <c r="I588" s="6">
        <f>VLOOKUP(_xlfn.NUMBERVALUE(E588),[1]games!$A:$C,3,FALSE)</f>
        <v>22</v>
      </c>
      <c r="J588" s="6" t="str">
        <f>VLOOKUP(H588,[1]teams!$B:$D,3,FALSE)</f>
        <v>Marlins-W-Minor</v>
      </c>
      <c r="K588" s="6" t="str">
        <f>VLOOKUP(I588,[1]teams!$B:$D,3,FALSE)</f>
        <v>Royals-E-Minor</v>
      </c>
      <c r="L588" s="6" t="str">
        <f>VLOOKUP(B588,'[2]Tablib Dataset'!$A:$D,2,FALSE)</f>
        <v>Field8</v>
      </c>
      <c r="M588" s="7">
        <f t="shared" si="27"/>
        <v>43925</v>
      </c>
      <c r="N588" s="8">
        <f t="shared" si="28"/>
        <v>0.64583333333575865</v>
      </c>
      <c r="O588" s="8">
        <f t="shared" si="29"/>
        <v>0.72916666666909202</v>
      </c>
    </row>
    <row r="589" spans="1:15" x14ac:dyDescent="0.3">
      <c r="A589" t="s">
        <v>731</v>
      </c>
      <c r="B589" t="s">
        <v>21</v>
      </c>
      <c r="C589" t="s">
        <v>9</v>
      </c>
      <c r="D589" t="s">
        <v>10</v>
      </c>
      <c r="E589" t="s">
        <v>86</v>
      </c>
      <c r="F589" t="s">
        <v>814</v>
      </c>
      <c r="G589" t="s">
        <v>12</v>
      </c>
      <c r="H589" s="5">
        <f>VLOOKUP(_xlfn.NUMBERVALUE(E589),[1]games!$A:$C,2,FALSE)</f>
        <v>24</v>
      </c>
      <c r="I589" s="6">
        <f>VLOOKUP(_xlfn.NUMBERVALUE(E589),[1]games!$A:$C,3,FALSE)</f>
        <v>17</v>
      </c>
      <c r="J589" s="6" t="str">
        <f>VLOOKUP(H589,[1]teams!$B:$D,3,FALSE)</f>
        <v>Braves-W-Minor</v>
      </c>
      <c r="K589" s="6" t="str">
        <f>VLOOKUP(I589,[1]teams!$B:$D,3,FALSE)</f>
        <v>Dodgers-E-Minor</v>
      </c>
      <c r="L589" s="6" t="str">
        <f>VLOOKUP(B589,'[2]Tablib Dataset'!$A:$D,2,FALSE)</f>
        <v>Field8</v>
      </c>
      <c r="M589" s="7">
        <f t="shared" si="27"/>
        <v>43925</v>
      </c>
      <c r="N589" s="8">
        <f t="shared" si="28"/>
        <v>0.5625</v>
      </c>
      <c r="O589" s="8">
        <f t="shared" si="29"/>
        <v>0.64583333333333337</v>
      </c>
    </row>
    <row r="590" spans="1:15" x14ac:dyDescent="0.3">
      <c r="A590" t="s">
        <v>634</v>
      </c>
      <c r="B590" t="s">
        <v>21</v>
      </c>
      <c r="C590" t="s">
        <v>32</v>
      </c>
      <c r="D590" t="s">
        <v>10</v>
      </c>
      <c r="E590" t="s">
        <v>219</v>
      </c>
      <c r="F590" t="s">
        <v>818</v>
      </c>
      <c r="G590" t="s">
        <v>36</v>
      </c>
      <c r="H590" s="5">
        <f>VLOOKUP(_xlfn.NUMBERVALUE(E590),[1]games!$A:$C,2,FALSE)</f>
        <v>75</v>
      </c>
      <c r="I590" s="6">
        <f>VLOOKUP(_xlfn.NUMBERVALUE(E590),[1]games!$A:$C,3,FALSE)</f>
        <v>73</v>
      </c>
      <c r="J590" s="6" t="str">
        <f>VLOOKUP(H590,[1]teams!$B:$D,3,FALSE)</f>
        <v>Rockies-E-TBall</v>
      </c>
      <c r="K590" s="6" t="str">
        <f>VLOOKUP(I590,[1]teams!$B:$D,3,FALSE)</f>
        <v>Nationals-E-TBall</v>
      </c>
      <c r="L590" s="6" t="str">
        <f>VLOOKUP(B590,'[2]Tablib Dataset'!$A:$D,2,FALSE)</f>
        <v>Field8</v>
      </c>
      <c r="M590" s="7">
        <f t="shared" si="27"/>
        <v>43925</v>
      </c>
      <c r="N590" s="8">
        <f t="shared" si="28"/>
        <v>0.5</v>
      </c>
      <c r="O590" s="8">
        <f t="shared" si="29"/>
        <v>0.5625</v>
      </c>
    </row>
    <row r="591" spans="1:15" x14ac:dyDescent="0.3">
      <c r="A591" t="s">
        <v>36</v>
      </c>
      <c r="B591" t="s">
        <v>21</v>
      </c>
      <c r="C591" t="s">
        <v>32</v>
      </c>
      <c r="D591" t="s">
        <v>10</v>
      </c>
      <c r="E591" t="s">
        <v>278</v>
      </c>
      <c r="F591" t="s">
        <v>824</v>
      </c>
      <c r="G591" t="s">
        <v>36</v>
      </c>
      <c r="H591" s="5">
        <f>VLOOKUP(_xlfn.NUMBERVALUE(E591),[1]games!$A:$C,2,FALSE)</f>
        <v>76</v>
      </c>
      <c r="I591" s="6">
        <f>VLOOKUP(_xlfn.NUMBERVALUE(E591),[1]games!$A:$C,3,FALSE)</f>
        <v>70</v>
      </c>
      <c r="J591" s="6" t="str">
        <f>VLOOKUP(H591,[1]teams!$B:$D,3,FALSE)</f>
        <v>Royals-E-TBall</v>
      </c>
      <c r="K591" s="6" t="str">
        <f>VLOOKUP(I591,[1]teams!$B:$D,3,FALSE)</f>
        <v>D'Backs-E-TBall</v>
      </c>
      <c r="L591" s="6" t="str">
        <f>VLOOKUP(B591,'[2]Tablib Dataset'!$A:$D,2,FALSE)</f>
        <v>Field8</v>
      </c>
      <c r="M591" s="7">
        <f t="shared" si="27"/>
        <v>43925</v>
      </c>
      <c r="N591" s="8">
        <f t="shared" si="28"/>
        <v>0.4375</v>
      </c>
      <c r="O591" s="8">
        <f t="shared" si="29"/>
        <v>0.5</v>
      </c>
    </row>
    <row r="592" spans="1:15" x14ac:dyDescent="0.3">
      <c r="A592" t="s">
        <v>807</v>
      </c>
      <c r="B592" t="s">
        <v>21</v>
      </c>
      <c r="C592" t="s">
        <v>32</v>
      </c>
      <c r="D592" t="s">
        <v>10</v>
      </c>
      <c r="E592" t="s">
        <v>259</v>
      </c>
      <c r="F592" t="s">
        <v>826</v>
      </c>
      <c r="G592" t="s">
        <v>36</v>
      </c>
      <c r="H592" s="5">
        <f>VLOOKUP(_xlfn.NUMBERVALUE(E592),[1]games!$A:$C,2,FALSE)</f>
        <v>74</v>
      </c>
      <c r="I592" s="6">
        <f>VLOOKUP(_xlfn.NUMBERVALUE(E592),[1]games!$A:$C,3,FALSE)</f>
        <v>71</v>
      </c>
      <c r="J592" s="6" t="str">
        <f>VLOOKUP(H592,[1]teams!$B:$D,3,FALSE)</f>
        <v>Phillies-E-TBall</v>
      </c>
      <c r="K592" s="6" t="str">
        <f>VLOOKUP(I592,[1]teams!$B:$D,3,FALSE)</f>
        <v>Dodgers-E-TBall</v>
      </c>
      <c r="L592" s="6" t="str">
        <f>VLOOKUP(B592,'[2]Tablib Dataset'!$A:$D,2,FALSE)</f>
        <v>Field8</v>
      </c>
      <c r="M592" s="7">
        <f t="shared" si="27"/>
        <v>43925</v>
      </c>
      <c r="N592" s="8">
        <f t="shared" si="28"/>
        <v>0.375</v>
      </c>
      <c r="O592" s="8">
        <f t="shared" si="29"/>
        <v>0.4375</v>
      </c>
    </row>
    <row r="593" spans="1:15" x14ac:dyDescent="0.3">
      <c r="A593" t="s">
        <v>272</v>
      </c>
      <c r="B593" t="s">
        <v>8</v>
      </c>
      <c r="C593" t="s">
        <v>14</v>
      </c>
      <c r="D593" t="s">
        <v>10</v>
      </c>
      <c r="E593" t="s">
        <v>120</v>
      </c>
      <c r="F593" t="s">
        <v>805</v>
      </c>
      <c r="G593" t="s">
        <v>23</v>
      </c>
      <c r="H593" s="5">
        <f>VLOOKUP(_xlfn.NUMBERVALUE(E593),[1]games!$A:$C,2,FALSE)</f>
        <v>42</v>
      </c>
      <c r="I593" s="6">
        <f>VLOOKUP(_xlfn.NUMBERVALUE(E593),[1]games!$A:$C,3,FALSE)</f>
        <v>34</v>
      </c>
      <c r="J593" s="6" t="str">
        <f>VLOOKUP(H593,[1]teams!$B:$D,3,FALSE)</f>
        <v>Rangers-W-PeeWee</v>
      </c>
      <c r="K593" s="6" t="str">
        <f>VLOOKUP(I593,[1]teams!$B:$D,3,FALSE)</f>
        <v>Dodgers-E-PeeWee</v>
      </c>
      <c r="L593" s="6" t="str">
        <f>VLOOKUP(B593,'[2]Tablib Dataset'!$A:$D,2,FALSE)</f>
        <v>Filed7</v>
      </c>
      <c r="M593" s="7">
        <f t="shared" si="27"/>
        <v>43925</v>
      </c>
      <c r="N593" s="8">
        <f t="shared" si="28"/>
        <v>0.6875</v>
      </c>
      <c r="O593" s="8">
        <f t="shared" si="29"/>
        <v>0.76041666666666663</v>
      </c>
    </row>
    <row r="594" spans="1:15" x14ac:dyDescent="0.3">
      <c r="A594" t="s">
        <v>143</v>
      </c>
      <c r="B594" t="s">
        <v>8</v>
      </c>
      <c r="C594" t="s">
        <v>14</v>
      </c>
      <c r="D594" t="s">
        <v>10</v>
      </c>
      <c r="E594" t="s">
        <v>635</v>
      </c>
      <c r="F594" t="s">
        <v>810</v>
      </c>
      <c r="G594" t="s">
        <v>23</v>
      </c>
      <c r="H594" s="5">
        <f>VLOOKUP(_xlfn.NUMBERVALUE(E594),[1]games!$A:$C,2,FALSE)</f>
        <v>43</v>
      </c>
      <c r="I594" s="6">
        <f>VLOOKUP(_xlfn.NUMBERVALUE(E594),[1]games!$A:$C,3,FALSE)</f>
        <v>39</v>
      </c>
      <c r="J594" s="6" t="str">
        <f>VLOOKUP(H594,[1]teams!$B:$D,3,FALSE)</f>
        <v>Red Sox-W-PeeWee</v>
      </c>
      <c r="K594" s="6" t="str">
        <f>VLOOKUP(I594,[1]teams!$B:$D,3,FALSE)</f>
        <v>Cubs-W-PeeWee</v>
      </c>
      <c r="L594" s="6" t="str">
        <f>VLOOKUP(B594,'[2]Tablib Dataset'!$A:$D,2,FALSE)</f>
        <v>Filed7</v>
      </c>
      <c r="M594" s="7">
        <f t="shared" si="27"/>
        <v>43925</v>
      </c>
      <c r="N594" s="8">
        <f t="shared" si="28"/>
        <v>0.61458333333575865</v>
      </c>
      <c r="O594" s="8">
        <f t="shared" si="29"/>
        <v>0.68750000000242528</v>
      </c>
    </row>
    <row r="595" spans="1:15" x14ac:dyDescent="0.3">
      <c r="A595" t="s">
        <v>240</v>
      </c>
      <c r="B595" t="s">
        <v>8</v>
      </c>
      <c r="C595" t="s">
        <v>14</v>
      </c>
      <c r="D595" t="s">
        <v>10</v>
      </c>
      <c r="E595" t="s">
        <v>404</v>
      </c>
      <c r="F595" t="s">
        <v>815</v>
      </c>
      <c r="G595" t="s">
        <v>23</v>
      </c>
      <c r="H595" s="5">
        <f>VLOOKUP(_xlfn.NUMBERVALUE(E595),[1]games!$A:$C,2,FALSE)</f>
        <v>36</v>
      </c>
      <c r="I595" s="6">
        <f>VLOOKUP(_xlfn.NUMBERVALUE(E595),[1]games!$A:$C,3,FALSE)</f>
        <v>32</v>
      </c>
      <c r="J595" s="6" t="str">
        <f>VLOOKUP(H595,[1]teams!$B:$D,3,FALSE)</f>
        <v>Indians-E-PeeWee</v>
      </c>
      <c r="K595" s="6" t="str">
        <f>VLOOKUP(I595,[1]teams!$B:$D,3,FALSE)</f>
        <v>Cardinals-E-PeeWee</v>
      </c>
      <c r="L595" s="6" t="str">
        <f>VLOOKUP(B595,'[2]Tablib Dataset'!$A:$D,2,FALSE)</f>
        <v>Filed7</v>
      </c>
      <c r="M595" s="7">
        <f t="shared" si="27"/>
        <v>43925</v>
      </c>
      <c r="N595" s="8">
        <f t="shared" si="28"/>
        <v>0.54166666666424135</v>
      </c>
      <c r="O595" s="8">
        <f t="shared" si="29"/>
        <v>0.61458333333090798</v>
      </c>
    </row>
    <row r="596" spans="1:15" x14ac:dyDescent="0.3">
      <c r="A596" t="s">
        <v>16</v>
      </c>
      <c r="B596" t="s">
        <v>8</v>
      </c>
      <c r="C596" t="s">
        <v>9</v>
      </c>
      <c r="D596" t="s">
        <v>10</v>
      </c>
      <c r="E596" t="s">
        <v>230</v>
      </c>
      <c r="F596" t="s">
        <v>820</v>
      </c>
      <c r="G596" t="s">
        <v>12</v>
      </c>
      <c r="H596" s="5">
        <f>VLOOKUP(_xlfn.NUMBERVALUE(E596),[1]games!$A:$C,2,FALSE)</f>
        <v>23</v>
      </c>
      <c r="I596" s="6">
        <f>VLOOKUP(_xlfn.NUMBERVALUE(E596),[1]games!$A:$C,3,FALSE)</f>
        <v>19</v>
      </c>
      <c r="J596" s="6" t="str">
        <f>VLOOKUP(H596,[1]teams!$B:$D,3,FALSE)</f>
        <v>Tigers-E-Minor</v>
      </c>
      <c r="K596" s="6" t="str">
        <f>VLOOKUP(I596,[1]teams!$B:$D,3,FALSE)</f>
        <v>Indians-E-Minor</v>
      </c>
      <c r="L596" s="6" t="str">
        <f>VLOOKUP(B596,'[2]Tablib Dataset'!$A:$D,2,FALSE)</f>
        <v>Filed7</v>
      </c>
      <c r="M596" s="7">
        <f t="shared" si="27"/>
        <v>43925</v>
      </c>
      <c r="N596" s="8">
        <f t="shared" si="28"/>
        <v>0.45833333333575865</v>
      </c>
      <c r="O596" s="8">
        <f t="shared" si="29"/>
        <v>0.54166666666909202</v>
      </c>
    </row>
    <row r="597" spans="1:15" x14ac:dyDescent="0.3">
      <c r="A597" t="s">
        <v>312</v>
      </c>
      <c r="B597" t="s">
        <v>8</v>
      </c>
      <c r="C597" t="s">
        <v>19</v>
      </c>
      <c r="D597" t="s">
        <v>10</v>
      </c>
      <c r="E597" t="s">
        <v>8</v>
      </c>
      <c r="F597" t="s">
        <v>826</v>
      </c>
      <c r="G597" t="s">
        <v>12</v>
      </c>
      <c r="H597" s="5">
        <f>VLOOKUP(_xlfn.NUMBERVALUE(E597),[1]games!$A:$C,2,FALSE)</f>
        <v>1</v>
      </c>
      <c r="I597" s="6">
        <f>VLOOKUP(_xlfn.NUMBERVALUE(E597),[1]games!$A:$C,3,FALSE)</f>
        <v>12</v>
      </c>
      <c r="J597" s="6" t="str">
        <f>VLOOKUP(H597,[1]teams!$B:$D,3,FALSE)</f>
        <v>Indians-E-Major</v>
      </c>
      <c r="K597" s="6" t="str">
        <f>VLOOKUP(I597,[1]teams!$B:$D,3,FALSE)</f>
        <v>Rangers-W-Major</v>
      </c>
      <c r="L597" s="6" t="str">
        <f>VLOOKUP(B597,'[2]Tablib Dataset'!$A:$D,2,FALSE)</f>
        <v>Filed7</v>
      </c>
      <c r="M597" s="7">
        <f t="shared" si="27"/>
        <v>43925</v>
      </c>
      <c r="N597" s="8">
        <f t="shared" si="28"/>
        <v>0.375</v>
      </c>
      <c r="O597" s="8">
        <f t="shared" si="29"/>
        <v>0.45833333333333331</v>
      </c>
    </row>
    <row r="598" spans="1:15" x14ac:dyDescent="0.3">
      <c r="A598" t="s">
        <v>607</v>
      </c>
      <c r="B598" t="s">
        <v>25</v>
      </c>
      <c r="C598" t="s">
        <v>14</v>
      </c>
      <c r="D598" t="s">
        <v>26</v>
      </c>
      <c r="E598" t="s">
        <v>709</v>
      </c>
      <c r="F598" t="s">
        <v>806</v>
      </c>
      <c r="G598" t="s">
        <v>23</v>
      </c>
      <c r="H598" s="5">
        <f>VLOOKUP(_xlfn.NUMBERVALUE(E598),[1]games!$A:$C,2,FALSE)</f>
        <v>37</v>
      </c>
      <c r="I598" s="6">
        <f>VLOOKUP(_xlfn.NUMBERVALUE(E598),[1]games!$A:$C,3,FALSE)</f>
        <v>31</v>
      </c>
      <c r="J598" s="6" t="str">
        <f>VLOOKUP(H598,[1]teams!$B:$D,3,FALSE)</f>
        <v>Mets-E-PeeWee</v>
      </c>
      <c r="K598" s="6" t="str">
        <f>VLOOKUP(I598,[1]teams!$B:$D,3,FALSE)</f>
        <v>Braves-E-PeeWee</v>
      </c>
      <c r="L598" s="6" t="str">
        <f>VLOOKUP(B598,'[2]Tablib Dataset'!$A:$D,2,FALSE)</f>
        <v>Field6</v>
      </c>
      <c r="M598" s="7">
        <f t="shared" si="27"/>
        <v>43925</v>
      </c>
      <c r="N598" s="8">
        <f t="shared" si="28"/>
        <v>0.66666666666424135</v>
      </c>
      <c r="O598" s="8">
        <f t="shared" si="29"/>
        <v>0.73958333333090798</v>
      </c>
    </row>
    <row r="599" spans="1:15" x14ac:dyDescent="0.3">
      <c r="A599" t="s">
        <v>151</v>
      </c>
      <c r="B599" t="s">
        <v>25</v>
      </c>
      <c r="C599" t="s">
        <v>14</v>
      </c>
      <c r="D599" t="s">
        <v>26</v>
      </c>
      <c r="E599" t="s">
        <v>41</v>
      </c>
      <c r="F599" t="s">
        <v>812</v>
      </c>
      <c r="G599" t="s">
        <v>23</v>
      </c>
      <c r="H599" s="5">
        <f>VLOOKUP(_xlfn.NUMBERVALUE(E599),[1]games!$A:$C,2,FALSE)</f>
        <v>41</v>
      </c>
      <c r="I599" s="6">
        <f>VLOOKUP(_xlfn.NUMBERVALUE(E599),[1]games!$A:$C,3,FALSE)</f>
        <v>35</v>
      </c>
      <c r="J599" s="6" t="str">
        <f>VLOOKUP(H599,[1]teams!$B:$D,3,FALSE)</f>
        <v>Nationals-W-PeeWee</v>
      </c>
      <c r="K599" s="6" t="str">
        <f>VLOOKUP(I599,[1]teams!$B:$D,3,FALSE)</f>
        <v>Giants-E-PeeWee</v>
      </c>
      <c r="L599" s="6" t="str">
        <f>VLOOKUP(B599,'[2]Tablib Dataset'!$A:$D,2,FALSE)</f>
        <v>Field6</v>
      </c>
      <c r="M599" s="7">
        <f t="shared" si="27"/>
        <v>43925</v>
      </c>
      <c r="N599" s="8">
        <f t="shared" si="28"/>
        <v>0.59375</v>
      </c>
      <c r="O599" s="8">
        <f t="shared" si="29"/>
        <v>0.66666666666666663</v>
      </c>
    </row>
    <row r="600" spans="1:15" x14ac:dyDescent="0.3">
      <c r="A600" t="s">
        <v>763</v>
      </c>
      <c r="B600" t="s">
        <v>25</v>
      </c>
      <c r="C600" t="s">
        <v>14</v>
      </c>
      <c r="D600" t="s">
        <v>26</v>
      </c>
      <c r="E600" t="s">
        <v>61</v>
      </c>
      <c r="F600" t="s">
        <v>817</v>
      </c>
      <c r="G600" t="s">
        <v>23</v>
      </c>
      <c r="H600" s="5">
        <f>VLOOKUP(_xlfn.NUMBERVALUE(E600),[1]games!$A:$C,2,FALSE)</f>
        <v>40</v>
      </c>
      <c r="I600" s="6">
        <f>VLOOKUP(_xlfn.NUMBERVALUE(E600),[1]games!$A:$C,3,FALSE)</f>
        <v>38</v>
      </c>
      <c r="J600" s="6" t="str">
        <f>VLOOKUP(H600,[1]teams!$B:$D,3,FALSE)</f>
        <v>Marlins-W-PeeWee</v>
      </c>
      <c r="K600" s="6" t="str">
        <f>VLOOKUP(I600,[1]teams!$B:$D,3,FALSE)</f>
        <v>Yankees-E-PeeWee</v>
      </c>
      <c r="L600" s="6" t="str">
        <f>VLOOKUP(B600,'[2]Tablib Dataset'!$A:$D,2,FALSE)</f>
        <v>Field6</v>
      </c>
      <c r="M600" s="7">
        <f t="shared" si="27"/>
        <v>43925</v>
      </c>
      <c r="N600" s="8">
        <f t="shared" si="28"/>
        <v>0.52083333333575865</v>
      </c>
      <c r="O600" s="8">
        <f t="shared" si="29"/>
        <v>0.59375000000242528</v>
      </c>
    </row>
    <row r="601" spans="1:15" x14ac:dyDescent="0.3">
      <c r="A601" t="s">
        <v>467</v>
      </c>
      <c r="B601" t="s">
        <v>25</v>
      </c>
      <c r="C601" t="s">
        <v>14</v>
      </c>
      <c r="D601" t="s">
        <v>26</v>
      </c>
      <c r="E601" t="s">
        <v>343</v>
      </c>
      <c r="F601" t="s">
        <v>822</v>
      </c>
      <c r="G601" t="s">
        <v>23</v>
      </c>
      <c r="H601" s="5">
        <f>VLOOKUP(_xlfn.NUMBERVALUE(E601),[1]games!$A:$C,2,FALSE)</f>
        <v>33</v>
      </c>
      <c r="I601" s="6">
        <f>VLOOKUP(_xlfn.NUMBERVALUE(E601),[1]games!$A:$C,3,FALSE)</f>
        <v>30</v>
      </c>
      <c r="J601" s="6" t="str">
        <f>VLOOKUP(H601,[1]teams!$B:$D,3,FALSE)</f>
        <v>D'Backs-E-PeeWee</v>
      </c>
      <c r="K601" s="6" t="str">
        <f>VLOOKUP(I601,[1]teams!$B:$D,3,FALSE)</f>
        <v>Astros-E-PeeWee</v>
      </c>
      <c r="L601" s="6" t="str">
        <f>VLOOKUP(B601,'[2]Tablib Dataset'!$A:$D,2,FALSE)</f>
        <v>Field6</v>
      </c>
      <c r="M601" s="7">
        <f t="shared" si="27"/>
        <v>43925</v>
      </c>
      <c r="N601" s="8">
        <f t="shared" si="28"/>
        <v>0.44791666666424135</v>
      </c>
      <c r="O601" s="8">
        <f t="shared" si="29"/>
        <v>0.52083333333090798</v>
      </c>
    </row>
    <row r="602" spans="1:15" x14ac:dyDescent="0.3">
      <c r="A602" t="s">
        <v>813</v>
      </c>
      <c r="B602" t="s">
        <v>25</v>
      </c>
      <c r="C602" t="s">
        <v>14</v>
      </c>
      <c r="D602" t="s">
        <v>26</v>
      </c>
      <c r="E602" t="s">
        <v>618</v>
      </c>
      <c r="F602" t="s">
        <v>826</v>
      </c>
      <c r="G602" t="s">
        <v>23</v>
      </c>
      <c r="H602" s="5">
        <f>VLOOKUP(_xlfn.NUMBERVALUE(E602),[1]games!$A:$C,2,FALSE)</f>
        <v>45</v>
      </c>
      <c r="I602" s="6">
        <f>VLOOKUP(_xlfn.NUMBERVALUE(E602),[1]games!$A:$C,3,FALSE)</f>
        <v>44</v>
      </c>
      <c r="J602" s="6" t="str">
        <f>VLOOKUP(H602,[1]teams!$B:$D,3,FALSE)</f>
        <v>Tigers-W-PeeWee</v>
      </c>
      <c r="K602" s="6" t="str">
        <f>VLOOKUP(I602,[1]teams!$B:$D,3,FALSE)</f>
        <v>Royals-W-PeeWee</v>
      </c>
      <c r="L602" s="6" t="str">
        <f>VLOOKUP(B602,'[2]Tablib Dataset'!$A:$D,2,FALSE)</f>
        <v>Field6</v>
      </c>
      <c r="M602" s="7">
        <f t="shared" si="27"/>
        <v>43925</v>
      </c>
      <c r="N602" s="8">
        <f t="shared" si="28"/>
        <v>0.375</v>
      </c>
      <c r="O602" s="8">
        <f t="shared" si="29"/>
        <v>0.44791666666666669</v>
      </c>
    </row>
    <row r="603" spans="1:15" x14ac:dyDescent="0.3">
      <c r="A603" t="s">
        <v>379</v>
      </c>
      <c r="B603" t="s">
        <v>32</v>
      </c>
      <c r="C603" t="s">
        <v>18</v>
      </c>
      <c r="D603" t="s">
        <v>32</v>
      </c>
      <c r="E603" t="s">
        <v>488</v>
      </c>
      <c r="F603" t="s">
        <v>806</v>
      </c>
      <c r="G603" t="s">
        <v>23</v>
      </c>
      <c r="H603" s="5">
        <f>VLOOKUP(_xlfn.NUMBERVALUE(E603),[1]games!$A:$C,2,FALSE)</f>
        <v>51</v>
      </c>
      <c r="I603" s="6">
        <f>VLOOKUP(_xlfn.NUMBERVALUE(E603),[1]games!$A:$C,3,FALSE)</f>
        <v>50</v>
      </c>
      <c r="J603" s="6" t="str">
        <f>VLOOKUP(H603,[1]teams!$B:$D,3,FALSE)</f>
        <v>Giants-E-CoachPitch</v>
      </c>
      <c r="K603" s="6" t="str">
        <f>VLOOKUP(I603,[1]teams!$B:$D,3,FALSE)</f>
        <v>Dodgers-E-CoachPitch</v>
      </c>
      <c r="L603" s="6" t="str">
        <f>VLOOKUP(B603,'[2]Tablib Dataset'!$A:$D,2,FALSE)</f>
        <v>Field5</v>
      </c>
      <c r="M603" s="7">
        <f t="shared" si="27"/>
        <v>43925</v>
      </c>
      <c r="N603" s="8">
        <f t="shared" si="28"/>
        <v>0.66666666666424135</v>
      </c>
      <c r="O603" s="8">
        <f t="shared" si="29"/>
        <v>0.73958333333090798</v>
      </c>
    </row>
    <row r="604" spans="1:15" x14ac:dyDescent="0.3">
      <c r="A604" t="s">
        <v>798</v>
      </c>
      <c r="B604" t="s">
        <v>32</v>
      </c>
      <c r="C604" t="s">
        <v>18</v>
      </c>
      <c r="D604" t="s">
        <v>32</v>
      </c>
      <c r="E604" t="s">
        <v>512</v>
      </c>
      <c r="F604" t="s">
        <v>812</v>
      </c>
      <c r="G604" t="s">
        <v>23</v>
      </c>
      <c r="H604" s="5">
        <f>VLOOKUP(_xlfn.NUMBERVALUE(E604),[1]games!$A:$C,2,FALSE)</f>
        <v>55</v>
      </c>
      <c r="I604" s="6">
        <f>VLOOKUP(_xlfn.NUMBERVALUE(E604),[1]games!$A:$C,3,FALSE)</f>
        <v>49</v>
      </c>
      <c r="J604" s="6" t="str">
        <f>VLOOKUP(H604,[1]teams!$B:$D,3,FALSE)</f>
        <v>Reds-E-CoachPitch</v>
      </c>
      <c r="K604" s="6" t="str">
        <f>VLOOKUP(I604,[1]teams!$B:$D,3,FALSE)</f>
        <v>Cubs-E-CoachPitch</v>
      </c>
      <c r="L604" s="6" t="str">
        <f>VLOOKUP(B604,'[2]Tablib Dataset'!$A:$D,2,FALSE)</f>
        <v>Field5</v>
      </c>
      <c r="M604" s="7">
        <f t="shared" si="27"/>
        <v>43925</v>
      </c>
      <c r="N604" s="8">
        <f t="shared" si="28"/>
        <v>0.59375</v>
      </c>
      <c r="O604" s="8">
        <f t="shared" si="29"/>
        <v>0.66666666666666663</v>
      </c>
    </row>
    <row r="605" spans="1:15" x14ac:dyDescent="0.3">
      <c r="A605" t="s">
        <v>663</v>
      </c>
      <c r="B605" t="s">
        <v>32</v>
      </c>
      <c r="C605" t="s">
        <v>18</v>
      </c>
      <c r="D605" t="s">
        <v>32</v>
      </c>
      <c r="E605" t="s">
        <v>591</v>
      </c>
      <c r="F605" t="s">
        <v>817</v>
      </c>
      <c r="G605" t="s">
        <v>23</v>
      </c>
      <c r="H605" s="5">
        <f>VLOOKUP(_xlfn.NUMBERVALUE(E605),[1]games!$A:$C,2,FALSE)</f>
        <v>64</v>
      </c>
      <c r="I605" s="6">
        <f>VLOOKUP(_xlfn.NUMBERVALUE(E605),[1]games!$A:$C,3,FALSE)</f>
        <v>58</v>
      </c>
      <c r="J605" s="6" t="str">
        <f>VLOOKUP(H605,[1]teams!$B:$D,3,FALSE)</f>
        <v>Rangers-W-CoachPitch</v>
      </c>
      <c r="K605" s="6" t="str">
        <f>VLOOKUP(I605,[1]teams!$B:$D,3,FALSE)</f>
        <v>A's-W-CoachPitch</v>
      </c>
      <c r="L605" s="6" t="str">
        <f>VLOOKUP(B605,'[2]Tablib Dataset'!$A:$D,2,FALSE)</f>
        <v>Field5</v>
      </c>
      <c r="M605" s="7">
        <f t="shared" si="27"/>
        <v>43925</v>
      </c>
      <c r="N605" s="8">
        <f t="shared" si="28"/>
        <v>0.52083333333575865</v>
      </c>
      <c r="O605" s="8">
        <f t="shared" si="29"/>
        <v>0.59375000000242528</v>
      </c>
    </row>
    <row r="606" spans="1:15" x14ac:dyDescent="0.3">
      <c r="A606" t="s">
        <v>816</v>
      </c>
      <c r="B606" t="s">
        <v>32</v>
      </c>
      <c r="C606" t="s">
        <v>18</v>
      </c>
      <c r="D606" t="s">
        <v>32</v>
      </c>
      <c r="E606" t="s">
        <v>434</v>
      </c>
      <c r="F606" t="s">
        <v>822</v>
      </c>
      <c r="G606" t="s">
        <v>23</v>
      </c>
      <c r="H606" s="5">
        <f>VLOOKUP(_xlfn.NUMBERVALUE(E606),[1]games!$A:$C,2,FALSE)</f>
        <v>57</v>
      </c>
      <c r="I606" s="6">
        <f>VLOOKUP(_xlfn.NUMBERVALUE(E606),[1]games!$A:$C,3,FALSE)</f>
        <v>52</v>
      </c>
      <c r="J606" s="6" t="str">
        <f>VLOOKUP(H606,[1]teams!$B:$D,3,FALSE)</f>
        <v>Tigers-E-CoachPitch</v>
      </c>
      <c r="K606" s="6" t="str">
        <f>VLOOKUP(I606,[1]teams!$B:$D,3,FALSE)</f>
        <v>Marlins-E-CoachPitch</v>
      </c>
      <c r="L606" s="6" t="str">
        <f>VLOOKUP(B606,'[2]Tablib Dataset'!$A:$D,2,FALSE)</f>
        <v>Field5</v>
      </c>
      <c r="M606" s="7">
        <f t="shared" si="27"/>
        <v>43925</v>
      </c>
      <c r="N606" s="8">
        <f t="shared" si="28"/>
        <v>0.44791666666424135</v>
      </c>
      <c r="O606" s="8">
        <f t="shared" si="29"/>
        <v>0.52083333333090798</v>
      </c>
    </row>
    <row r="607" spans="1:15" x14ac:dyDescent="0.3">
      <c r="A607" t="s">
        <v>472</v>
      </c>
      <c r="B607" t="s">
        <v>32</v>
      </c>
      <c r="C607" t="s">
        <v>18</v>
      </c>
      <c r="D607" t="s">
        <v>32</v>
      </c>
      <c r="E607" t="s">
        <v>505</v>
      </c>
      <c r="F607" t="s">
        <v>826</v>
      </c>
      <c r="G607" t="s">
        <v>23</v>
      </c>
      <c r="H607" s="5">
        <f>VLOOKUP(_xlfn.NUMBERVALUE(E607),[1]games!$A:$C,2,FALSE)</f>
        <v>60</v>
      </c>
      <c r="I607" s="6">
        <f>VLOOKUP(_xlfn.NUMBERVALUE(E607),[1]games!$A:$C,3,FALSE)</f>
        <v>61</v>
      </c>
      <c r="J607" s="6" t="str">
        <f>VLOOKUP(H607,[1]teams!$B:$D,3,FALSE)</f>
        <v>D'Backs-W-CoachPitch</v>
      </c>
      <c r="K607" s="6" t="str">
        <f>VLOOKUP(I607,[1]teams!$B:$D,3,FALSE)</f>
        <v>Indians-W-CoachPitch</v>
      </c>
      <c r="L607" s="6" t="str">
        <f>VLOOKUP(B607,'[2]Tablib Dataset'!$A:$D,2,FALSE)</f>
        <v>Field5</v>
      </c>
      <c r="M607" s="7">
        <f t="shared" si="27"/>
        <v>43925</v>
      </c>
      <c r="N607" s="8">
        <f t="shared" si="28"/>
        <v>0.375</v>
      </c>
      <c r="O607" s="8">
        <f t="shared" si="29"/>
        <v>0.44791666666666669</v>
      </c>
    </row>
    <row r="608" spans="1:15" x14ac:dyDescent="0.3">
      <c r="A608" t="s">
        <v>777</v>
      </c>
      <c r="B608" t="s">
        <v>19</v>
      </c>
      <c r="C608" t="s">
        <v>32</v>
      </c>
      <c r="D608" t="s">
        <v>33</v>
      </c>
      <c r="E608" t="s">
        <v>311</v>
      </c>
      <c r="F608" t="s">
        <v>806</v>
      </c>
      <c r="G608" t="s">
        <v>36</v>
      </c>
      <c r="H608" s="5">
        <f>VLOOKUP(_xlfn.NUMBERVALUE(E608),[1]games!$A:$C,2,FALSE)</f>
        <v>72</v>
      </c>
      <c r="I608" s="6">
        <f>VLOOKUP(_xlfn.NUMBERVALUE(E608),[1]games!$A:$C,3,FALSE)</f>
        <v>69</v>
      </c>
      <c r="J608" s="6" t="str">
        <f>VLOOKUP(H608,[1]teams!$B:$D,3,FALSE)</f>
        <v>Giants-E-TBall</v>
      </c>
      <c r="K608" s="6" t="str">
        <f>VLOOKUP(I608,[1]teams!$B:$D,3,FALSE)</f>
        <v>Cubs-E-TBall</v>
      </c>
      <c r="L608" s="6" t="str">
        <f>VLOOKUP(B608,'[2]Tablib Dataset'!$A:$D,2,FALSE)</f>
        <v>Tball</v>
      </c>
      <c r="M608" s="7">
        <f t="shared" si="27"/>
        <v>43925</v>
      </c>
      <c r="N608" s="8">
        <f t="shared" si="28"/>
        <v>0.66666666666424135</v>
      </c>
      <c r="O608" s="8">
        <f t="shared" si="29"/>
        <v>0.72916666666424135</v>
      </c>
    </row>
    <row r="609" spans="1:15" x14ac:dyDescent="0.3">
      <c r="A609" t="s">
        <v>382</v>
      </c>
      <c r="B609" t="s">
        <v>19</v>
      </c>
      <c r="C609" t="s">
        <v>32</v>
      </c>
      <c r="D609" t="s">
        <v>33</v>
      </c>
      <c r="E609" t="s">
        <v>72</v>
      </c>
      <c r="F609" t="s">
        <v>811</v>
      </c>
      <c r="G609" t="s">
        <v>36</v>
      </c>
      <c r="H609" s="5">
        <f>VLOOKUP(_xlfn.NUMBERVALUE(E609),[1]games!$A:$C,2,FALSE)</f>
        <v>68</v>
      </c>
      <c r="I609" s="6">
        <f>VLOOKUP(_xlfn.NUMBERVALUE(E609),[1]games!$A:$C,3,FALSE)</f>
        <v>67</v>
      </c>
      <c r="J609" s="6" t="str">
        <f>VLOOKUP(H609,[1]teams!$B:$D,3,FALSE)</f>
        <v>Astros-E-TBall</v>
      </c>
      <c r="K609" s="6" t="str">
        <f>VLOOKUP(I609,[1]teams!$B:$D,3,FALSE)</f>
        <v>A's-E-TBall</v>
      </c>
      <c r="L609" s="6" t="str">
        <f>VLOOKUP(B609,'[2]Tablib Dataset'!$A:$D,2,FALSE)</f>
        <v>Tball</v>
      </c>
      <c r="M609" s="7">
        <f t="shared" si="27"/>
        <v>43925</v>
      </c>
      <c r="N609" s="8">
        <f t="shared" si="28"/>
        <v>0.60416666666424135</v>
      </c>
      <c r="O609" s="8">
        <f t="shared" si="29"/>
        <v>0.66666666666424135</v>
      </c>
    </row>
    <row r="610" spans="1:15" x14ac:dyDescent="0.3">
      <c r="A610" t="s">
        <v>799</v>
      </c>
      <c r="B610" t="s">
        <v>19</v>
      </c>
      <c r="C610" t="s">
        <v>32</v>
      </c>
      <c r="D610" t="s">
        <v>33</v>
      </c>
      <c r="E610" t="s">
        <v>150</v>
      </c>
      <c r="F610" t="s">
        <v>815</v>
      </c>
      <c r="G610" t="s">
        <v>36</v>
      </c>
      <c r="H610" s="5">
        <f>VLOOKUP(_xlfn.NUMBERVALUE(E610),[1]games!$A:$C,2,FALSE)</f>
        <v>82</v>
      </c>
      <c r="I610" s="6">
        <f>VLOOKUP(_xlfn.NUMBERVALUE(E610),[1]games!$A:$C,3,FALSE)</f>
        <v>77</v>
      </c>
      <c r="J610" s="6" t="str">
        <f>VLOOKUP(H610,[1]teams!$B:$D,3,FALSE)</f>
        <v>Tigers-W-TBall</v>
      </c>
      <c r="K610" s="6" t="str">
        <f>VLOOKUP(I610,[1]teams!$B:$D,3,FALSE)</f>
        <v>Blue Jays-W-TBall</v>
      </c>
      <c r="L610" s="6" t="str">
        <f>VLOOKUP(B610,'[2]Tablib Dataset'!$A:$D,2,FALSE)</f>
        <v>Tball</v>
      </c>
      <c r="M610" s="7">
        <f t="shared" si="27"/>
        <v>43925</v>
      </c>
      <c r="N610" s="8">
        <f t="shared" si="28"/>
        <v>0.54166666666424135</v>
      </c>
      <c r="O610" s="8">
        <f t="shared" si="29"/>
        <v>0.60416666666424135</v>
      </c>
    </row>
    <row r="611" spans="1:15" x14ac:dyDescent="0.3">
      <c r="A611" t="s">
        <v>734</v>
      </c>
      <c r="B611" t="s">
        <v>19</v>
      </c>
      <c r="C611" t="s">
        <v>32</v>
      </c>
      <c r="D611" t="s">
        <v>33</v>
      </c>
      <c r="E611" t="s">
        <v>144</v>
      </c>
      <c r="F611" t="s">
        <v>819</v>
      </c>
      <c r="G611" t="s">
        <v>36</v>
      </c>
      <c r="H611" s="5">
        <f>VLOOKUP(_xlfn.NUMBERVALUE(E611),[1]games!$A:$C,2,FALSE)</f>
        <v>81</v>
      </c>
      <c r="I611" s="6">
        <f>VLOOKUP(_xlfn.NUMBERVALUE(E611),[1]games!$A:$C,3,FALSE)</f>
        <v>78</v>
      </c>
      <c r="J611" s="6" t="str">
        <f>VLOOKUP(H611,[1]teams!$B:$D,3,FALSE)</f>
        <v>Rangers-W-TBall</v>
      </c>
      <c r="K611" s="6" t="str">
        <f>VLOOKUP(I611,[1]teams!$B:$D,3,FALSE)</f>
        <v>Cardinals-W-TBall</v>
      </c>
      <c r="L611" s="6" t="str">
        <f>VLOOKUP(B611,'[2]Tablib Dataset'!$A:$D,2,FALSE)</f>
        <v>Tball</v>
      </c>
      <c r="M611" s="7">
        <f t="shared" si="27"/>
        <v>43925</v>
      </c>
      <c r="N611" s="8">
        <f t="shared" si="28"/>
        <v>0.47916666666424135</v>
      </c>
      <c r="O611" s="8">
        <f t="shared" si="29"/>
        <v>0.54166666666424135</v>
      </c>
    </row>
    <row r="612" spans="1:15" x14ac:dyDescent="0.3">
      <c r="A612" t="s">
        <v>550</v>
      </c>
      <c r="B612" t="s">
        <v>19</v>
      </c>
      <c r="C612" t="s">
        <v>32</v>
      </c>
      <c r="D612" t="s">
        <v>33</v>
      </c>
      <c r="E612" t="s">
        <v>140</v>
      </c>
      <c r="F612" t="s">
        <v>825</v>
      </c>
      <c r="G612" t="s">
        <v>36</v>
      </c>
      <c r="H612" s="5">
        <f>VLOOKUP(_xlfn.NUMBERVALUE(E612),[1]games!$A:$C,2,FALSE)</f>
        <v>80</v>
      </c>
      <c r="I612" s="6">
        <f>VLOOKUP(_xlfn.NUMBERVALUE(E612),[1]games!$A:$C,3,FALSE)</f>
        <v>79</v>
      </c>
      <c r="J612" s="6" t="str">
        <f>VLOOKUP(H612,[1]teams!$B:$D,3,FALSE)</f>
        <v>Orioles-W-TBall</v>
      </c>
      <c r="K612" s="6" t="str">
        <f>VLOOKUP(I612,[1]teams!$B:$D,3,FALSE)</f>
        <v>Marlins-W-TBall</v>
      </c>
      <c r="L612" s="6" t="str">
        <f>VLOOKUP(B612,'[2]Tablib Dataset'!$A:$D,2,FALSE)</f>
        <v>Tball</v>
      </c>
      <c r="M612" s="7">
        <f t="shared" si="27"/>
        <v>43925</v>
      </c>
      <c r="N612" s="8">
        <f t="shared" si="28"/>
        <v>0.41666666666424135</v>
      </c>
      <c r="O612" s="8">
        <f t="shared" si="29"/>
        <v>0.47916666666424135</v>
      </c>
    </row>
    <row r="613" spans="1:15" x14ac:dyDescent="0.3">
      <c r="A613" t="s">
        <v>597</v>
      </c>
      <c r="B613" t="s">
        <v>19</v>
      </c>
      <c r="C613" t="s">
        <v>8</v>
      </c>
      <c r="D613" t="s">
        <v>33</v>
      </c>
      <c r="F613" t="s">
        <v>826</v>
      </c>
      <c r="G613" t="s">
        <v>579</v>
      </c>
      <c r="H613" s="5" t="e">
        <f>VLOOKUP(_xlfn.NUMBERVALUE(E613),[1]games!$A:$C,2,FALSE)</f>
        <v>#N/A</v>
      </c>
      <c r="I613" s="6" t="e">
        <f>VLOOKUP(_xlfn.NUMBERVALUE(E613),[1]games!$A:$C,3,FALSE)</f>
        <v>#N/A</v>
      </c>
      <c r="J613" s="6" t="e">
        <f>VLOOKUP(H613,[1]teams!$B:$D,3,FALSE)</f>
        <v>#N/A</v>
      </c>
      <c r="K613" s="6" t="e">
        <f>VLOOKUP(I613,[1]teams!$B:$D,3,FALSE)</f>
        <v>#N/A</v>
      </c>
      <c r="L613" s="6" t="str">
        <f>VLOOKUP(B613,'[2]Tablib Dataset'!$A:$D,2,FALSE)</f>
        <v>Tball</v>
      </c>
      <c r="M613" s="7">
        <f t="shared" si="27"/>
        <v>43925</v>
      </c>
      <c r="N613" s="8">
        <f t="shared" si="28"/>
        <v>0.375</v>
      </c>
      <c r="O613" s="8">
        <f t="shared" si="29"/>
        <v>0.41666666666666669</v>
      </c>
    </row>
    <row r="614" spans="1:15" x14ac:dyDescent="0.3">
      <c r="A614" t="s">
        <v>465</v>
      </c>
      <c r="B614" t="s">
        <v>9</v>
      </c>
      <c r="C614" t="s">
        <v>18</v>
      </c>
      <c r="D614" t="s">
        <v>29</v>
      </c>
      <c r="E614" t="s">
        <v>608</v>
      </c>
      <c r="F614" t="s">
        <v>806</v>
      </c>
      <c r="G614" t="s">
        <v>23</v>
      </c>
      <c r="H614" s="5">
        <f>VLOOKUP(_xlfn.NUMBERVALUE(E614),[1]games!$A:$C,2,FALSE)</f>
        <v>53</v>
      </c>
      <c r="I614" s="6">
        <f>VLOOKUP(_xlfn.NUMBERVALUE(E614),[1]games!$A:$C,3,FALSE)</f>
        <v>46</v>
      </c>
      <c r="J614" s="6" t="str">
        <f>VLOOKUP(H614,[1]teams!$B:$D,3,FALSE)</f>
        <v>Orioles-E-CoachPitch</v>
      </c>
      <c r="K614" s="6" t="str">
        <f>VLOOKUP(I614,[1]teams!$B:$D,3,FALSE)</f>
        <v>Braves-E-CoachPitch</v>
      </c>
      <c r="L614" s="6" t="str">
        <f>VLOOKUP(B614,'[2]Tablib Dataset'!$A:$D,2,FALSE)</f>
        <v>CoachPitch</v>
      </c>
      <c r="M614" s="7">
        <f t="shared" si="27"/>
        <v>43925</v>
      </c>
      <c r="N614" s="8">
        <f t="shared" si="28"/>
        <v>0.66666666666424135</v>
      </c>
      <c r="O614" s="8">
        <f t="shared" si="29"/>
        <v>0.73958333333090798</v>
      </c>
    </row>
    <row r="615" spans="1:15" x14ac:dyDescent="0.3">
      <c r="A615" t="s">
        <v>182</v>
      </c>
      <c r="B615" t="s">
        <v>9</v>
      </c>
      <c r="C615" t="s">
        <v>18</v>
      </c>
      <c r="D615" t="s">
        <v>29</v>
      </c>
      <c r="E615" t="s">
        <v>540</v>
      </c>
      <c r="F615" t="s">
        <v>812</v>
      </c>
      <c r="G615" t="s">
        <v>23</v>
      </c>
      <c r="H615" s="5">
        <f>VLOOKUP(_xlfn.NUMBERVALUE(E615),[1]games!$A:$C,2,FALSE)</f>
        <v>56</v>
      </c>
      <c r="I615" s="6">
        <f>VLOOKUP(_xlfn.NUMBERVALUE(E615),[1]games!$A:$C,3,FALSE)</f>
        <v>48</v>
      </c>
      <c r="J615" s="6" t="str">
        <f>VLOOKUP(H615,[1]teams!$B:$D,3,FALSE)</f>
        <v>Rockies-E-CoachPitch</v>
      </c>
      <c r="K615" s="6" t="str">
        <f>VLOOKUP(I615,[1]teams!$B:$D,3,FALSE)</f>
        <v>Cardinals-E-CoachPitch</v>
      </c>
      <c r="L615" s="6" t="str">
        <f>VLOOKUP(B615,'[2]Tablib Dataset'!$A:$D,2,FALSE)</f>
        <v>CoachPitch</v>
      </c>
      <c r="M615" s="7">
        <f t="shared" si="27"/>
        <v>43925</v>
      </c>
      <c r="N615" s="8">
        <f t="shared" si="28"/>
        <v>0.59375</v>
      </c>
      <c r="O615" s="8">
        <f t="shared" si="29"/>
        <v>0.66666666666666663</v>
      </c>
    </row>
    <row r="616" spans="1:15" x14ac:dyDescent="0.3">
      <c r="A616" t="s">
        <v>298</v>
      </c>
      <c r="B616" t="s">
        <v>9</v>
      </c>
      <c r="C616" t="s">
        <v>18</v>
      </c>
      <c r="D616" t="s">
        <v>29</v>
      </c>
      <c r="E616" t="s">
        <v>395</v>
      </c>
      <c r="F616" t="s">
        <v>817</v>
      </c>
      <c r="G616" t="s">
        <v>23</v>
      </c>
      <c r="H616" s="5">
        <f>VLOOKUP(_xlfn.NUMBERVALUE(E616),[1]games!$A:$C,2,FALSE)</f>
        <v>65</v>
      </c>
      <c r="I616" s="6">
        <f>VLOOKUP(_xlfn.NUMBERVALUE(E616),[1]games!$A:$C,3,FALSE)</f>
        <v>66</v>
      </c>
      <c r="J616" s="6" t="str">
        <f>VLOOKUP(H616,[1]teams!$B:$D,3,FALSE)</f>
        <v>Red Sox-W-CoachPitch</v>
      </c>
      <c r="K616" s="6" t="str">
        <f>VLOOKUP(I616,[1]teams!$B:$D,3,FALSE)</f>
        <v>Yankees-W-CoachPitch</v>
      </c>
      <c r="L616" s="6" t="str">
        <f>VLOOKUP(B616,'[2]Tablib Dataset'!$A:$D,2,FALSE)</f>
        <v>CoachPitch</v>
      </c>
      <c r="M616" s="7">
        <f t="shared" si="27"/>
        <v>43925</v>
      </c>
      <c r="N616" s="8">
        <f t="shared" si="28"/>
        <v>0.52083333333575865</v>
      </c>
      <c r="O616" s="8">
        <f t="shared" si="29"/>
        <v>0.59375000000242528</v>
      </c>
    </row>
    <row r="617" spans="1:15" x14ac:dyDescent="0.3">
      <c r="A617" t="s">
        <v>690</v>
      </c>
      <c r="B617" t="s">
        <v>9</v>
      </c>
      <c r="C617" t="s">
        <v>18</v>
      </c>
      <c r="D617" t="s">
        <v>29</v>
      </c>
      <c r="E617" t="s">
        <v>573</v>
      </c>
      <c r="F617" t="s">
        <v>822</v>
      </c>
      <c r="G617" t="s">
        <v>23</v>
      </c>
      <c r="H617" s="5">
        <f>VLOOKUP(_xlfn.NUMBERVALUE(E617),[1]games!$A:$C,2,FALSE)</f>
        <v>54</v>
      </c>
      <c r="I617" s="6">
        <f>VLOOKUP(_xlfn.NUMBERVALUE(E617),[1]games!$A:$C,3,FALSE)</f>
        <v>47</v>
      </c>
      <c r="J617" s="6" t="str">
        <f>VLOOKUP(H617,[1]teams!$B:$D,3,FALSE)</f>
        <v>Phillies-E-CoachPitch</v>
      </c>
      <c r="K617" s="6" t="str">
        <f>VLOOKUP(I617,[1]teams!$B:$D,3,FALSE)</f>
        <v>Brewers-E-CoachPitch</v>
      </c>
      <c r="L617" s="6" t="str">
        <f>VLOOKUP(B617,'[2]Tablib Dataset'!$A:$D,2,FALSE)</f>
        <v>CoachPitch</v>
      </c>
      <c r="M617" s="7">
        <f t="shared" si="27"/>
        <v>43925</v>
      </c>
      <c r="N617" s="8">
        <f t="shared" si="28"/>
        <v>0.44791666666424135</v>
      </c>
      <c r="O617" s="8">
        <f t="shared" si="29"/>
        <v>0.52083333333090798</v>
      </c>
    </row>
    <row r="618" spans="1:15" x14ac:dyDescent="0.3">
      <c r="A618" t="s">
        <v>775</v>
      </c>
      <c r="B618" t="s">
        <v>9</v>
      </c>
      <c r="C618" t="s">
        <v>18</v>
      </c>
      <c r="D618" t="s">
        <v>29</v>
      </c>
      <c r="E618" t="s">
        <v>559</v>
      </c>
      <c r="F618" t="s">
        <v>826</v>
      </c>
      <c r="G618" t="s">
        <v>23</v>
      </c>
      <c r="H618" s="5">
        <f>VLOOKUP(_xlfn.NUMBERVALUE(E618),[1]games!$A:$C,2,FALSE)</f>
        <v>62</v>
      </c>
      <c r="I618" s="6">
        <f>VLOOKUP(_xlfn.NUMBERVALUE(E618),[1]games!$A:$C,3,FALSE)</f>
        <v>59</v>
      </c>
      <c r="J618" s="6" t="str">
        <f>VLOOKUP(H618,[1]teams!$B:$D,3,FALSE)</f>
        <v>Mets-W-CoachPitch</v>
      </c>
      <c r="K618" s="6" t="str">
        <f>VLOOKUP(I618,[1]teams!$B:$D,3,FALSE)</f>
        <v>Astros-W-CoachPitch</v>
      </c>
      <c r="L618" s="6" t="str">
        <f>VLOOKUP(B618,'[2]Tablib Dataset'!$A:$D,2,FALSE)</f>
        <v>CoachPitch</v>
      </c>
      <c r="M618" s="7">
        <f t="shared" si="27"/>
        <v>43925</v>
      </c>
      <c r="N618" s="8">
        <f t="shared" si="28"/>
        <v>0.375</v>
      </c>
      <c r="O618" s="8">
        <f t="shared" si="29"/>
        <v>0.44791666666666669</v>
      </c>
    </row>
    <row r="619" spans="1:15" x14ac:dyDescent="0.3">
      <c r="A619" t="s">
        <v>823</v>
      </c>
      <c r="B619" t="s">
        <v>14</v>
      </c>
      <c r="C619" t="s">
        <v>9</v>
      </c>
      <c r="D619" t="s">
        <v>15</v>
      </c>
      <c r="E619" t="s">
        <v>800</v>
      </c>
      <c r="F619" t="s">
        <v>803</v>
      </c>
      <c r="G619" t="s">
        <v>12</v>
      </c>
      <c r="H619" s="5">
        <f>VLOOKUP(_xlfn.NUMBERVALUE(E619),[1]games!$A:$C,2,FALSE)</f>
        <v>18</v>
      </c>
      <c r="I619" s="6">
        <f>VLOOKUP(_xlfn.NUMBERVALUE(E619),[1]games!$A:$C,3,FALSE)</f>
        <v>14</v>
      </c>
      <c r="J619" s="6" t="str">
        <f>VLOOKUP(H619,[1]teams!$B:$D,3,FALSE)</f>
        <v>Giants-E-Minor</v>
      </c>
      <c r="K619" s="6" t="str">
        <f>VLOOKUP(I619,[1]teams!$B:$D,3,FALSE)</f>
        <v>Astros-E-Minor</v>
      </c>
      <c r="L619" s="6" t="str">
        <f>VLOOKUP(B619,'[2]Tablib Dataset'!$A:$D,2,FALSE)</f>
        <v>Minor</v>
      </c>
      <c r="M619" s="7">
        <f t="shared" si="27"/>
        <v>43925</v>
      </c>
      <c r="N619" s="8">
        <f t="shared" si="28"/>
        <v>0.70833333333575865</v>
      </c>
      <c r="O619" s="8">
        <f t="shared" si="29"/>
        <v>0.79166666666909202</v>
      </c>
    </row>
    <row r="620" spans="1:15" x14ac:dyDescent="0.3">
      <c r="A620" t="s">
        <v>445</v>
      </c>
      <c r="B620" t="s">
        <v>14</v>
      </c>
      <c r="C620" t="s">
        <v>9</v>
      </c>
      <c r="D620" t="s">
        <v>15</v>
      </c>
      <c r="E620" t="s">
        <v>770</v>
      </c>
      <c r="F620" t="s">
        <v>809</v>
      </c>
      <c r="G620" t="s">
        <v>12</v>
      </c>
      <c r="H620" s="5">
        <f>VLOOKUP(_xlfn.NUMBERVALUE(E620),[1]games!$A:$C,2,FALSE)</f>
        <v>21</v>
      </c>
      <c r="I620" s="6">
        <f>VLOOKUP(_xlfn.NUMBERVALUE(E620),[1]games!$A:$C,3,FALSE)</f>
        <v>15</v>
      </c>
      <c r="J620" s="6" t="str">
        <f>VLOOKUP(H620,[1]teams!$B:$D,3,FALSE)</f>
        <v>Phillies-E-Minor</v>
      </c>
      <c r="K620" s="6" t="str">
        <f>VLOOKUP(I620,[1]teams!$B:$D,3,FALSE)</f>
        <v>Cardinals-E-Minor</v>
      </c>
      <c r="L620" s="6" t="str">
        <f>VLOOKUP(B620,'[2]Tablib Dataset'!$A:$D,2,FALSE)</f>
        <v>Minor</v>
      </c>
      <c r="M620" s="7">
        <f t="shared" si="27"/>
        <v>43925</v>
      </c>
      <c r="N620" s="8">
        <f t="shared" si="28"/>
        <v>0.625</v>
      </c>
      <c r="O620" s="8">
        <f t="shared" si="29"/>
        <v>0.70833333333333337</v>
      </c>
    </row>
    <row r="621" spans="1:15" x14ac:dyDescent="0.3">
      <c r="A621" t="s">
        <v>579</v>
      </c>
      <c r="B621" t="s">
        <v>14</v>
      </c>
      <c r="C621" t="s">
        <v>9</v>
      </c>
      <c r="D621" t="s">
        <v>15</v>
      </c>
      <c r="E621" t="s">
        <v>761</v>
      </c>
      <c r="F621" t="s">
        <v>815</v>
      </c>
      <c r="G621" t="s">
        <v>12</v>
      </c>
      <c r="H621" s="5">
        <f>VLOOKUP(_xlfn.NUMBERVALUE(E621),[1]games!$A:$C,2,FALSE)</f>
        <v>20</v>
      </c>
      <c r="I621" s="6">
        <f>VLOOKUP(_xlfn.NUMBERVALUE(E621),[1]games!$A:$C,3,FALSE)</f>
        <v>16</v>
      </c>
      <c r="J621" s="6" t="str">
        <f>VLOOKUP(H621,[1]teams!$B:$D,3,FALSE)</f>
        <v>Mets-E-Minor</v>
      </c>
      <c r="K621" s="6" t="str">
        <f>VLOOKUP(I621,[1]teams!$B:$D,3,FALSE)</f>
        <v>Cubs-E-Minor</v>
      </c>
      <c r="L621" s="6" t="str">
        <f>VLOOKUP(B621,'[2]Tablib Dataset'!$A:$D,2,FALSE)</f>
        <v>Minor</v>
      </c>
      <c r="M621" s="7">
        <f t="shared" si="27"/>
        <v>43925</v>
      </c>
      <c r="N621" s="8">
        <f t="shared" si="28"/>
        <v>0.54166666666424135</v>
      </c>
      <c r="O621" s="8">
        <f t="shared" si="29"/>
        <v>0.62499999999757472</v>
      </c>
    </row>
    <row r="622" spans="1:15" x14ac:dyDescent="0.3">
      <c r="A622" t="s">
        <v>402</v>
      </c>
      <c r="B622" t="s">
        <v>14</v>
      </c>
      <c r="C622" t="s">
        <v>9</v>
      </c>
      <c r="D622" t="s">
        <v>15</v>
      </c>
      <c r="E622" t="s">
        <v>738</v>
      </c>
      <c r="F622" t="s">
        <v>820</v>
      </c>
      <c r="G622" t="s">
        <v>12</v>
      </c>
      <c r="H622" s="5">
        <f>VLOOKUP(_xlfn.NUMBERVALUE(E622),[1]games!$A:$C,2,FALSE)</f>
        <v>28</v>
      </c>
      <c r="I622" s="6">
        <f>VLOOKUP(_xlfn.NUMBERVALUE(E622),[1]games!$A:$C,3,FALSE)</f>
        <v>27</v>
      </c>
      <c r="J622" s="6" t="str">
        <f>VLOOKUP(H622,[1]teams!$B:$D,3,FALSE)</f>
        <v>Rangers-W-Minor</v>
      </c>
      <c r="K622" s="6" t="str">
        <f>VLOOKUP(I622,[1]teams!$B:$D,3,FALSE)</f>
        <v>Nationals-W-Minor</v>
      </c>
      <c r="L622" s="6" t="str">
        <f>VLOOKUP(B622,'[2]Tablib Dataset'!$A:$D,2,FALSE)</f>
        <v>Minor</v>
      </c>
      <c r="M622" s="7">
        <f t="shared" si="27"/>
        <v>43925</v>
      </c>
      <c r="N622" s="8">
        <f t="shared" si="28"/>
        <v>0.45833333333575865</v>
      </c>
      <c r="O622" s="8">
        <f t="shared" si="29"/>
        <v>0.54166666666909202</v>
      </c>
    </row>
    <row r="623" spans="1:15" x14ac:dyDescent="0.3">
      <c r="A623" t="s">
        <v>569</v>
      </c>
      <c r="B623" t="s">
        <v>14</v>
      </c>
      <c r="C623" t="s">
        <v>9</v>
      </c>
      <c r="D623" t="s">
        <v>15</v>
      </c>
      <c r="E623" t="s">
        <v>652</v>
      </c>
      <c r="F623" t="s">
        <v>826</v>
      </c>
      <c r="G623" t="s">
        <v>12</v>
      </c>
      <c r="H623" s="5">
        <f>VLOOKUP(_xlfn.NUMBERVALUE(E623),[1]games!$A:$C,2,FALSE)</f>
        <v>29</v>
      </c>
      <c r="I623" s="6">
        <f>VLOOKUP(_xlfn.NUMBERVALUE(E623),[1]games!$A:$C,3,FALSE)</f>
        <v>25</v>
      </c>
      <c r="J623" s="6" t="str">
        <f>VLOOKUP(H623,[1]teams!$B:$D,3,FALSE)</f>
        <v>Yankees-W-Minor</v>
      </c>
      <c r="K623" s="6" t="str">
        <f>VLOOKUP(I623,[1]teams!$B:$D,3,FALSE)</f>
        <v>D'Backs-W-Minor</v>
      </c>
      <c r="L623" s="6" t="str">
        <f>VLOOKUP(B623,'[2]Tablib Dataset'!$A:$D,2,FALSE)</f>
        <v>Minor</v>
      </c>
      <c r="M623" s="7">
        <f t="shared" si="27"/>
        <v>43925</v>
      </c>
      <c r="N623" s="8">
        <f t="shared" si="28"/>
        <v>0.375</v>
      </c>
      <c r="O623" s="8">
        <f t="shared" si="29"/>
        <v>0.45833333333333331</v>
      </c>
    </row>
    <row r="624" spans="1:15" x14ac:dyDescent="0.3">
      <c r="A624" t="s">
        <v>200</v>
      </c>
      <c r="B624" t="s">
        <v>18</v>
      </c>
      <c r="C624" t="s">
        <v>19</v>
      </c>
      <c r="D624" t="s">
        <v>868</v>
      </c>
      <c r="E624" t="s">
        <v>799</v>
      </c>
      <c r="F624" t="s">
        <v>803</v>
      </c>
      <c r="G624" t="s">
        <v>12</v>
      </c>
      <c r="H624" s="5">
        <f>VLOOKUP(_xlfn.NUMBERVALUE(E624),[1]games!$A:$C,2,FALSE)</f>
        <v>5</v>
      </c>
      <c r="I624" s="6">
        <f>VLOOKUP(_xlfn.NUMBERVALUE(E624),[1]games!$A:$C,3,FALSE)</f>
        <v>7</v>
      </c>
      <c r="J624" s="6" t="str">
        <f>VLOOKUP(H624,[1]teams!$B:$D,3,FALSE)</f>
        <v>Astros-E-Major</v>
      </c>
      <c r="K624" s="6" t="str">
        <f>VLOOKUP(I624,[1]teams!$B:$D,3,FALSE)</f>
        <v>Dodgers-E-Major</v>
      </c>
      <c r="L624" s="6" t="str">
        <f>VLOOKUP(B624,'[2]Tablib Dataset'!$A:$D,2,FALSE)</f>
        <v>Major</v>
      </c>
      <c r="M624" s="7">
        <f t="shared" si="27"/>
        <v>43925</v>
      </c>
      <c r="N624" s="8">
        <f t="shared" si="28"/>
        <v>0.70833333333575865</v>
      </c>
      <c r="O624" s="8">
        <f t="shared" si="29"/>
        <v>0.79166666666909202</v>
      </c>
    </row>
    <row r="625" spans="1:15" x14ac:dyDescent="0.3">
      <c r="A625" t="s">
        <v>642</v>
      </c>
      <c r="B625" t="s">
        <v>18</v>
      </c>
      <c r="C625" t="s">
        <v>19</v>
      </c>
      <c r="D625" t="s">
        <v>868</v>
      </c>
      <c r="E625" t="s">
        <v>654</v>
      </c>
      <c r="F625" t="s">
        <v>809</v>
      </c>
      <c r="G625" t="s">
        <v>12</v>
      </c>
      <c r="H625" s="5">
        <f>VLOOKUP(_xlfn.NUMBERVALUE(E625),[1]games!$A:$C,2,FALSE)</f>
        <v>2</v>
      </c>
      <c r="I625" s="6">
        <f>VLOOKUP(_xlfn.NUMBERVALUE(E625),[1]games!$A:$C,3,FALSE)</f>
        <v>8</v>
      </c>
      <c r="J625" s="6" t="str">
        <f>VLOOKUP(H625,[1]teams!$B:$D,3,FALSE)</f>
        <v>Royals-E-Major</v>
      </c>
      <c r="K625" s="6" t="str">
        <f>VLOOKUP(I625,[1]teams!$B:$D,3,FALSE)</f>
        <v>Mets-E-Major</v>
      </c>
      <c r="L625" s="6" t="str">
        <f>VLOOKUP(B625,'[2]Tablib Dataset'!$A:$D,2,FALSE)</f>
        <v>Major</v>
      </c>
      <c r="M625" s="7">
        <f t="shared" si="27"/>
        <v>43925</v>
      </c>
      <c r="N625" s="8">
        <f t="shared" si="28"/>
        <v>0.625</v>
      </c>
      <c r="O625" s="8">
        <f t="shared" si="29"/>
        <v>0.70833333333333337</v>
      </c>
    </row>
    <row r="626" spans="1:15" x14ac:dyDescent="0.3">
      <c r="A626" t="s">
        <v>302</v>
      </c>
      <c r="B626" t="s">
        <v>18</v>
      </c>
      <c r="C626" t="s">
        <v>19</v>
      </c>
      <c r="D626" t="s">
        <v>868</v>
      </c>
      <c r="E626" t="s">
        <v>518</v>
      </c>
      <c r="F626" t="s">
        <v>815</v>
      </c>
      <c r="G626" t="s">
        <v>12</v>
      </c>
      <c r="H626" s="5">
        <f>VLOOKUP(_xlfn.NUMBERVALUE(E626),[1]games!$A:$C,2,FALSE)</f>
        <v>4</v>
      </c>
      <c r="I626" s="6">
        <f>VLOOKUP(_xlfn.NUMBERVALUE(E626),[1]games!$A:$C,3,FALSE)</f>
        <v>3</v>
      </c>
      <c r="J626" s="6" t="str">
        <f>VLOOKUP(H626,[1]teams!$B:$D,3,FALSE)</f>
        <v>Yankees-E-Major</v>
      </c>
      <c r="K626" s="6" t="str">
        <f>VLOOKUP(I626,[1]teams!$B:$D,3,FALSE)</f>
        <v>Tigers-E-Major</v>
      </c>
      <c r="L626" s="6" t="str">
        <f>VLOOKUP(B626,'[2]Tablib Dataset'!$A:$D,2,FALSE)</f>
        <v>Major</v>
      </c>
      <c r="M626" s="7">
        <f t="shared" si="27"/>
        <v>43925</v>
      </c>
      <c r="N626" s="8">
        <f t="shared" si="28"/>
        <v>0.54166666666424135</v>
      </c>
      <c r="O626" s="8">
        <f t="shared" si="29"/>
        <v>0.62499999999757472</v>
      </c>
    </row>
    <row r="627" spans="1:15" x14ac:dyDescent="0.3">
      <c r="A627" t="s">
        <v>326</v>
      </c>
      <c r="B627" t="s">
        <v>18</v>
      </c>
      <c r="C627" t="s">
        <v>19</v>
      </c>
      <c r="D627" t="s">
        <v>868</v>
      </c>
      <c r="E627" t="s">
        <v>622</v>
      </c>
      <c r="F627" t="s">
        <v>820</v>
      </c>
      <c r="G627" t="s">
        <v>12</v>
      </c>
      <c r="H627" s="5">
        <f>VLOOKUP(_xlfn.NUMBERVALUE(E627),[1]games!$A:$C,2,FALSE)</f>
        <v>10</v>
      </c>
      <c r="I627" s="6">
        <f>VLOOKUP(_xlfn.NUMBERVALUE(E627),[1]games!$A:$C,3,FALSE)</f>
        <v>13</v>
      </c>
      <c r="J627" s="6" t="str">
        <f>VLOOKUP(H627,[1]teams!$B:$D,3,FALSE)</f>
        <v>Giants-W-Major</v>
      </c>
      <c r="K627" s="6" t="str">
        <f>VLOOKUP(I627,[1]teams!$B:$D,3,FALSE)</f>
        <v>Red Sox-W-Major</v>
      </c>
      <c r="L627" s="6" t="str">
        <f>VLOOKUP(B627,'[2]Tablib Dataset'!$A:$D,2,FALSE)</f>
        <v>Major</v>
      </c>
      <c r="M627" s="7">
        <f t="shared" si="27"/>
        <v>43925</v>
      </c>
      <c r="N627" s="8">
        <f t="shared" si="28"/>
        <v>0.45833333333575865</v>
      </c>
      <c r="O627" s="8">
        <f t="shared" si="29"/>
        <v>0.54166666666909202</v>
      </c>
    </row>
    <row r="628" spans="1:15" x14ac:dyDescent="0.3">
      <c r="A628" t="s">
        <v>518</v>
      </c>
      <c r="B628" t="s">
        <v>18</v>
      </c>
      <c r="C628" t="s">
        <v>19</v>
      </c>
      <c r="D628" t="s">
        <v>868</v>
      </c>
      <c r="E628" t="s">
        <v>667</v>
      </c>
      <c r="F628" t="s">
        <v>826</v>
      </c>
      <c r="G628" t="s">
        <v>12</v>
      </c>
      <c r="H628" s="5">
        <f>VLOOKUP(_xlfn.NUMBERVALUE(E628),[1]games!$A:$C,2,FALSE)</f>
        <v>9</v>
      </c>
      <c r="I628" s="6">
        <f>VLOOKUP(_xlfn.NUMBERVALUE(E628),[1]games!$A:$C,3,FALSE)</f>
        <v>11</v>
      </c>
      <c r="J628" s="6" t="str">
        <f>VLOOKUP(H628,[1]teams!$B:$D,3,FALSE)</f>
        <v>Cardinals-W-Major</v>
      </c>
      <c r="K628" s="6" t="str">
        <f>VLOOKUP(I628,[1]teams!$B:$D,3,FALSE)</f>
        <v>Nationals-W-Major</v>
      </c>
      <c r="L628" s="6" t="str">
        <f>VLOOKUP(B628,'[2]Tablib Dataset'!$A:$D,2,FALSE)</f>
        <v>Major</v>
      </c>
      <c r="M628" s="7">
        <f t="shared" si="27"/>
        <v>43925</v>
      </c>
      <c r="N628" s="8">
        <f t="shared" si="28"/>
        <v>0.375</v>
      </c>
      <c r="O628" s="8">
        <f t="shared" si="29"/>
        <v>0.45833333333333331</v>
      </c>
    </row>
    <row r="629" spans="1:15" x14ac:dyDescent="0.3">
      <c r="A629" t="s">
        <v>68</v>
      </c>
      <c r="B629" t="s">
        <v>21</v>
      </c>
      <c r="C629" t="s">
        <v>32</v>
      </c>
      <c r="D629" t="s">
        <v>10</v>
      </c>
      <c r="E629" t="s">
        <v>364</v>
      </c>
      <c r="F629" t="s">
        <v>831</v>
      </c>
      <c r="G629" t="s">
        <v>36</v>
      </c>
      <c r="H629" s="5">
        <f>VLOOKUP(_xlfn.NUMBERVALUE(E629),[1]games!$A:$C,2,FALSE)</f>
        <v>71</v>
      </c>
      <c r="I629" s="6">
        <f>VLOOKUP(_xlfn.NUMBERVALUE(E629),[1]games!$A:$C,3,FALSE)</f>
        <v>67</v>
      </c>
      <c r="J629" s="6" t="str">
        <f>VLOOKUP(H629,[1]teams!$B:$D,3,FALSE)</f>
        <v>Dodgers-E-TBall</v>
      </c>
      <c r="K629" s="6" t="str">
        <f>VLOOKUP(I629,[1]teams!$B:$D,3,FALSE)</f>
        <v>A's-E-TBall</v>
      </c>
      <c r="L629" s="6" t="str">
        <f>VLOOKUP(B629,'[2]Tablib Dataset'!$A:$D,2,FALSE)</f>
        <v>Field8</v>
      </c>
      <c r="M629" s="7">
        <f t="shared" si="27"/>
        <v>43918</v>
      </c>
      <c r="N629" s="8">
        <f t="shared" si="28"/>
        <v>0.5</v>
      </c>
      <c r="O629" s="8">
        <f t="shared" si="29"/>
        <v>0.5625</v>
      </c>
    </row>
    <row r="630" spans="1:15" x14ac:dyDescent="0.3">
      <c r="A630" t="s">
        <v>779</v>
      </c>
      <c r="B630" t="s">
        <v>21</v>
      </c>
      <c r="C630" t="s">
        <v>32</v>
      </c>
      <c r="D630" t="s">
        <v>10</v>
      </c>
      <c r="E630" t="s">
        <v>194</v>
      </c>
      <c r="F630" t="s">
        <v>836</v>
      </c>
      <c r="G630" t="s">
        <v>36</v>
      </c>
      <c r="H630" s="5">
        <f>VLOOKUP(_xlfn.NUMBERVALUE(E630),[1]games!$A:$C,2,FALSE)</f>
        <v>76</v>
      </c>
      <c r="I630" s="6">
        <f>VLOOKUP(_xlfn.NUMBERVALUE(E630),[1]games!$A:$C,3,FALSE)</f>
        <v>72</v>
      </c>
      <c r="J630" s="6" t="str">
        <f>VLOOKUP(H630,[1]teams!$B:$D,3,FALSE)</f>
        <v>Royals-E-TBall</v>
      </c>
      <c r="K630" s="6" t="str">
        <f>VLOOKUP(I630,[1]teams!$B:$D,3,FALSE)</f>
        <v>Giants-E-TBall</v>
      </c>
      <c r="L630" s="6" t="str">
        <f>VLOOKUP(B630,'[2]Tablib Dataset'!$A:$D,2,FALSE)</f>
        <v>Field8</v>
      </c>
      <c r="M630" s="7">
        <f t="shared" si="27"/>
        <v>43918</v>
      </c>
      <c r="N630" s="8">
        <f t="shared" si="28"/>
        <v>0.4375</v>
      </c>
      <c r="O630" s="8">
        <f t="shared" si="29"/>
        <v>0.5</v>
      </c>
    </row>
    <row r="631" spans="1:15" x14ac:dyDescent="0.3">
      <c r="A631" t="s">
        <v>245</v>
      </c>
      <c r="B631" t="s">
        <v>21</v>
      </c>
      <c r="C631" t="s">
        <v>32</v>
      </c>
      <c r="D631" t="s">
        <v>10</v>
      </c>
      <c r="E631" t="s">
        <v>204</v>
      </c>
      <c r="F631" t="s">
        <v>838</v>
      </c>
      <c r="G631" t="s">
        <v>36</v>
      </c>
      <c r="H631" s="5">
        <f>VLOOKUP(_xlfn.NUMBERVALUE(E631),[1]games!$A:$C,2,FALSE)</f>
        <v>75</v>
      </c>
      <c r="I631" s="6">
        <f>VLOOKUP(_xlfn.NUMBERVALUE(E631),[1]games!$A:$C,3,FALSE)</f>
        <v>74</v>
      </c>
      <c r="J631" s="6" t="str">
        <f>VLOOKUP(H631,[1]teams!$B:$D,3,FALSE)</f>
        <v>Rockies-E-TBall</v>
      </c>
      <c r="K631" s="6" t="str">
        <f>VLOOKUP(I631,[1]teams!$B:$D,3,FALSE)</f>
        <v>Phillies-E-TBall</v>
      </c>
      <c r="L631" s="6" t="str">
        <f>VLOOKUP(B631,'[2]Tablib Dataset'!$A:$D,2,FALSE)</f>
        <v>Field8</v>
      </c>
      <c r="M631" s="7">
        <f t="shared" si="27"/>
        <v>43918</v>
      </c>
      <c r="N631" s="8">
        <f t="shared" si="28"/>
        <v>0.375</v>
      </c>
      <c r="O631" s="8">
        <f t="shared" si="29"/>
        <v>0.4375</v>
      </c>
    </row>
    <row r="632" spans="1:15" x14ac:dyDescent="0.3">
      <c r="A632" t="s">
        <v>680</v>
      </c>
      <c r="B632" t="s">
        <v>8</v>
      </c>
      <c r="C632" t="s">
        <v>32</v>
      </c>
      <c r="D632" t="s">
        <v>10</v>
      </c>
      <c r="E632" t="s">
        <v>285</v>
      </c>
      <c r="F632" t="s">
        <v>830</v>
      </c>
      <c r="G632" t="s">
        <v>36</v>
      </c>
      <c r="H632" s="5">
        <f>VLOOKUP(_xlfn.NUMBERVALUE(E632),[1]games!$A:$C,2,FALSE)</f>
        <v>73</v>
      </c>
      <c r="I632" s="6">
        <f>VLOOKUP(_xlfn.NUMBERVALUE(E632),[1]games!$A:$C,3,FALSE)</f>
        <v>70</v>
      </c>
      <c r="J632" s="6" t="str">
        <f>VLOOKUP(H632,[1]teams!$B:$D,3,FALSE)</f>
        <v>Nationals-E-TBall</v>
      </c>
      <c r="K632" s="6" t="str">
        <f>VLOOKUP(I632,[1]teams!$B:$D,3,FALSE)</f>
        <v>D'Backs-E-TBall</v>
      </c>
      <c r="L632" s="6" t="str">
        <f>VLOOKUP(B632,'[2]Tablib Dataset'!$A:$D,2,FALSE)</f>
        <v>Filed7</v>
      </c>
      <c r="M632" s="7">
        <f t="shared" si="27"/>
        <v>43918</v>
      </c>
      <c r="N632" s="8">
        <f t="shared" si="28"/>
        <v>0.52083333333575865</v>
      </c>
      <c r="O632" s="8">
        <f t="shared" si="29"/>
        <v>0.58333333333575865</v>
      </c>
    </row>
    <row r="633" spans="1:15" x14ac:dyDescent="0.3">
      <c r="A633" t="s">
        <v>802</v>
      </c>
      <c r="B633" t="s">
        <v>8</v>
      </c>
      <c r="C633" t="s">
        <v>32</v>
      </c>
      <c r="D633" t="s">
        <v>10</v>
      </c>
      <c r="E633" t="s">
        <v>341</v>
      </c>
      <c r="F633" t="s">
        <v>834</v>
      </c>
      <c r="G633" t="s">
        <v>36</v>
      </c>
      <c r="H633" s="5">
        <f>VLOOKUP(_xlfn.NUMBERVALUE(E633),[1]games!$A:$C,2,FALSE)</f>
        <v>69</v>
      </c>
      <c r="I633" s="6">
        <f>VLOOKUP(_xlfn.NUMBERVALUE(E633),[1]games!$A:$C,3,FALSE)</f>
        <v>68</v>
      </c>
      <c r="J633" s="6" t="str">
        <f>VLOOKUP(H633,[1]teams!$B:$D,3,FALSE)</f>
        <v>Cubs-E-TBall</v>
      </c>
      <c r="K633" s="6" t="str">
        <f>VLOOKUP(I633,[1]teams!$B:$D,3,FALSE)</f>
        <v>Astros-E-TBall</v>
      </c>
      <c r="L633" s="6" t="str">
        <f>VLOOKUP(B633,'[2]Tablib Dataset'!$A:$D,2,FALSE)</f>
        <v>Filed7</v>
      </c>
      <c r="M633" s="7">
        <f t="shared" si="27"/>
        <v>43918</v>
      </c>
      <c r="N633" s="8">
        <f t="shared" si="28"/>
        <v>0.45833333333575865</v>
      </c>
      <c r="O633" s="8">
        <f t="shared" si="29"/>
        <v>0.52083333333575865</v>
      </c>
    </row>
    <row r="634" spans="1:15" x14ac:dyDescent="0.3">
      <c r="A634" t="s">
        <v>740</v>
      </c>
      <c r="B634" t="s">
        <v>8</v>
      </c>
      <c r="C634" t="s">
        <v>25</v>
      </c>
      <c r="D634" t="s">
        <v>10</v>
      </c>
      <c r="F634" t="s">
        <v>837</v>
      </c>
      <c r="G634" t="s">
        <v>579</v>
      </c>
      <c r="H634" s="5" t="e">
        <f>VLOOKUP(_xlfn.NUMBERVALUE(E634),[1]games!$A:$C,2,FALSE)</f>
        <v>#N/A</v>
      </c>
      <c r="I634" s="6" t="e">
        <f>VLOOKUP(_xlfn.NUMBERVALUE(E634),[1]games!$A:$C,3,FALSE)</f>
        <v>#N/A</v>
      </c>
      <c r="J634" s="6" t="e">
        <f>VLOOKUP(H634,[1]teams!$B:$D,3,FALSE)</f>
        <v>#N/A</v>
      </c>
      <c r="K634" s="6" t="e">
        <f>VLOOKUP(I634,[1]teams!$B:$D,3,FALSE)</f>
        <v>#N/A</v>
      </c>
      <c r="L634" s="6" t="str">
        <f>VLOOKUP(B634,'[2]Tablib Dataset'!$A:$D,2,FALSE)</f>
        <v>Filed7</v>
      </c>
      <c r="M634" s="7">
        <f t="shared" si="27"/>
        <v>43918</v>
      </c>
      <c r="N634" s="8">
        <f t="shared" si="28"/>
        <v>0.41666666666424135</v>
      </c>
      <c r="O634" s="8">
        <f t="shared" si="29"/>
        <v>0.45833333333090803</v>
      </c>
    </row>
    <row r="635" spans="1:15" x14ac:dyDescent="0.3">
      <c r="A635" t="s">
        <v>545</v>
      </c>
      <c r="B635" t="s">
        <v>8</v>
      </c>
      <c r="C635" t="s">
        <v>25</v>
      </c>
      <c r="D635" t="s">
        <v>10</v>
      </c>
      <c r="F635" t="s">
        <v>838</v>
      </c>
      <c r="G635" t="s">
        <v>579</v>
      </c>
      <c r="H635" s="5" t="e">
        <f>VLOOKUP(_xlfn.NUMBERVALUE(E635),[1]games!$A:$C,2,FALSE)</f>
        <v>#N/A</v>
      </c>
      <c r="I635" s="6" t="e">
        <f>VLOOKUP(_xlfn.NUMBERVALUE(E635),[1]games!$A:$C,3,FALSE)</f>
        <v>#N/A</v>
      </c>
      <c r="J635" s="6" t="e">
        <f>VLOOKUP(H635,[1]teams!$B:$D,3,FALSE)</f>
        <v>#N/A</v>
      </c>
      <c r="K635" s="6" t="e">
        <f>VLOOKUP(I635,[1]teams!$B:$D,3,FALSE)</f>
        <v>#N/A</v>
      </c>
      <c r="L635" s="6" t="str">
        <f>VLOOKUP(B635,'[2]Tablib Dataset'!$A:$D,2,FALSE)</f>
        <v>Filed7</v>
      </c>
      <c r="M635" s="7">
        <f t="shared" si="27"/>
        <v>43918</v>
      </c>
      <c r="N635" s="8">
        <f t="shared" si="28"/>
        <v>0.375</v>
      </c>
      <c r="O635" s="8">
        <f t="shared" si="29"/>
        <v>0.41666666666666669</v>
      </c>
    </row>
    <row r="636" spans="1:15" x14ac:dyDescent="0.3">
      <c r="A636" t="s">
        <v>639</v>
      </c>
      <c r="B636" t="s">
        <v>25</v>
      </c>
      <c r="C636" t="s">
        <v>18</v>
      </c>
      <c r="D636" t="s">
        <v>26</v>
      </c>
      <c r="E636" t="s">
        <v>463</v>
      </c>
      <c r="F636" t="s">
        <v>829</v>
      </c>
      <c r="G636" t="s">
        <v>23</v>
      </c>
      <c r="H636" s="5">
        <f>VLOOKUP(_xlfn.NUMBERVALUE(E636),[1]games!$A:$C,2,FALSE)</f>
        <v>63</v>
      </c>
      <c r="I636" s="6">
        <f>VLOOKUP(_xlfn.NUMBERVALUE(E636),[1]games!$A:$C,3,FALSE)</f>
        <v>50</v>
      </c>
      <c r="J636" s="6" t="str">
        <f>VLOOKUP(H636,[1]teams!$B:$D,3,FALSE)</f>
        <v>Nationals-W-CoachPitch</v>
      </c>
      <c r="K636" s="6" t="str">
        <f>VLOOKUP(I636,[1]teams!$B:$D,3,FALSE)</f>
        <v>Dodgers-E-CoachPitch</v>
      </c>
      <c r="L636" s="6" t="str">
        <f>VLOOKUP(B636,'[2]Tablib Dataset'!$A:$D,2,FALSE)</f>
        <v>Field6</v>
      </c>
      <c r="M636" s="7">
        <f t="shared" si="27"/>
        <v>43918</v>
      </c>
      <c r="N636" s="8">
        <f t="shared" si="28"/>
        <v>0.5625</v>
      </c>
      <c r="O636" s="8">
        <f t="shared" si="29"/>
        <v>0.63541666666666663</v>
      </c>
    </row>
    <row r="637" spans="1:15" x14ac:dyDescent="0.3">
      <c r="A637" t="s">
        <v>827</v>
      </c>
      <c r="B637" t="s">
        <v>25</v>
      </c>
      <c r="C637" t="s">
        <v>18</v>
      </c>
      <c r="D637" t="s">
        <v>26</v>
      </c>
      <c r="E637" t="s">
        <v>367</v>
      </c>
      <c r="F637" t="s">
        <v>832</v>
      </c>
      <c r="G637" t="s">
        <v>23</v>
      </c>
      <c r="H637" s="5">
        <f>VLOOKUP(_xlfn.NUMBERVALUE(E637),[1]games!$A:$C,2,FALSE)</f>
        <v>62</v>
      </c>
      <c r="I637" s="6">
        <f>VLOOKUP(_xlfn.NUMBERVALUE(E637),[1]games!$A:$C,3,FALSE)</f>
        <v>58</v>
      </c>
      <c r="J637" s="6" t="str">
        <f>VLOOKUP(H637,[1]teams!$B:$D,3,FALSE)</f>
        <v>Mets-W-CoachPitch</v>
      </c>
      <c r="K637" s="6" t="str">
        <f>VLOOKUP(I637,[1]teams!$B:$D,3,FALSE)</f>
        <v>A's-W-CoachPitch</v>
      </c>
      <c r="L637" s="6" t="str">
        <f>VLOOKUP(B637,'[2]Tablib Dataset'!$A:$D,2,FALSE)</f>
        <v>Field6</v>
      </c>
      <c r="M637" s="7">
        <f t="shared" si="27"/>
        <v>43918</v>
      </c>
      <c r="N637" s="8">
        <f t="shared" si="28"/>
        <v>0.48958333333575865</v>
      </c>
      <c r="O637" s="8">
        <f t="shared" si="29"/>
        <v>0.56250000000242528</v>
      </c>
    </row>
    <row r="638" spans="1:15" x14ac:dyDescent="0.3">
      <c r="A638" t="s">
        <v>351</v>
      </c>
      <c r="B638" t="s">
        <v>25</v>
      </c>
      <c r="C638" t="s">
        <v>18</v>
      </c>
      <c r="D638" t="s">
        <v>26</v>
      </c>
      <c r="E638" t="s">
        <v>517</v>
      </c>
      <c r="F638" t="s">
        <v>837</v>
      </c>
      <c r="G638" t="s">
        <v>23</v>
      </c>
      <c r="H638" s="5">
        <f>VLOOKUP(_xlfn.NUMBERVALUE(E638),[1]games!$A:$C,2,FALSE)</f>
        <v>51</v>
      </c>
      <c r="I638" s="6">
        <f>VLOOKUP(_xlfn.NUMBERVALUE(E638),[1]games!$A:$C,3,FALSE)</f>
        <v>49</v>
      </c>
      <c r="J638" s="6" t="str">
        <f>VLOOKUP(H638,[1]teams!$B:$D,3,FALSE)</f>
        <v>Giants-E-CoachPitch</v>
      </c>
      <c r="K638" s="6" t="str">
        <f>VLOOKUP(I638,[1]teams!$B:$D,3,FALSE)</f>
        <v>Cubs-E-CoachPitch</v>
      </c>
      <c r="L638" s="6" t="str">
        <f>VLOOKUP(B638,'[2]Tablib Dataset'!$A:$D,2,FALSE)</f>
        <v>Field6</v>
      </c>
      <c r="M638" s="7">
        <f t="shared" si="27"/>
        <v>43918</v>
      </c>
      <c r="N638" s="8">
        <f t="shared" si="28"/>
        <v>0.41666666666424135</v>
      </c>
      <c r="O638" s="8">
        <f t="shared" si="29"/>
        <v>0.48958333333090803</v>
      </c>
    </row>
    <row r="639" spans="1:15" x14ac:dyDescent="0.3">
      <c r="A639" t="s">
        <v>268</v>
      </c>
      <c r="B639" t="s">
        <v>25</v>
      </c>
      <c r="C639" t="s">
        <v>25</v>
      </c>
      <c r="D639" t="s">
        <v>26</v>
      </c>
      <c r="F639" t="s">
        <v>838</v>
      </c>
      <c r="G639" t="s">
        <v>579</v>
      </c>
      <c r="H639" s="5" t="e">
        <f>VLOOKUP(_xlfn.NUMBERVALUE(E639),[1]games!$A:$C,2,FALSE)</f>
        <v>#N/A</v>
      </c>
      <c r="I639" s="6" t="e">
        <f>VLOOKUP(_xlfn.NUMBERVALUE(E639),[1]games!$A:$C,3,FALSE)</f>
        <v>#N/A</v>
      </c>
      <c r="J639" s="6" t="e">
        <f>VLOOKUP(H639,[1]teams!$B:$D,3,FALSE)</f>
        <v>#N/A</v>
      </c>
      <c r="K639" s="6" t="e">
        <f>VLOOKUP(I639,[1]teams!$B:$D,3,FALSE)</f>
        <v>#N/A</v>
      </c>
      <c r="L639" s="6" t="str">
        <f>VLOOKUP(B639,'[2]Tablib Dataset'!$A:$D,2,FALSE)</f>
        <v>Field6</v>
      </c>
      <c r="M639" s="7">
        <f t="shared" si="27"/>
        <v>43918</v>
      </c>
      <c r="N639" s="8">
        <f t="shared" si="28"/>
        <v>0.375</v>
      </c>
      <c r="O639" s="8">
        <f t="shared" si="29"/>
        <v>0.41666666666666669</v>
      </c>
    </row>
    <row r="640" spans="1:15" x14ac:dyDescent="0.3">
      <c r="A640" t="s">
        <v>215</v>
      </c>
      <c r="B640" t="s">
        <v>32</v>
      </c>
      <c r="C640" t="s">
        <v>18</v>
      </c>
      <c r="D640" t="s">
        <v>32</v>
      </c>
      <c r="E640" t="s">
        <v>575</v>
      </c>
      <c r="F640" t="s">
        <v>829</v>
      </c>
      <c r="G640" t="s">
        <v>23</v>
      </c>
      <c r="H640" s="5">
        <f>VLOOKUP(_xlfn.NUMBERVALUE(E640),[1]games!$A:$C,2,FALSE)</f>
        <v>53</v>
      </c>
      <c r="I640" s="6">
        <f>VLOOKUP(_xlfn.NUMBERVALUE(E640),[1]games!$A:$C,3,FALSE)</f>
        <v>47</v>
      </c>
      <c r="J640" s="6" t="str">
        <f>VLOOKUP(H640,[1]teams!$B:$D,3,FALSE)</f>
        <v>Orioles-E-CoachPitch</v>
      </c>
      <c r="K640" s="6" t="str">
        <f>VLOOKUP(I640,[1]teams!$B:$D,3,FALSE)</f>
        <v>Brewers-E-CoachPitch</v>
      </c>
      <c r="L640" s="6" t="str">
        <f>VLOOKUP(B640,'[2]Tablib Dataset'!$A:$D,2,FALSE)</f>
        <v>Field5</v>
      </c>
      <c r="M640" s="7">
        <f t="shared" si="27"/>
        <v>43918</v>
      </c>
      <c r="N640" s="8">
        <f t="shared" si="28"/>
        <v>0.5625</v>
      </c>
      <c r="O640" s="8">
        <f t="shared" si="29"/>
        <v>0.63541666666666663</v>
      </c>
    </row>
    <row r="641" spans="1:15" x14ac:dyDescent="0.3">
      <c r="A641" t="s">
        <v>677</v>
      </c>
      <c r="B641" t="s">
        <v>32</v>
      </c>
      <c r="C641" t="s">
        <v>18</v>
      </c>
      <c r="D641" t="s">
        <v>32</v>
      </c>
      <c r="E641" t="s">
        <v>499</v>
      </c>
      <c r="F641" t="s">
        <v>832</v>
      </c>
      <c r="G641" t="s">
        <v>23</v>
      </c>
      <c r="H641" s="5">
        <f>VLOOKUP(_xlfn.NUMBERVALUE(E641),[1]games!$A:$C,2,FALSE)</f>
        <v>64</v>
      </c>
      <c r="I641" s="6">
        <f>VLOOKUP(_xlfn.NUMBERVALUE(E641),[1]games!$A:$C,3,FALSE)</f>
        <v>61</v>
      </c>
      <c r="J641" s="6" t="str">
        <f>VLOOKUP(H641,[1]teams!$B:$D,3,FALSE)</f>
        <v>Rangers-W-CoachPitch</v>
      </c>
      <c r="K641" s="6" t="str">
        <f>VLOOKUP(I641,[1]teams!$B:$D,3,FALSE)</f>
        <v>Indians-W-CoachPitch</v>
      </c>
      <c r="L641" s="6" t="str">
        <f>VLOOKUP(B641,'[2]Tablib Dataset'!$A:$D,2,FALSE)</f>
        <v>Field5</v>
      </c>
      <c r="M641" s="7">
        <f t="shared" si="27"/>
        <v>43918</v>
      </c>
      <c r="N641" s="8">
        <f t="shared" si="28"/>
        <v>0.48958333333575865</v>
      </c>
      <c r="O641" s="8">
        <f t="shared" si="29"/>
        <v>0.56250000000242528</v>
      </c>
    </row>
    <row r="642" spans="1:15" x14ac:dyDescent="0.3">
      <c r="A642" t="s">
        <v>51</v>
      </c>
      <c r="B642" t="s">
        <v>32</v>
      </c>
      <c r="C642" t="s">
        <v>18</v>
      </c>
      <c r="D642" t="s">
        <v>32</v>
      </c>
      <c r="E642" t="s">
        <v>603</v>
      </c>
      <c r="F642" t="s">
        <v>837</v>
      </c>
      <c r="G642" t="s">
        <v>23</v>
      </c>
      <c r="H642" s="5">
        <f>VLOOKUP(_xlfn.NUMBERVALUE(E642),[1]games!$A:$C,2,FALSE)</f>
        <v>56</v>
      </c>
      <c r="I642" s="6">
        <f>VLOOKUP(_xlfn.NUMBERVALUE(E642),[1]games!$A:$C,3,FALSE)</f>
        <v>46</v>
      </c>
      <c r="J642" s="6" t="str">
        <f>VLOOKUP(H642,[1]teams!$B:$D,3,FALSE)</f>
        <v>Rockies-E-CoachPitch</v>
      </c>
      <c r="K642" s="6" t="str">
        <f>VLOOKUP(I642,[1]teams!$B:$D,3,FALSE)</f>
        <v>Braves-E-CoachPitch</v>
      </c>
      <c r="L642" s="6" t="str">
        <f>VLOOKUP(B642,'[2]Tablib Dataset'!$A:$D,2,FALSE)</f>
        <v>Field5</v>
      </c>
      <c r="M642" s="7">
        <f t="shared" ref="M642:M657" si="30">DATEVALUE(F642)</f>
        <v>43918</v>
      </c>
      <c r="N642" s="8">
        <f t="shared" ref="N642:N657" si="31">TIMEVALUE(F642)</f>
        <v>0.41666666666424135</v>
      </c>
      <c r="O642" s="8">
        <f t="shared" ref="O642:O657" si="32">N642+G642/60/24</f>
        <v>0.48958333333090803</v>
      </c>
    </row>
    <row r="643" spans="1:15" x14ac:dyDescent="0.3">
      <c r="A643" t="s">
        <v>491</v>
      </c>
      <c r="B643" t="s">
        <v>32</v>
      </c>
      <c r="C643" t="s">
        <v>25</v>
      </c>
      <c r="D643" t="s">
        <v>32</v>
      </c>
      <c r="F643" t="s">
        <v>838</v>
      </c>
      <c r="G643" t="s">
        <v>579</v>
      </c>
      <c r="H643" s="5" t="e">
        <f>VLOOKUP(_xlfn.NUMBERVALUE(E643),[1]games!$A:$C,2,FALSE)</f>
        <v>#N/A</v>
      </c>
      <c r="I643" s="6" t="e">
        <f>VLOOKUP(_xlfn.NUMBERVALUE(E643),[1]games!$A:$C,3,FALSE)</f>
        <v>#N/A</v>
      </c>
      <c r="J643" s="6" t="e">
        <f>VLOOKUP(H643,[1]teams!$B:$D,3,FALSE)</f>
        <v>#N/A</v>
      </c>
      <c r="K643" s="6" t="e">
        <f>VLOOKUP(I643,[1]teams!$B:$D,3,FALSE)</f>
        <v>#N/A</v>
      </c>
      <c r="L643" s="6" t="str">
        <f>VLOOKUP(B643,'[2]Tablib Dataset'!$A:$D,2,FALSE)</f>
        <v>Field5</v>
      </c>
      <c r="M643" s="7">
        <f t="shared" si="30"/>
        <v>43918</v>
      </c>
      <c r="N643" s="8">
        <f t="shared" si="31"/>
        <v>0.375</v>
      </c>
      <c r="O643" s="8">
        <f t="shared" si="32"/>
        <v>0.41666666666666669</v>
      </c>
    </row>
    <row r="644" spans="1:15" x14ac:dyDescent="0.3">
      <c r="A644" t="s">
        <v>420</v>
      </c>
      <c r="B644" t="s">
        <v>19</v>
      </c>
      <c r="C644" t="s">
        <v>32</v>
      </c>
      <c r="D644" t="s">
        <v>33</v>
      </c>
      <c r="E644" t="s">
        <v>148</v>
      </c>
      <c r="F644" t="s">
        <v>904</v>
      </c>
      <c r="G644" t="s">
        <v>36</v>
      </c>
      <c r="H644" s="5">
        <f>VLOOKUP(_xlfn.NUMBERVALUE(E644),[1]games!$A:$C,2,FALSE)</f>
        <v>79</v>
      </c>
      <c r="I644" s="6">
        <f>VLOOKUP(_xlfn.NUMBERVALUE(E644),[1]games!$A:$C,3,FALSE)</f>
        <v>78</v>
      </c>
      <c r="J644" s="6" t="str">
        <f>VLOOKUP(H644,[1]teams!$B:$D,3,FALSE)</f>
        <v>Marlins-W-TBall</v>
      </c>
      <c r="K644" s="6" t="str">
        <f>VLOOKUP(I644,[1]teams!$B:$D,3,FALSE)</f>
        <v>Cardinals-W-TBall</v>
      </c>
      <c r="L644" s="6" t="str">
        <f>VLOOKUP(B644,'[2]Tablib Dataset'!$A:$D,2,FALSE)</f>
        <v>Tball</v>
      </c>
      <c r="M644" s="7">
        <f t="shared" si="30"/>
        <v>43918</v>
      </c>
      <c r="N644" s="8">
        <f t="shared" si="31"/>
        <v>0.60416666666424135</v>
      </c>
      <c r="O644" s="8">
        <f t="shared" si="32"/>
        <v>0.66666666666424135</v>
      </c>
    </row>
    <row r="645" spans="1:15" x14ac:dyDescent="0.3">
      <c r="A645" t="s">
        <v>708</v>
      </c>
      <c r="B645" t="s">
        <v>19</v>
      </c>
      <c r="C645" t="s">
        <v>32</v>
      </c>
      <c r="D645" t="s">
        <v>33</v>
      </c>
      <c r="E645" t="s">
        <v>152</v>
      </c>
      <c r="F645" t="s">
        <v>905</v>
      </c>
      <c r="G645" t="s">
        <v>36</v>
      </c>
      <c r="H645" s="5">
        <f>VLOOKUP(_xlfn.NUMBERVALUE(E645),[1]games!$A:$C,2,FALSE)</f>
        <v>81</v>
      </c>
      <c r="I645" s="6">
        <f>VLOOKUP(_xlfn.NUMBERVALUE(E645),[1]games!$A:$C,3,FALSE)</f>
        <v>77</v>
      </c>
      <c r="J645" s="6" t="str">
        <f>VLOOKUP(H645,[1]teams!$B:$D,3,FALSE)</f>
        <v>Rangers-W-TBall</v>
      </c>
      <c r="K645" s="6" t="str">
        <f>VLOOKUP(I645,[1]teams!$B:$D,3,FALSE)</f>
        <v>Blue Jays-W-TBall</v>
      </c>
      <c r="L645" s="6" t="str">
        <f>VLOOKUP(B645,'[2]Tablib Dataset'!$A:$D,2,FALSE)</f>
        <v>Tball</v>
      </c>
      <c r="M645" s="7">
        <f t="shared" si="30"/>
        <v>43918</v>
      </c>
      <c r="N645" s="8">
        <f t="shared" si="31"/>
        <v>0.54166666666424135</v>
      </c>
      <c r="O645" s="8">
        <f t="shared" si="32"/>
        <v>0.60416666666424135</v>
      </c>
    </row>
    <row r="646" spans="1:15" x14ac:dyDescent="0.3">
      <c r="A646" t="s">
        <v>615</v>
      </c>
      <c r="B646" t="s">
        <v>19</v>
      </c>
      <c r="C646" t="s">
        <v>32</v>
      </c>
      <c r="D646" t="s">
        <v>33</v>
      </c>
      <c r="E646" t="s">
        <v>132</v>
      </c>
      <c r="F646" t="s">
        <v>833</v>
      </c>
      <c r="G646" t="s">
        <v>36</v>
      </c>
      <c r="H646" s="5">
        <f>VLOOKUP(_xlfn.NUMBERVALUE(E646),[1]games!$A:$C,2,FALSE)</f>
        <v>82</v>
      </c>
      <c r="I646" s="6">
        <f>VLOOKUP(_xlfn.NUMBERVALUE(E646),[1]games!$A:$C,3,FALSE)</f>
        <v>80</v>
      </c>
      <c r="J646" s="6" t="str">
        <f>VLOOKUP(H646,[1]teams!$B:$D,3,FALSE)</f>
        <v>Tigers-W-TBall</v>
      </c>
      <c r="K646" s="6" t="str">
        <f>VLOOKUP(I646,[1]teams!$B:$D,3,FALSE)</f>
        <v>Orioles-W-TBall</v>
      </c>
      <c r="L646" s="6" t="str">
        <f>VLOOKUP(B646,'[2]Tablib Dataset'!$A:$D,2,FALSE)</f>
        <v>Tball</v>
      </c>
      <c r="M646" s="7">
        <f t="shared" si="30"/>
        <v>43918</v>
      </c>
      <c r="N646" s="8">
        <f t="shared" si="31"/>
        <v>0.47916666666424135</v>
      </c>
      <c r="O646" s="8">
        <f t="shared" si="32"/>
        <v>0.54166666666424135</v>
      </c>
    </row>
    <row r="647" spans="1:15" x14ac:dyDescent="0.3">
      <c r="A647" t="s">
        <v>166</v>
      </c>
      <c r="B647" t="s">
        <v>19</v>
      </c>
      <c r="C647" t="s">
        <v>8</v>
      </c>
      <c r="D647" t="s">
        <v>33</v>
      </c>
      <c r="F647" t="s">
        <v>838</v>
      </c>
      <c r="G647" t="s">
        <v>579</v>
      </c>
      <c r="H647" s="5" t="e">
        <f>VLOOKUP(_xlfn.NUMBERVALUE(E647),[1]games!$A:$C,2,FALSE)</f>
        <v>#N/A</v>
      </c>
      <c r="I647" s="6" t="e">
        <f>VLOOKUP(_xlfn.NUMBERVALUE(E647),[1]games!$A:$C,3,FALSE)</f>
        <v>#N/A</v>
      </c>
      <c r="J647" s="6" t="e">
        <f>VLOOKUP(H647,[1]teams!$B:$D,3,FALSE)</f>
        <v>#N/A</v>
      </c>
      <c r="K647" s="6" t="e">
        <f>VLOOKUP(I647,[1]teams!$B:$D,3,FALSE)</f>
        <v>#N/A</v>
      </c>
      <c r="L647" s="6" t="str">
        <f>VLOOKUP(B647,'[2]Tablib Dataset'!$A:$D,2,FALSE)</f>
        <v>Tball</v>
      </c>
      <c r="M647" s="7">
        <f t="shared" si="30"/>
        <v>43918</v>
      </c>
      <c r="N647" s="8">
        <f t="shared" si="31"/>
        <v>0.375</v>
      </c>
      <c r="O647" s="8">
        <f t="shared" si="32"/>
        <v>0.41666666666666669</v>
      </c>
    </row>
    <row r="648" spans="1:15" x14ac:dyDescent="0.3">
      <c r="A648" t="s">
        <v>794</v>
      </c>
      <c r="B648" t="s">
        <v>9</v>
      </c>
      <c r="C648" t="s">
        <v>18</v>
      </c>
      <c r="D648" t="s">
        <v>29</v>
      </c>
      <c r="E648" t="s">
        <v>411</v>
      </c>
      <c r="F648" t="s">
        <v>828</v>
      </c>
      <c r="G648" t="s">
        <v>23</v>
      </c>
      <c r="H648" s="5">
        <f>VLOOKUP(_xlfn.NUMBERVALUE(E648),[1]games!$A:$C,2,FALSE)</f>
        <v>66</v>
      </c>
      <c r="I648" s="6">
        <f>VLOOKUP(_xlfn.NUMBERVALUE(E648),[1]games!$A:$C,3,FALSE)</f>
        <v>65</v>
      </c>
      <c r="J648" s="6" t="str">
        <f>VLOOKUP(H648,[1]teams!$B:$D,3,FALSE)</f>
        <v>Yankees-W-CoachPitch</v>
      </c>
      <c r="K648" s="6" t="str">
        <f>VLOOKUP(I648,[1]teams!$B:$D,3,FALSE)</f>
        <v>Red Sox-W-CoachPitch</v>
      </c>
      <c r="L648" s="6" t="str">
        <f>VLOOKUP(B648,'[2]Tablib Dataset'!$A:$D,2,FALSE)</f>
        <v>CoachPitch</v>
      </c>
      <c r="M648" s="7">
        <f t="shared" si="30"/>
        <v>43918</v>
      </c>
      <c r="N648" s="8">
        <f t="shared" si="31"/>
        <v>0.59375</v>
      </c>
      <c r="O648" s="8">
        <f t="shared" si="32"/>
        <v>0.66666666666666663</v>
      </c>
    </row>
    <row r="649" spans="1:15" x14ac:dyDescent="0.3">
      <c r="A649" t="s">
        <v>622</v>
      </c>
      <c r="B649" t="s">
        <v>9</v>
      </c>
      <c r="C649" t="s">
        <v>18</v>
      </c>
      <c r="D649" t="s">
        <v>29</v>
      </c>
      <c r="E649" t="s">
        <v>205</v>
      </c>
      <c r="F649" t="s">
        <v>830</v>
      </c>
      <c r="G649" t="s">
        <v>23</v>
      </c>
      <c r="H649" s="5">
        <f>VLOOKUP(_xlfn.NUMBERVALUE(E649),[1]games!$A:$C,2,FALSE)</f>
        <v>54</v>
      </c>
      <c r="I649" s="6">
        <f>VLOOKUP(_xlfn.NUMBERVALUE(E649),[1]games!$A:$C,3,FALSE)</f>
        <v>52</v>
      </c>
      <c r="J649" s="6" t="str">
        <f>VLOOKUP(H649,[1]teams!$B:$D,3,FALSE)</f>
        <v>Phillies-E-CoachPitch</v>
      </c>
      <c r="K649" s="6" t="str">
        <f>VLOOKUP(I649,[1]teams!$B:$D,3,FALSE)</f>
        <v>Marlins-E-CoachPitch</v>
      </c>
      <c r="L649" s="6" t="str">
        <f>VLOOKUP(B649,'[2]Tablib Dataset'!$A:$D,2,FALSE)</f>
        <v>CoachPitch</v>
      </c>
      <c r="M649" s="7">
        <f t="shared" si="30"/>
        <v>43918</v>
      </c>
      <c r="N649" s="8">
        <f t="shared" si="31"/>
        <v>0.52083333333575865</v>
      </c>
      <c r="O649" s="8">
        <f t="shared" si="32"/>
        <v>0.59375000000242528</v>
      </c>
    </row>
    <row r="650" spans="1:15" x14ac:dyDescent="0.3">
      <c r="A650" t="s">
        <v>804</v>
      </c>
      <c r="B650" t="s">
        <v>9</v>
      </c>
      <c r="C650" t="s">
        <v>18</v>
      </c>
      <c r="D650" t="s">
        <v>29</v>
      </c>
      <c r="E650" t="s">
        <v>539</v>
      </c>
      <c r="F650" t="s">
        <v>835</v>
      </c>
      <c r="G650" t="s">
        <v>23</v>
      </c>
      <c r="H650" s="5">
        <f>VLOOKUP(_xlfn.NUMBERVALUE(E650),[1]games!$A:$C,2,FALSE)</f>
        <v>57</v>
      </c>
      <c r="I650" s="6">
        <f>VLOOKUP(_xlfn.NUMBERVALUE(E650),[1]games!$A:$C,3,FALSE)</f>
        <v>48</v>
      </c>
      <c r="J650" s="6" t="str">
        <f>VLOOKUP(H650,[1]teams!$B:$D,3,FALSE)</f>
        <v>Tigers-E-CoachPitch</v>
      </c>
      <c r="K650" s="6" t="str">
        <f>VLOOKUP(I650,[1]teams!$B:$D,3,FALSE)</f>
        <v>Cardinals-E-CoachPitch</v>
      </c>
      <c r="L650" s="6" t="str">
        <f>VLOOKUP(B650,'[2]Tablib Dataset'!$A:$D,2,FALSE)</f>
        <v>CoachPitch</v>
      </c>
      <c r="M650" s="7">
        <f t="shared" si="30"/>
        <v>43918</v>
      </c>
      <c r="N650" s="8">
        <f t="shared" si="31"/>
        <v>0.44791666666424135</v>
      </c>
      <c r="O650" s="8">
        <f t="shared" si="32"/>
        <v>0.52083333333090798</v>
      </c>
    </row>
    <row r="651" spans="1:15" x14ac:dyDescent="0.3">
      <c r="A651" t="s">
        <v>657</v>
      </c>
      <c r="B651" t="s">
        <v>9</v>
      </c>
      <c r="C651" t="s">
        <v>18</v>
      </c>
      <c r="D651" t="s">
        <v>29</v>
      </c>
      <c r="E651" t="s">
        <v>537</v>
      </c>
      <c r="F651" t="s">
        <v>838</v>
      </c>
      <c r="G651" t="s">
        <v>23</v>
      </c>
      <c r="H651" s="5">
        <f>VLOOKUP(_xlfn.NUMBERVALUE(E651),[1]games!$A:$C,2,FALSE)</f>
        <v>59</v>
      </c>
      <c r="I651" s="6">
        <f>VLOOKUP(_xlfn.NUMBERVALUE(E651),[1]games!$A:$C,3,FALSE)</f>
        <v>60</v>
      </c>
      <c r="J651" s="6" t="str">
        <f>VLOOKUP(H651,[1]teams!$B:$D,3,FALSE)</f>
        <v>Astros-W-CoachPitch</v>
      </c>
      <c r="K651" s="6" t="str">
        <f>VLOOKUP(I651,[1]teams!$B:$D,3,FALSE)</f>
        <v>D'Backs-W-CoachPitch</v>
      </c>
      <c r="L651" s="6" t="str">
        <f>VLOOKUP(B651,'[2]Tablib Dataset'!$A:$D,2,FALSE)</f>
        <v>CoachPitch</v>
      </c>
      <c r="M651" s="7">
        <f t="shared" si="30"/>
        <v>43918</v>
      </c>
      <c r="N651" s="8">
        <f t="shared" si="31"/>
        <v>0.375</v>
      </c>
      <c r="O651" s="8">
        <f t="shared" si="32"/>
        <v>0.44791666666666669</v>
      </c>
    </row>
    <row r="652" spans="1:15" x14ac:dyDescent="0.3">
      <c r="A652" t="s">
        <v>694</v>
      </c>
      <c r="B652" t="s">
        <v>14</v>
      </c>
      <c r="C652" t="s">
        <v>14</v>
      </c>
      <c r="D652" t="s">
        <v>15</v>
      </c>
      <c r="F652" t="s">
        <v>828</v>
      </c>
      <c r="G652" t="s">
        <v>23</v>
      </c>
      <c r="H652" s="5" t="e">
        <f>VLOOKUP(_xlfn.NUMBERVALUE(E652),[1]games!$A:$C,2,FALSE)</f>
        <v>#N/A</v>
      </c>
      <c r="I652" s="6" t="e">
        <f>VLOOKUP(_xlfn.NUMBERVALUE(E652),[1]games!$A:$C,3,FALSE)</f>
        <v>#N/A</v>
      </c>
      <c r="J652" s="6" t="e">
        <f>VLOOKUP(H652,[1]teams!$B:$D,3,FALSE)</f>
        <v>#N/A</v>
      </c>
      <c r="K652" s="6" t="e">
        <f>VLOOKUP(I652,[1]teams!$B:$D,3,FALSE)</f>
        <v>#N/A</v>
      </c>
      <c r="L652" s="6" t="str">
        <f>VLOOKUP(B652,'[2]Tablib Dataset'!$A:$D,2,FALSE)</f>
        <v>Minor</v>
      </c>
      <c r="M652" s="7">
        <f t="shared" si="30"/>
        <v>43918</v>
      </c>
      <c r="N652" s="8">
        <f t="shared" si="31"/>
        <v>0.59375</v>
      </c>
      <c r="O652" s="8">
        <f t="shared" si="32"/>
        <v>0.66666666666666663</v>
      </c>
    </row>
    <row r="653" spans="1:15" x14ac:dyDescent="0.3">
      <c r="A653" t="s">
        <v>654</v>
      </c>
      <c r="B653" t="s">
        <v>14</v>
      </c>
      <c r="C653" t="s">
        <v>14</v>
      </c>
      <c r="D653" t="s">
        <v>15</v>
      </c>
      <c r="E653" t="s">
        <v>425</v>
      </c>
      <c r="F653" t="s">
        <v>830</v>
      </c>
      <c r="G653" t="s">
        <v>23</v>
      </c>
      <c r="H653" s="5">
        <f>VLOOKUP(_xlfn.NUMBERVALUE(E653),[1]games!$A:$C,2,FALSE)</f>
        <v>43</v>
      </c>
      <c r="I653" s="6">
        <f>VLOOKUP(_xlfn.NUMBERVALUE(E653),[1]games!$A:$C,3,FALSE)</f>
        <v>42</v>
      </c>
      <c r="J653" s="6" t="str">
        <f>VLOOKUP(H653,[1]teams!$B:$D,3,FALSE)</f>
        <v>Red Sox-W-PeeWee</v>
      </c>
      <c r="K653" s="6" t="str">
        <f>VLOOKUP(I653,[1]teams!$B:$D,3,FALSE)</f>
        <v>Rangers-W-PeeWee</v>
      </c>
      <c r="L653" s="6" t="str">
        <f>VLOOKUP(B653,'[2]Tablib Dataset'!$A:$D,2,FALSE)</f>
        <v>Minor</v>
      </c>
      <c r="M653" s="7">
        <f t="shared" si="30"/>
        <v>43918</v>
      </c>
      <c r="N653" s="8">
        <f t="shared" si="31"/>
        <v>0.52083333333575865</v>
      </c>
      <c r="O653" s="8">
        <f t="shared" si="32"/>
        <v>0.59375000000242528</v>
      </c>
    </row>
    <row r="654" spans="1:15" x14ac:dyDescent="0.3">
      <c r="A654" t="s">
        <v>756</v>
      </c>
      <c r="B654" t="s">
        <v>14</v>
      </c>
      <c r="C654" t="s">
        <v>14</v>
      </c>
      <c r="D654" t="s">
        <v>15</v>
      </c>
      <c r="E654" t="s">
        <v>281</v>
      </c>
      <c r="F654" t="s">
        <v>835</v>
      </c>
      <c r="G654" t="s">
        <v>23</v>
      </c>
      <c r="H654" s="5">
        <f>VLOOKUP(_xlfn.NUMBERVALUE(E654),[1]games!$A:$C,2,FALSE)</f>
        <v>32</v>
      </c>
      <c r="I654" s="6">
        <f>VLOOKUP(_xlfn.NUMBERVALUE(E654),[1]games!$A:$C,3,FALSE)</f>
        <v>31</v>
      </c>
      <c r="J654" s="6" t="str">
        <f>VLOOKUP(H654,[1]teams!$B:$D,3,FALSE)</f>
        <v>Cardinals-E-PeeWee</v>
      </c>
      <c r="K654" s="6" t="str">
        <f>VLOOKUP(I654,[1]teams!$B:$D,3,FALSE)</f>
        <v>Braves-E-PeeWee</v>
      </c>
      <c r="L654" s="6" t="str">
        <f>VLOOKUP(B654,'[2]Tablib Dataset'!$A:$D,2,FALSE)</f>
        <v>Minor</v>
      </c>
      <c r="M654" s="7">
        <f t="shared" si="30"/>
        <v>43918</v>
      </c>
      <c r="N654" s="8">
        <f t="shared" si="31"/>
        <v>0.44791666666424135</v>
      </c>
      <c r="O654" s="8">
        <f t="shared" si="32"/>
        <v>0.52083333333090798</v>
      </c>
    </row>
    <row r="655" spans="1:15" x14ac:dyDescent="0.3">
      <c r="A655" t="s">
        <v>821</v>
      </c>
      <c r="B655" t="s">
        <v>14</v>
      </c>
      <c r="C655" t="s">
        <v>14</v>
      </c>
      <c r="D655" t="s">
        <v>15</v>
      </c>
      <c r="E655" t="s">
        <v>391</v>
      </c>
      <c r="F655" t="s">
        <v>838</v>
      </c>
      <c r="G655" t="s">
        <v>23</v>
      </c>
      <c r="H655" s="5">
        <f>VLOOKUP(_xlfn.NUMBERVALUE(E655),[1]games!$A:$C,2,FALSE)</f>
        <v>37</v>
      </c>
      <c r="I655" s="6">
        <f>VLOOKUP(_xlfn.NUMBERVALUE(E655),[1]games!$A:$C,3,FALSE)</f>
        <v>33</v>
      </c>
      <c r="J655" s="6" t="str">
        <f>VLOOKUP(H655,[1]teams!$B:$D,3,FALSE)</f>
        <v>Mets-E-PeeWee</v>
      </c>
      <c r="K655" s="6" t="str">
        <f>VLOOKUP(I655,[1]teams!$B:$D,3,FALSE)</f>
        <v>D'Backs-E-PeeWee</v>
      </c>
      <c r="L655" s="6" t="str">
        <f>VLOOKUP(B655,'[2]Tablib Dataset'!$A:$D,2,FALSE)</f>
        <v>Minor</v>
      </c>
      <c r="M655" s="7">
        <f t="shared" si="30"/>
        <v>43918</v>
      </c>
      <c r="N655" s="8">
        <f t="shared" si="31"/>
        <v>0.375</v>
      </c>
      <c r="O655" s="8">
        <f t="shared" si="32"/>
        <v>0.44791666666666669</v>
      </c>
    </row>
    <row r="656" spans="1:15" x14ac:dyDescent="0.3">
      <c r="A656" t="s">
        <v>266</v>
      </c>
      <c r="B656" t="s">
        <v>18</v>
      </c>
      <c r="C656" t="s">
        <v>14</v>
      </c>
      <c r="D656" t="s">
        <v>868</v>
      </c>
      <c r="E656" t="s">
        <v>633</v>
      </c>
      <c r="F656" t="s">
        <v>828</v>
      </c>
      <c r="G656" t="s">
        <v>23</v>
      </c>
      <c r="H656" s="5">
        <f>VLOOKUP(_xlfn.NUMBERVALUE(E656),[1]games!$A:$C,2,FALSE)</f>
        <v>44</v>
      </c>
      <c r="I656" s="6">
        <f>VLOOKUP(_xlfn.NUMBERVALUE(E656),[1]games!$A:$C,3,FALSE)</f>
        <v>39</v>
      </c>
      <c r="J656" s="6" t="str">
        <f>VLOOKUP(H656,[1]teams!$B:$D,3,FALSE)</f>
        <v>Royals-W-PeeWee</v>
      </c>
      <c r="K656" s="6" t="str">
        <f>VLOOKUP(I656,[1]teams!$B:$D,3,FALSE)</f>
        <v>Cubs-W-PeeWee</v>
      </c>
      <c r="L656" s="6" t="str">
        <f>VLOOKUP(B656,'[2]Tablib Dataset'!$A:$D,2,FALSE)</f>
        <v>Major</v>
      </c>
      <c r="M656" s="7">
        <f t="shared" si="30"/>
        <v>43918</v>
      </c>
      <c r="N656" s="8">
        <f t="shared" si="31"/>
        <v>0.59375</v>
      </c>
      <c r="O656" s="8">
        <f t="shared" si="32"/>
        <v>0.66666666666666663</v>
      </c>
    </row>
    <row r="657" spans="1:15" x14ac:dyDescent="0.3">
      <c r="A657" t="s">
        <v>111</v>
      </c>
      <c r="B657" t="s">
        <v>18</v>
      </c>
      <c r="C657" t="s">
        <v>14</v>
      </c>
      <c r="D657" t="s">
        <v>868</v>
      </c>
      <c r="E657" t="s">
        <v>729</v>
      </c>
      <c r="F657" t="s">
        <v>830</v>
      </c>
      <c r="G657" t="s">
        <v>23</v>
      </c>
      <c r="H657" s="5">
        <f>VLOOKUP(_xlfn.NUMBERVALUE(E657),[1]games!$A:$C,2,FALSE)</f>
        <v>35</v>
      </c>
      <c r="I657" s="6">
        <f>VLOOKUP(_xlfn.NUMBERVALUE(E657),[1]games!$A:$C,3,FALSE)</f>
        <v>30</v>
      </c>
      <c r="J657" s="6" t="str">
        <f>VLOOKUP(H657,[1]teams!$B:$D,3,FALSE)</f>
        <v>Giants-E-PeeWee</v>
      </c>
      <c r="K657" s="6" t="str">
        <f>VLOOKUP(I657,[1]teams!$B:$D,3,FALSE)</f>
        <v>Astros-E-PeeWee</v>
      </c>
      <c r="L657" s="6" t="str">
        <f>VLOOKUP(B657,'[2]Tablib Dataset'!$A:$D,2,FALSE)</f>
        <v>Major</v>
      </c>
      <c r="M657" s="7">
        <f t="shared" ref="M657:M680" si="33">DATEVALUE(F657)</f>
        <v>43918</v>
      </c>
      <c r="N657" s="8">
        <f t="shared" ref="N657:N680" si="34">TIMEVALUE(F657)</f>
        <v>0.52083333333575865</v>
      </c>
      <c r="O657" s="8">
        <f t="shared" ref="O657:O680" si="35">N657+G657/60/24</f>
        <v>0.59375000000242528</v>
      </c>
    </row>
    <row r="658" spans="1:15" x14ac:dyDescent="0.3">
      <c r="A658" t="s">
        <v>498</v>
      </c>
      <c r="B658" t="s">
        <v>18</v>
      </c>
      <c r="C658" t="s">
        <v>14</v>
      </c>
      <c r="D658" t="s">
        <v>868</v>
      </c>
      <c r="E658" t="s">
        <v>103</v>
      </c>
      <c r="F658" t="s">
        <v>835</v>
      </c>
      <c r="G658" t="s">
        <v>23</v>
      </c>
      <c r="H658" s="5">
        <f>VLOOKUP(_xlfn.NUMBERVALUE(E658),[1]games!$A:$C,2,FALSE)</f>
        <v>41</v>
      </c>
      <c r="I658" s="6">
        <f>VLOOKUP(_xlfn.NUMBERVALUE(E658),[1]games!$A:$C,3,FALSE)</f>
        <v>38</v>
      </c>
      <c r="J658" s="6" t="str">
        <f>VLOOKUP(H658,[1]teams!$B:$D,3,FALSE)</f>
        <v>Nationals-W-PeeWee</v>
      </c>
      <c r="K658" s="6" t="str">
        <f>VLOOKUP(I658,[1]teams!$B:$D,3,FALSE)</f>
        <v>Yankees-E-PeeWee</v>
      </c>
      <c r="L658" s="6" t="str">
        <f>VLOOKUP(B658,'[2]Tablib Dataset'!$A:$D,2,FALSE)</f>
        <v>Major</v>
      </c>
      <c r="M658" s="7">
        <f t="shared" si="33"/>
        <v>43918</v>
      </c>
      <c r="N658" s="8">
        <f t="shared" si="34"/>
        <v>0.44791666666424135</v>
      </c>
      <c r="O658" s="8">
        <f t="shared" si="35"/>
        <v>0.52083333333090798</v>
      </c>
    </row>
    <row r="659" spans="1:15" x14ac:dyDescent="0.3">
      <c r="A659" t="s">
        <v>801</v>
      </c>
      <c r="B659" t="s">
        <v>18</v>
      </c>
      <c r="C659" t="s">
        <v>14</v>
      </c>
      <c r="D659" t="s">
        <v>868</v>
      </c>
      <c r="E659" t="s">
        <v>629</v>
      </c>
      <c r="F659" t="s">
        <v>838</v>
      </c>
      <c r="G659" t="s">
        <v>23</v>
      </c>
      <c r="H659" s="5">
        <f>VLOOKUP(_xlfn.NUMBERVALUE(E659),[1]games!$A:$C,2,FALSE)</f>
        <v>45</v>
      </c>
      <c r="I659" s="6">
        <f>VLOOKUP(_xlfn.NUMBERVALUE(E659),[1]games!$A:$C,3,FALSE)</f>
        <v>40</v>
      </c>
      <c r="J659" s="6" t="str">
        <f>VLOOKUP(H659,[1]teams!$B:$D,3,FALSE)</f>
        <v>Tigers-W-PeeWee</v>
      </c>
      <c r="K659" s="6" t="str">
        <f>VLOOKUP(I659,[1]teams!$B:$D,3,FALSE)</f>
        <v>Marlins-W-PeeWee</v>
      </c>
      <c r="L659" s="6" t="str">
        <f>VLOOKUP(B659,'[2]Tablib Dataset'!$A:$D,2,FALSE)</f>
        <v>Major</v>
      </c>
      <c r="M659" s="7">
        <f t="shared" si="33"/>
        <v>43918</v>
      </c>
      <c r="N659" s="8">
        <f t="shared" si="34"/>
        <v>0.375</v>
      </c>
      <c r="O659" s="8">
        <f t="shared" si="35"/>
        <v>0.44791666666666669</v>
      </c>
    </row>
    <row r="660" spans="1:15" x14ac:dyDescent="0.3">
      <c r="A660" t="s">
        <v>178</v>
      </c>
      <c r="B660" t="s">
        <v>21</v>
      </c>
      <c r="C660" t="s">
        <v>18</v>
      </c>
      <c r="D660" t="s">
        <v>10</v>
      </c>
      <c r="E660" t="s">
        <v>570</v>
      </c>
      <c r="F660" t="s">
        <v>841</v>
      </c>
      <c r="G660" t="s">
        <v>23</v>
      </c>
      <c r="H660" s="5">
        <f>VLOOKUP(_xlfn.NUMBERVALUE(E660),[1]games!$A:$C,2,FALSE)</f>
        <v>55</v>
      </c>
      <c r="I660" s="6">
        <f>VLOOKUP(_xlfn.NUMBERVALUE(E660),[1]games!$A:$C,3,FALSE)</f>
        <v>47</v>
      </c>
      <c r="J660" s="6" t="str">
        <f>VLOOKUP(H660,[1]teams!$B:$D,3,FALSE)</f>
        <v>Reds-E-CoachPitch</v>
      </c>
      <c r="K660" s="6" t="str">
        <f>VLOOKUP(I660,[1]teams!$B:$D,3,FALSE)</f>
        <v>Brewers-E-CoachPitch</v>
      </c>
      <c r="L660" s="6" t="str">
        <f>VLOOKUP(B660,'[2]Tablib Dataset'!$A:$D,2,FALSE)</f>
        <v>Field8</v>
      </c>
      <c r="M660" s="7">
        <f t="shared" si="33"/>
        <v>43911</v>
      </c>
      <c r="N660" s="8">
        <f t="shared" si="34"/>
        <v>0.625</v>
      </c>
      <c r="O660" s="8">
        <f t="shared" si="35"/>
        <v>0.69791666666666663</v>
      </c>
    </row>
    <row r="661" spans="1:15" x14ac:dyDescent="0.3">
      <c r="A661" t="s">
        <v>590</v>
      </c>
      <c r="B661" t="s">
        <v>21</v>
      </c>
      <c r="C661" t="s">
        <v>32</v>
      </c>
      <c r="D661" t="s">
        <v>10</v>
      </c>
      <c r="F661" t="s">
        <v>843</v>
      </c>
      <c r="G661" t="s">
        <v>36</v>
      </c>
      <c r="H661" s="5" t="e">
        <f>VLOOKUP(_xlfn.NUMBERVALUE(E661),[1]games!$A:$C,2,FALSE)</f>
        <v>#N/A</v>
      </c>
      <c r="I661" s="6" t="e">
        <f>VLOOKUP(_xlfn.NUMBERVALUE(E661),[1]games!$A:$C,3,FALSE)</f>
        <v>#N/A</v>
      </c>
      <c r="J661" s="6" t="e">
        <f>VLOOKUP(H661,[1]teams!$B:$D,3,FALSE)</f>
        <v>#N/A</v>
      </c>
      <c r="K661" s="6" t="e">
        <f>VLOOKUP(I661,[1]teams!$B:$D,3,FALSE)</f>
        <v>#N/A</v>
      </c>
      <c r="L661" s="6" t="str">
        <f>VLOOKUP(B661,'[2]Tablib Dataset'!$A:$D,2,FALSE)</f>
        <v>Field8</v>
      </c>
      <c r="M661" s="7">
        <f t="shared" si="33"/>
        <v>43911</v>
      </c>
      <c r="N661" s="8">
        <f t="shared" si="34"/>
        <v>0.5625</v>
      </c>
      <c r="O661" s="8">
        <f t="shared" si="35"/>
        <v>0.625</v>
      </c>
    </row>
    <row r="662" spans="1:15" x14ac:dyDescent="0.3">
      <c r="A662" t="s">
        <v>320</v>
      </c>
      <c r="B662" t="s">
        <v>21</v>
      </c>
      <c r="C662" t="s">
        <v>32</v>
      </c>
      <c r="D662" t="s">
        <v>10</v>
      </c>
      <c r="E662" t="s">
        <v>221</v>
      </c>
      <c r="F662" t="s">
        <v>844</v>
      </c>
      <c r="G662" t="s">
        <v>36</v>
      </c>
      <c r="H662" s="5">
        <f>VLOOKUP(_xlfn.NUMBERVALUE(E662),[1]games!$A:$C,2,FALSE)</f>
        <v>74</v>
      </c>
      <c r="I662" s="6">
        <f>VLOOKUP(_xlfn.NUMBERVALUE(E662),[1]games!$A:$C,3,FALSE)</f>
        <v>73</v>
      </c>
      <c r="J662" s="6" t="str">
        <f>VLOOKUP(H662,[1]teams!$B:$D,3,FALSE)</f>
        <v>Phillies-E-TBall</v>
      </c>
      <c r="K662" s="6" t="str">
        <f>VLOOKUP(I662,[1]teams!$B:$D,3,FALSE)</f>
        <v>Nationals-E-TBall</v>
      </c>
      <c r="L662" s="6" t="str">
        <f>VLOOKUP(B662,'[2]Tablib Dataset'!$A:$D,2,FALSE)</f>
        <v>Field8</v>
      </c>
      <c r="M662" s="7">
        <f t="shared" si="33"/>
        <v>43911</v>
      </c>
      <c r="N662" s="8">
        <f t="shared" si="34"/>
        <v>0.5</v>
      </c>
      <c r="O662" s="8">
        <f t="shared" si="35"/>
        <v>0.5625</v>
      </c>
    </row>
    <row r="663" spans="1:15" x14ac:dyDescent="0.3">
      <c r="A663" t="s">
        <v>209</v>
      </c>
      <c r="B663" t="s">
        <v>21</v>
      </c>
      <c r="C663" t="s">
        <v>25</v>
      </c>
      <c r="D663" t="s">
        <v>10</v>
      </c>
      <c r="F663" t="s">
        <v>845</v>
      </c>
      <c r="G663" t="s">
        <v>579</v>
      </c>
      <c r="H663" s="5" t="e">
        <f>VLOOKUP(_xlfn.NUMBERVALUE(E663),[1]games!$A:$C,2,FALSE)</f>
        <v>#N/A</v>
      </c>
      <c r="I663" s="6" t="e">
        <f>VLOOKUP(_xlfn.NUMBERVALUE(E663),[1]games!$A:$C,3,FALSE)</f>
        <v>#N/A</v>
      </c>
      <c r="J663" s="6" t="e">
        <f>VLOOKUP(H663,[1]teams!$B:$D,3,FALSE)</f>
        <v>#N/A</v>
      </c>
      <c r="K663" s="6" t="e">
        <f>VLOOKUP(I663,[1]teams!$B:$D,3,FALSE)</f>
        <v>#N/A</v>
      </c>
      <c r="L663" s="6" t="str">
        <f>VLOOKUP(B663,'[2]Tablib Dataset'!$A:$D,2,FALSE)</f>
        <v>Field8</v>
      </c>
      <c r="M663" s="7">
        <f t="shared" si="33"/>
        <v>43911</v>
      </c>
      <c r="N663" s="8">
        <f t="shared" si="34"/>
        <v>0.45833333333575865</v>
      </c>
      <c r="O663" s="8">
        <f t="shared" si="35"/>
        <v>0.50000000000242528</v>
      </c>
    </row>
    <row r="664" spans="1:15" x14ac:dyDescent="0.3">
      <c r="A664" t="s">
        <v>458</v>
      </c>
      <c r="B664" t="s">
        <v>25</v>
      </c>
      <c r="C664" t="s">
        <v>18</v>
      </c>
      <c r="D664" t="s">
        <v>26</v>
      </c>
      <c r="E664" t="s">
        <v>532</v>
      </c>
      <c r="F664" t="s">
        <v>841</v>
      </c>
      <c r="G664" t="s">
        <v>23</v>
      </c>
      <c r="H664" s="5">
        <f>VLOOKUP(_xlfn.NUMBERVALUE(E664),[1]games!$A:$C,2,FALSE)</f>
        <v>62</v>
      </c>
      <c r="I664" s="6">
        <f>VLOOKUP(_xlfn.NUMBERVALUE(E664),[1]games!$A:$C,3,FALSE)</f>
        <v>60</v>
      </c>
      <c r="J664" s="6" t="str">
        <f>VLOOKUP(H664,[1]teams!$B:$D,3,FALSE)</f>
        <v>Mets-W-CoachPitch</v>
      </c>
      <c r="K664" s="6" t="str">
        <f>VLOOKUP(I664,[1]teams!$B:$D,3,FALSE)</f>
        <v>D'Backs-W-CoachPitch</v>
      </c>
      <c r="L664" s="6" t="str">
        <f>VLOOKUP(B664,'[2]Tablib Dataset'!$A:$D,2,FALSE)</f>
        <v>Field6</v>
      </c>
      <c r="M664" s="7">
        <f t="shared" si="33"/>
        <v>43911</v>
      </c>
      <c r="N664" s="8">
        <f t="shared" si="34"/>
        <v>0.625</v>
      </c>
      <c r="O664" s="8">
        <f t="shared" si="35"/>
        <v>0.69791666666666663</v>
      </c>
    </row>
    <row r="665" spans="1:15" x14ac:dyDescent="0.3">
      <c r="A665" t="s">
        <v>744</v>
      </c>
      <c r="B665" t="s">
        <v>25</v>
      </c>
      <c r="C665" t="s">
        <v>32</v>
      </c>
      <c r="D665" t="s">
        <v>26</v>
      </c>
      <c r="E665" t="s">
        <v>263</v>
      </c>
      <c r="F665" t="s">
        <v>843</v>
      </c>
      <c r="G665" t="s">
        <v>36</v>
      </c>
      <c r="H665" s="5">
        <f>VLOOKUP(_xlfn.NUMBERVALUE(E665),[1]games!$A:$C,2,FALSE)</f>
        <v>72</v>
      </c>
      <c r="I665" s="6">
        <f>VLOOKUP(_xlfn.NUMBERVALUE(E665),[1]games!$A:$C,3,FALSE)</f>
        <v>71</v>
      </c>
      <c r="J665" s="6" t="str">
        <f>VLOOKUP(H665,[1]teams!$B:$D,3,FALSE)</f>
        <v>Giants-E-TBall</v>
      </c>
      <c r="K665" s="6" t="str">
        <f>VLOOKUP(I665,[1]teams!$B:$D,3,FALSE)</f>
        <v>Dodgers-E-TBall</v>
      </c>
      <c r="L665" s="6" t="str">
        <f>VLOOKUP(B665,'[2]Tablib Dataset'!$A:$D,2,FALSE)</f>
        <v>Field6</v>
      </c>
      <c r="M665" s="7">
        <f t="shared" si="33"/>
        <v>43911</v>
      </c>
      <c r="N665" s="8">
        <f t="shared" si="34"/>
        <v>0.5625</v>
      </c>
      <c r="O665" s="8">
        <f t="shared" si="35"/>
        <v>0.625</v>
      </c>
    </row>
    <row r="666" spans="1:15" x14ac:dyDescent="0.3">
      <c r="A666" t="s">
        <v>398</v>
      </c>
      <c r="B666" t="s">
        <v>25</v>
      </c>
      <c r="C666" t="s">
        <v>32</v>
      </c>
      <c r="D666" t="s">
        <v>26</v>
      </c>
      <c r="E666" t="s">
        <v>355</v>
      </c>
      <c r="F666" t="s">
        <v>844</v>
      </c>
      <c r="G666" t="s">
        <v>36</v>
      </c>
      <c r="H666" s="5">
        <f>VLOOKUP(_xlfn.NUMBERVALUE(E666),[1]games!$A:$C,2,FALSE)</f>
        <v>75</v>
      </c>
      <c r="I666" s="6">
        <f>VLOOKUP(_xlfn.NUMBERVALUE(E666),[1]games!$A:$C,3,FALSE)</f>
        <v>67</v>
      </c>
      <c r="J666" s="6" t="str">
        <f>VLOOKUP(H666,[1]teams!$B:$D,3,FALSE)</f>
        <v>Rockies-E-TBall</v>
      </c>
      <c r="K666" s="6" t="str">
        <f>VLOOKUP(I666,[1]teams!$B:$D,3,FALSE)</f>
        <v>A's-E-TBall</v>
      </c>
      <c r="L666" s="6" t="str">
        <f>VLOOKUP(B666,'[2]Tablib Dataset'!$A:$D,2,FALSE)</f>
        <v>Field6</v>
      </c>
      <c r="M666" s="7">
        <f t="shared" si="33"/>
        <v>43911</v>
      </c>
      <c r="N666" s="8">
        <f t="shared" si="34"/>
        <v>0.5</v>
      </c>
      <c r="O666" s="8">
        <f t="shared" si="35"/>
        <v>0.5625</v>
      </c>
    </row>
    <row r="667" spans="1:15" x14ac:dyDescent="0.3">
      <c r="A667" t="s">
        <v>667</v>
      </c>
      <c r="B667" t="s">
        <v>25</v>
      </c>
      <c r="C667" t="s">
        <v>25</v>
      </c>
      <c r="D667" t="s">
        <v>26</v>
      </c>
      <c r="F667" t="s">
        <v>845</v>
      </c>
      <c r="G667" t="s">
        <v>579</v>
      </c>
      <c r="H667" s="5" t="e">
        <f>VLOOKUP(_xlfn.NUMBERVALUE(E667),[1]games!$A:$C,2,FALSE)</f>
        <v>#N/A</v>
      </c>
      <c r="I667" s="6" t="e">
        <f>VLOOKUP(_xlfn.NUMBERVALUE(E667),[1]games!$A:$C,3,FALSE)</f>
        <v>#N/A</v>
      </c>
      <c r="J667" s="6" t="e">
        <f>VLOOKUP(H667,[1]teams!$B:$D,3,FALSE)</f>
        <v>#N/A</v>
      </c>
      <c r="K667" s="6" t="e">
        <f>VLOOKUP(I667,[1]teams!$B:$D,3,FALSE)</f>
        <v>#N/A</v>
      </c>
      <c r="L667" s="6" t="str">
        <f>VLOOKUP(B667,'[2]Tablib Dataset'!$A:$D,2,FALSE)</f>
        <v>Field6</v>
      </c>
      <c r="M667" s="7">
        <f t="shared" si="33"/>
        <v>43911</v>
      </c>
      <c r="N667" s="8">
        <f t="shared" si="34"/>
        <v>0.45833333333575865</v>
      </c>
      <c r="O667" s="8">
        <f t="shared" si="35"/>
        <v>0.50000000000242528</v>
      </c>
    </row>
    <row r="668" spans="1:15" x14ac:dyDescent="0.3">
      <c r="A668" t="s">
        <v>560</v>
      </c>
      <c r="B668" t="s">
        <v>32</v>
      </c>
      <c r="C668" t="s">
        <v>18</v>
      </c>
      <c r="D668" t="s">
        <v>32</v>
      </c>
      <c r="E668" t="s">
        <v>376</v>
      </c>
      <c r="F668" t="s">
        <v>840</v>
      </c>
      <c r="G668" t="s">
        <v>23</v>
      </c>
      <c r="H668" s="5">
        <f>VLOOKUP(_xlfn.NUMBERVALUE(E668),[1]games!$A:$C,2,FALSE)</f>
        <v>64</v>
      </c>
      <c r="I668" s="6">
        <f>VLOOKUP(_xlfn.NUMBERVALUE(E668),[1]games!$A:$C,3,FALSE)</f>
        <v>59</v>
      </c>
      <c r="J668" s="6" t="str">
        <f>VLOOKUP(H668,[1]teams!$B:$D,3,FALSE)</f>
        <v>Rangers-W-CoachPitch</v>
      </c>
      <c r="K668" s="6" t="str">
        <f>VLOOKUP(I668,[1]teams!$B:$D,3,FALSE)</f>
        <v>Astros-W-CoachPitch</v>
      </c>
      <c r="L668" s="6" t="str">
        <f>VLOOKUP(B668,'[2]Tablib Dataset'!$A:$D,2,FALSE)</f>
        <v>Field5</v>
      </c>
      <c r="M668" s="7">
        <f t="shared" si="33"/>
        <v>43911</v>
      </c>
      <c r="N668" s="8">
        <f t="shared" si="34"/>
        <v>0.64583333333575865</v>
      </c>
      <c r="O668" s="8">
        <f t="shared" si="35"/>
        <v>0.71875000000242528</v>
      </c>
    </row>
    <row r="669" spans="1:15" x14ac:dyDescent="0.3">
      <c r="A669" t="s">
        <v>595</v>
      </c>
      <c r="B669" t="s">
        <v>32</v>
      </c>
      <c r="C669" t="s">
        <v>18</v>
      </c>
      <c r="D669" t="s">
        <v>32</v>
      </c>
      <c r="E669" t="s">
        <v>495</v>
      </c>
      <c r="F669" t="s">
        <v>842</v>
      </c>
      <c r="G669" t="s">
        <v>23</v>
      </c>
      <c r="H669" s="5">
        <f>VLOOKUP(_xlfn.NUMBERVALUE(E669),[1]games!$A:$C,2,FALSE)</f>
        <v>66</v>
      </c>
      <c r="I669" s="6">
        <f>VLOOKUP(_xlfn.NUMBERVALUE(E669),[1]games!$A:$C,3,FALSE)</f>
        <v>61</v>
      </c>
      <c r="J669" s="6" t="str">
        <f>VLOOKUP(H669,[1]teams!$B:$D,3,FALSE)</f>
        <v>Yankees-W-CoachPitch</v>
      </c>
      <c r="K669" s="6" t="str">
        <f>VLOOKUP(I669,[1]teams!$B:$D,3,FALSE)</f>
        <v>Indians-W-CoachPitch</v>
      </c>
      <c r="L669" s="6" t="str">
        <f>VLOOKUP(B669,'[2]Tablib Dataset'!$A:$D,2,FALSE)</f>
        <v>Field5</v>
      </c>
      <c r="M669" s="7">
        <f t="shared" si="33"/>
        <v>43911</v>
      </c>
      <c r="N669" s="8">
        <f t="shared" si="34"/>
        <v>0.57291666666424135</v>
      </c>
      <c r="O669" s="8">
        <f t="shared" si="35"/>
        <v>0.64583333333090798</v>
      </c>
    </row>
    <row r="670" spans="1:15" x14ac:dyDescent="0.3">
      <c r="A670" t="s">
        <v>523</v>
      </c>
      <c r="B670" t="s">
        <v>32</v>
      </c>
      <c r="C670" t="s">
        <v>18</v>
      </c>
      <c r="D670" t="s">
        <v>32</v>
      </c>
      <c r="E670" t="s">
        <v>378</v>
      </c>
      <c r="F670" t="s">
        <v>844</v>
      </c>
      <c r="G670" t="s">
        <v>23</v>
      </c>
      <c r="H670" s="5">
        <f>VLOOKUP(_xlfn.NUMBERVALUE(E670),[1]games!$A:$C,2,FALSE)</f>
        <v>57</v>
      </c>
      <c r="I670" s="6">
        <f>VLOOKUP(_xlfn.NUMBERVALUE(E670),[1]games!$A:$C,3,FALSE)</f>
        <v>56</v>
      </c>
      <c r="J670" s="6" t="str">
        <f>VLOOKUP(H670,[1]teams!$B:$D,3,FALSE)</f>
        <v>Tigers-E-CoachPitch</v>
      </c>
      <c r="K670" s="6" t="str">
        <f>VLOOKUP(I670,[1]teams!$B:$D,3,FALSE)</f>
        <v>Rockies-E-CoachPitch</v>
      </c>
      <c r="L670" s="6" t="str">
        <f>VLOOKUP(B670,'[2]Tablib Dataset'!$A:$D,2,FALSE)</f>
        <v>Field5</v>
      </c>
      <c r="M670" s="7">
        <f t="shared" si="33"/>
        <v>43911</v>
      </c>
      <c r="N670" s="8">
        <f t="shared" si="34"/>
        <v>0.5</v>
      </c>
      <c r="O670" s="8">
        <f t="shared" si="35"/>
        <v>0.57291666666666663</v>
      </c>
    </row>
    <row r="671" spans="1:15" x14ac:dyDescent="0.3">
      <c r="A671" t="s">
        <v>649</v>
      </c>
      <c r="B671" t="s">
        <v>32</v>
      </c>
      <c r="C671" t="s">
        <v>25</v>
      </c>
      <c r="D671" t="s">
        <v>32</v>
      </c>
      <c r="F671" t="s">
        <v>845</v>
      </c>
      <c r="G671" t="s">
        <v>579</v>
      </c>
      <c r="H671" s="5" t="e">
        <f>VLOOKUP(_xlfn.NUMBERVALUE(E671),[1]games!$A:$C,2,FALSE)</f>
        <v>#N/A</v>
      </c>
      <c r="I671" s="6" t="e">
        <f>VLOOKUP(_xlfn.NUMBERVALUE(E671),[1]games!$A:$C,3,FALSE)</f>
        <v>#N/A</v>
      </c>
      <c r="J671" s="6" t="e">
        <f>VLOOKUP(H671,[1]teams!$B:$D,3,FALSE)</f>
        <v>#N/A</v>
      </c>
      <c r="K671" s="6" t="e">
        <f>VLOOKUP(I671,[1]teams!$B:$D,3,FALSE)</f>
        <v>#N/A</v>
      </c>
      <c r="L671" s="6" t="str">
        <f>VLOOKUP(B671,'[2]Tablib Dataset'!$A:$D,2,FALSE)</f>
        <v>Field5</v>
      </c>
      <c r="M671" s="7">
        <f t="shared" si="33"/>
        <v>43911</v>
      </c>
      <c r="N671" s="8">
        <f t="shared" si="34"/>
        <v>0.45833333333575865</v>
      </c>
      <c r="O671" s="8">
        <f t="shared" si="35"/>
        <v>0.50000000000242528</v>
      </c>
    </row>
    <row r="672" spans="1:15" x14ac:dyDescent="0.3">
      <c r="A672" t="s">
        <v>358</v>
      </c>
      <c r="B672" t="s">
        <v>19</v>
      </c>
      <c r="C672" t="s">
        <v>32</v>
      </c>
      <c r="D672" t="s">
        <v>33</v>
      </c>
      <c r="E672" t="s">
        <v>338</v>
      </c>
      <c r="F672" t="s">
        <v>839</v>
      </c>
      <c r="G672" t="s">
        <v>36</v>
      </c>
      <c r="H672" s="5">
        <f>VLOOKUP(_xlfn.NUMBERVALUE(E672),[1]games!$A:$C,2,FALSE)</f>
        <v>70</v>
      </c>
      <c r="I672" s="6">
        <f>VLOOKUP(_xlfn.NUMBERVALUE(E672),[1]games!$A:$C,3,FALSE)</f>
        <v>68</v>
      </c>
      <c r="J672" s="6" t="str">
        <f>VLOOKUP(H672,[1]teams!$B:$D,3,FALSE)</f>
        <v>D'Backs-E-TBall</v>
      </c>
      <c r="K672" s="6" t="str">
        <f>VLOOKUP(I672,[1]teams!$B:$D,3,FALSE)</f>
        <v>Astros-E-TBall</v>
      </c>
      <c r="L672" s="6" t="str">
        <f>VLOOKUP(B672,'[2]Tablib Dataset'!$A:$D,2,FALSE)</f>
        <v>Tball</v>
      </c>
      <c r="M672" s="7">
        <f t="shared" si="33"/>
        <v>43911</v>
      </c>
      <c r="N672" s="8">
        <f t="shared" si="34"/>
        <v>0.6875</v>
      </c>
      <c r="O672" s="8">
        <f t="shared" si="35"/>
        <v>0.75</v>
      </c>
    </row>
    <row r="673" spans="1:15" x14ac:dyDescent="0.3">
      <c r="A673" t="s">
        <v>21</v>
      </c>
      <c r="B673" t="s">
        <v>19</v>
      </c>
      <c r="C673" t="s">
        <v>32</v>
      </c>
      <c r="D673" t="s">
        <v>33</v>
      </c>
      <c r="E673" t="s">
        <v>142</v>
      </c>
      <c r="F673" t="s">
        <v>841</v>
      </c>
      <c r="G673" t="s">
        <v>36</v>
      </c>
      <c r="H673" s="5">
        <f>VLOOKUP(_xlfn.NUMBERVALUE(E673),[1]games!$A:$C,2,FALSE)</f>
        <v>82</v>
      </c>
      <c r="I673" s="6">
        <f>VLOOKUP(_xlfn.NUMBERVALUE(E673),[1]games!$A:$C,3,FALSE)</f>
        <v>78</v>
      </c>
      <c r="J673" s="6" t="str">
        <f>VLOOKUP(H673,[1]teams!$B:$D,3,FALSE)</f>
        <v>Tigers-W-TBall</v>
      </c>
      <c r="K673" s="6" t="str">
        <f>VLOOKUP(I673,[1]teams!$B:$D,3,FALSE)</f>
        <v>Cardinals-W-TBall</v>
      </c>
      <c r="L673" s="6" t="str">
        <f>VLOOKUP(B673,'[2]Tablib Dataset'!$A:$D,2,FALSE)</f>
        <v>Tball</v>
      </c>
      <c r="M673" s="7">
        <f t="shared" si="33"/>
        <v>43911</v>
      </c>
      <c r="N673" s="8">
        <f t="shared" si="34"/>
        <v>0.625</v>
      </c>
      <c r="O673" s="8">
        <f t="shared" si="35"/>
        <v>0.6875</v>
      </c>
    </row>
    <row r="674" spans="1:15" x14ac:dyDescent="0.3">
      <c r="A674" t="s">
        <v>8</v>
      </c>
      <c r="B674" t="s">
        <v>19</v>
      </c>
      <c r="C674" t="s">
        <v>32</v>
      </c>
      <c r="D674" t="s">
        <v>33</v>
      </c>
      <c r="E674" t="s">
        <v>157</v>
      </c>
      <c r="F674" t="s">
        <v>843</v>
      </c>
      <c r="G674" t="s">
        <v>36</v>
      </c>
      <c r="H674" s="5">
        <f>VLOOKUP(_xlfn.NUMBERVALUE(E674),[1]games!$A:$C,2,FALSE)</f>
        <v>79</v>
      </c>
      <c r="I674" s="6">
        <f>VLOOKUP(_xlfn.NUMBERVALUE(E674),[1]games!$A:$C,3,FALSE)</f>
        <v>77</v>
      </c>
      <c r="J674" s="6" t="str">
        <f>VLOOKUP(H674,[1]teams!$B:$D,3,FALSE)</f>
        <v>Marlins-W-TBall</v>
      </c>
      <c r="K674" s="6" t="str">
        <f>VLOOKUP(I674,[1]teams!$B:$D,3,FALSE)</f>
        <v>Blue Jays-W-TBall</v>
      </c>
      <c r="L674" s="6" t="str">
        <f>VLOOKUP(B674,'[2]Tablib Dataset'!$A:$D,2,FALSE)</f>
        <v>Tball</v>
      </c>
      <c r="M674" s="7">
        <f t="shared" si="33"/>
        <v>43911</v>
      </c>
      <c r="N674" s="8">
        <f t="shared" si="34"/>
        <v>0.5625</v>
      </c>
      <c r="O674" s="8">
        <f t="shared" si="35"/>
        <v>0.625</v>
      </c>
    </row>
    <row r="675" spans="1:15" x14ac:dyDescent="0.3">
      <c r="A675" t="s">
        <v>25</v>
      </c>
      <c r="B675" t="s">
        <v>19</v>
      </c>
      <c r="C675" t="s">
        <v>32</v>
      </c>
      <c r="D675" t="s">
        <v>33</v>
      </c>
      <c r="E675" t="s">
        <v>134</v>
      </c>
      <c r="F675" t="s">
        <v>844</v>
      </c>
      <c r="G675" t="s">
        <v>36</v>
      </c>
      <c r="H675" s="5">
        <f>VLOOKUP(_xlfn.NUMBERVALUE(E675),[1]games!$A:$C,2,FALSE)</f>
        <v>81</v>
      </c>
      <c r="I675" s="6">
        <f>VLOOKUP(_xlfn.NUMBERVALUE(E675),[1]games!$A:$C,3,FALSE)</f>
        <v>80</v>
      </c>
      <c r="J675" s="6" t="str">
        <f>VLOOKUP(H675,[1]teams!$B:$D,3,FALSE)</f>
        <v>Rangers-W-TBall</v>
      </c>
      <c r="K675" s="6" t="str">
        <f>VLOOKUP(I675,[1]teams!$B:$D,3,FALSE)</f>
        <v>Orioles-W-TBall</v>
      </c>
      <c r="L675" s="6" t="str">
        <f>VLOOKUP(B675,'[2]Tablib Dataset'!$A:$D,2,FALSE)</f>
        <v>Tball</v>
      </c>
      <c r="M675" s="7">
        <f t="shared" si="33"/>
        <v>43911</v>
      </c>
      <c r="N675" s="8">
        <f t="shared" si="34"/>
        <v>0.5</v>
      </c>
      <c r="O675" s="8">
        <f t="shared" si="35"/>
        <v>0.5625</v>
      </c>
    </row>
    <row r="676" spans="1:15" x14ac:dyDescent="0.3">
      <c r="A676" t="s">
        <v>32</v>
      </c>
      <c r="B676" t="s">
        <v>19</v>
      </c>
      <c r="C676" t="s">
        <v>8</v>
      </c>
      <c r="D676" t="s">
        <v>33</v>
      </c>
      <c r="F676" t="s">
        <v>845</v>
      </c>
      <c r="G676" t="s">
        <v>579</v>
      </c>
      <c r="H676" s="5" t="e">
        <f>VLOOKUP(_xlfn.NUMBERVALUE(E676),[1]games!$A:$C,2,FALSE)</f>
        <v>#N/A</v>
      </c>
      <c r="I676" s="6" t="e">
        <f>VLOOKUP(_xlfn.NUMBERVALUE(E676),[1]games!$A:$C,3,FALSE)</f>
        <v>#N/A</v>
      </c>
      <c r="J676" s="6" t="e">
        <f>VLOOKUP(H676,[1]teams!$B:$D,3,FALSE)</f>
        <v>#N/A</v>
      </c>
      <c r="K676" s="6" t="e">
        <f>VLOOKUP(I676,[1]teams!$B:$D,3,FALSE)</f>
        <v>#N/A</v>
      </c>
      <c r="L676" s="6" t="str">
        <f>VLOOKUP(B676,'[2]Tablib Dataset'!$A:$D,2,FALSE)</f>
        <v>Tball</v>
      </c>
      <c r="M676" s="7">
        <f t="shared" si="33"/>
        <v>43911</v>
      </c>
      <c r="N676" s="8">
        <f t="shared" si="34"/>
        <v>0.45833333333575865</v>
      </c>
      <c r="O676" s="8">
        <f t="shared" si="35"/>
        <v>0.50000000000242528</v>
      </c>
    </row>
    <row r="677" spans="1:15" x14ac:dyDescent="0.3">
      <c r="A677" t="s">
        <v>18</v>
      </c>
      <c r="B677" t="s">
        <v>9</v>
      </c>
      <c r="C677" t="s">
        <v>18</v>
      </c>
      <c r="D677" t="s">
        <v>29</v>
      </c>
      <c r="E677" t="s">
        <v>30</v>
      </c>
      <c r="F677" t="s">
        <v>840</v>
      </c>
      <c r="G677" t="s">
        <v>23</v>
      </c>
      <c r="H677" s="5">
        <f>VLOOKUP(_xlfn.NUMBERVALUE(E677),[1]games!$A:$C,2,FALSE)</f>
        <v>63</v>
      </c>
      <c r="I677" s="6">
        <f>VLOOKUP(_xlfn.NUMBERVALUE(E677),[1]games!$A:$C,3,FALSE)</f>
        <v>53</v>
      </c>
      <c r="J677" s="6" t="str">
        <f>VLOOKUP(H677,[1]teams!$B:$D,3,FALSE)</f>
        <v>Nationals-W-CoachPitch</v>
      </c>
      <c r="K677" s="6" t="str">
        <f>VLOOKUP(I677,[1]teams!$B:$D,3,FALSE)</f>
        <v>Orioles-E-CoachPitch</v>
      </c>
      <c r="L677" s="6" t="str">
        <f>VLOOKUP(B677,'[2]Tablib Dataset'!$A:$D,2,FALSE)</f>
        <v>CoachPitch</v>
      </c>
      <c r="M677" s="7">
        <f t="shared" si="33"/>
        <v>43911</v>
      </c>
      <c r="N677" s="8">
        <f t="shared" si="34"/>
        <v>0.64583333333575865</v>
      </c>
      <c r="O677" s="8">
        <f t="shared" si="35"/>
        <v>0.71875000000242528</v>
      </c>
    </row>
    <row r="678" spans="1:15" x14ac:dyDescent="0.3">
      <c r="A678" t="s">
        <v>14</v>
      </c>
      <c r="B678" t="s">
        <v>9</v>
      </c>
      <c r="C678" t="s">
        <v>18</v>
      </c>
      <c r="D678" t="s">
        <v>29</v>
      </c>
      <c r="E678" t="s">
        <v>453</v>
      </c>
      <c r="F678" t="s">
        <v>842</v>
      </c>
      <c r="G678" t="s">
        <v>23</v>
      </c>
      <c r="H678" s="5">
        <f>VLOOKUP(_xlfn.NUMBERVALUE(E678),[1]games!$A:$C,2,FALSE)</f>
        <v>54</v>
      </c>
      <c r="I678" s="6">
        <f>VLOOKUP(_xlfn.NUMBERVALUE(E678),[1]games!$A:$C,3,FALSE)</f>
        <v>46</v>
      </c>
      <c r="J678" s="6" t="str">
        <f>VLOOKUP(H678,[1]teams!$B:$D,3,FALSE)</f>
        <v>Phillies-E-CoachPitch</v>
      </c>
      <c r="K678" s="6" t="str">
        <f>VLOOKUP(I678,[1]teams!$B:$D,3,FALSE)</f>
        <v>Braves-E-CoachPitch</v>
      </c>
      <c r="L678" s="6" t="str">
        <f>VLOOKUP(B678,'[2]Tablib Dataset'!$A:$D,2,FALSE)</f>
        <v>CoachPitch</v>
      </c>
      <c r="M678" s="7">
        <f t="shared" si="33"/>
        <v>43911</v>
      </c>
      <c r="N678" s="8">
        <f t="shared" si="34"/>
        <v>0.57291666666424135</v>
      </c>
      <c r="O678" s="8">
        <f t="shared" si="35"/>
        <v>0.64583333333090798</v>
      </c>
    </row>
    <row r="679" spans="1:15" x14ac:dyDescent="0.3">
      <c r="A679" t="s">
        <v>9</v>
      </c>
      <c r="B679" t="s">
        <v>9</v>
      </c>
      <c r="C679" t="s">
        <v>18</v>
      </c>
      <c r="D679" t="s">
        <v>29</v>
      </c>
      <c r="E679" t="s">
        <v>546</v>
      </c>
      <c r="F679" t="s">
        <v>844</v>
      </c>
      <c r="G679" t="s">
        <v>23</v>
      </c>
      <c r="H679" s="5">
        <f>VLOOKUP(_xlfn.NUMBERVALUE(E679),[1]games!$A:$C,2,FALSE)</f>
        <v>52</v>
      </c>
      <c r="I679" s="6">
        <f>VLOOKUP(_xlfn.NUMBERVALUE(E679),[1]games!$A:$C,3,FALSE)</f>
        <v>48</v>
      </c>
      <c r="J679" s="6" t="str">
        <f>VLOOKUP(H679,[1]teams!$B:$D,3,FALSE)</f>
        <v>Marlins-E-CoachPitch</v>
      </c>
      <c r="K679" s="6" t="str">
        <f>VLOOKUP(I679,[1]teams!$B:$D,3,FALSE)</f>
        <v>Cardinals-E-CoachPitch</v>
      </c>
      <c r="L679" s="6" t="str">
        <f>VLOOKUP(B679,'[2]Tablib Dataset'!$A:$D,2,FALSE)</f>
        <v>CoachPitch</v>
      </c>
      <c r="M679" s="7">
        <f t="shared" si="33"/>
        <v>43911</v>
      </c>
      <c r="N679" s="8">
        <f t="shared" si="34"/>
        <v>0.5</v>
      </c>
      <c r="O679" s="8">
        <f t="shared" si="35"/>
        <v>0.57291666666666663</v>
      </c>
    </row>
    <row r="680" spans="1:15" x14ac:dyDescent="0.3">
      <c r="A680" t="s">
        <v>19</v>
      </c>
      <c r="B680" t="s">
        <v>9</v>
      </c>
      <c r="C680" t="s">
        <v>25</v>
      </c>
      <c r="D680" t="s">
        <v>29</v>
      </c>
      <c r="F680" t="s">
        <v>845</v>
      </c>
      <c r="G680" t="s">
        <v>579</v>
      </c>
      <c r="H680" s="5" t="e">
        <f>VLOOKUP(_xlfn.NUMBERVALUE(E680),[1]games!$A:$C,2,FALSE)</f>
        <v>#N/A</v>
      </c>
      <c r="I680" s="6" t="e">
        <f>VLOOKUP(_xlfn.NUMBERVALUE(E680),[1]games!$A:$C,3,FALSE)</f>
        <v>#N/A</v>
      </c>
      <c r="J680" s="6" t="e">
        <f>VLOOKUP(H680,[1]teams!$B:$D,3,FALSE)</f>
        <v>#N/A</v>
      </c>
      <c r="K680" s="6" t="e">
        <f>VLOOKUP(I680,[1]teams!$B:$D,3,FALSE)</f>
        <v>#N/A</v>
      </c>
      <c r="L680" s="6" t="str">
        <f>VLOOKUP(B680,'[2]Tablib Dataset'!$A:$D,2,FALSE)</f>
        <v>CoachPitch</v>
      </c>
      <c r="M680" s="7">
        <f t="shared" si="33"/>
        <v>43911</v>
      </c>
      <c r="N680" s="8">
        <f t="shared" si="34"/>
        <v>0.45833333333575865</v>
      </c>
      <c r="O680" s="8">
        <f t="shared" si="35"/>
        <v>0.50000000000242528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Summary</vt:lpstr>
      <vt:lpstr>Utilization Summary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2020-02-12T20:58:52Z</dcterms:modified>
</cp:coreProperties>
</file>