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cing requirements" sheetId="1" r:id="rId4"/>
    <sheet state="visible" name="clover_1_fato_4_park_sfo" sheetId="2" r:id="rId5"/>
    <sheet state="visible" name="clover_1_fato_6_park_sfo" sheetId="3" r:id="rId6"/>
    <sheet state="visible" name="clover_1_fato_5_park_sfo" sheetId="4" r:id="rId7"/>
    <sheet state="visible" name="clover_1_fato_10_park_sfo" sheetId="5" r:id="rId8"/>
    <sheet state="visible" name="clover_1_fato_8_park_sfo" sheetId="6" r:id="rId9"/>
    <sheet state="visible" name="clover_1_fato_7_park_sfo" sheetId="7" r:id="rId10"/>
    <sheet state="visible" name="clover_1_fato_14_park_sfo" sheetId="8" r:id="rId11"/>
    <sheet state="visible" name="clover_1_fato_9_park_sfo" sheetId="9" r:id="rId12"/>
    <sheet state="visible" name="clover_1_fato_12_park_sfo" sheetId="10" r:id="rId13"/>
    <sheet state="visible" name="clover_1_fato_4_park_sj" sheetId="11" r:id="rId14"/>
    <sheet state="visible" name="clover_1_fato_4_park_sjc" sheetId="12" r:id="rId15"/>
    <sheet state="visible" name="clover_1_fato_5_park_sj" sheetId="13" r:id="rId16"/>
    <sheet state="visible" name="clover_1_fato_6_park_sj" sheetId="14" r:id="rId17"/>
    <sheet state="visible" name="clover_1_fato_7_park_sj" sheetId="15" r:id="rId18"/>
    <sheet state="visible" name="clover_1_fato_8_park_sj" sheetId="16" r:id="rId19"/>
    <sheet state="visible" name="clover_1_fato_9_park_sj" sheetId="17" r:id="rId20"/>
    <sheet state="visible" name="clover_1_fato_10_park_sj" sheetId="18" r:id="rId21"/>
    <sheet state="visible" name="clover_1_fato_20_park_sj" sheetId="19" r:id="rId22"/>
    <sheet state="visible" name="clover_1_fato_18_park_sj" sheetId="20" r:id="rId23"/>
    <sheet state="visible" name="clover_1_fato_16_park_sj" sheetId="21" r:id="rId24"/>
    <sheet state="visible" name="clover_1_fato_14_park_sj" sheetId="22" r:id="rId25"/>
    <sheet state="visible" name="clover_1_fato_12_park_sj" sheetId="23" r:id="rId26"/>
  </sheets>
  <definedNames>
    <definedName name="_xlfn._FV">#NAME?</definedName>
  </definedNames>
  <calcPr/>
  <extLst>
    <ext uri="GoogleSheetsCustomDataVersion2">
      <go:sheetsCustomData xmlns:go="http://customooxmlschemas.google.com/" r:id="rId27" roundtripDataChecksum="c86LyxaLygGV8jyc4hitEVgDOFjyPRnVGonXmcYFm9U="/>
    </ext>
  </extLst>
</workbook>
</file>

<file path=xl/sharedStrings.xml><?xml version="1.0" encoding="utf-8"?>
<sst xmlns="http://schemas.openxmlformats.org/spreadsheetml/2006/main" count="1622" uniqueCount="105">
  <si>
    <t>Surface feature spacing requirements</t>
  </si>
  <si>
    <t>Length (ft)</t>
  </si>
  <si>
    <t>TLOF diameter</t>
  </si>
  <si>
    <t>FATO diameter</t>
  </si>
  <si>
    <t>FSA diameter</t>
  </si>
  <si>
    <t>Parking pad diameter</t>
  </si>
  <si>
    <t>Parking pad - parking pad separation</t>
  </si>
  <si>
    <t>Parking pad - FSA separation</t>
  </si>
  <si>
    <t>fato_nodes</t>
  </si>
  <si>
    <t>fato_x</t>
  </si>
  <si>
    <t>fato_y</t>
  </si>
  <si>
    <t>fato_lat</t>
  </si>
  <si>
    <t>fato_lon</t>
  </si>
  <si>
    <t>fato_diameter_ft</t>
  </si>
  <si>
    <t>approach_fix_nodes</t>
  </si>
  <si>
    <t>approach_fix_lat</t>
  </si>
  <si>
    <t>approach_fix_lon</t>
  </si>
  <si>
    <t>departure_fix_nodes</t>
  </si>
  <si>
    <t>departure_fix_lat</t>
  </si>
  <si>
    <t>departure_fix_lon</t>
  </si>
  <si>
    <t>parking_pad_nodes</t>
  </si>
  <si>
    <t>parking_pad_x</t>
  </si>
  <si>
    <t>parking_pad_y</t>
  </si>
  <si>
    <t>parking_pad_lat</t>
  </si>
  <si>
    <t>parking_pad_lon</t>
  </si>
  <si>
    <t>parking_pad_diameter_ft</t>
  </si>
  <si>
    <t>taxi_ramp_intersection_nodes</t>
  </si>
  <si>
    <t>inters_x</t>
  </si>
  <si>
    <t>inters_y</t>
  </si>
  <si>
    <t>inters_lat</t>
  </si>
  <si>
    <t>inters_lon</t>
  </si>
  <si>
    <t>inters_diameter_ft</t>
  </si>
  <si>
    <t>origin_node</t>
  </si>
  <si>
    <t>destination_node</t>
  </si>
  <si>
    <t>vert_door_nodes</t>
  </si>
  <si>
    <t>vert_door_lat</t>
  </si>
  <si>
    <t>vert_door_lon</t>
  </si>
  <si>
    <t>waiting_room_nodes</t>
  </si>
  <si>
    <t>waiting_room_lat</t>
  </si>
  <si>
    <t>waiting_room_lon</t>
  </si>
  <si>
    <t>boarding_gate_nodes</t>
  </si>
  <si>
    <t>boarding_gate_lat</t>
  </si>
  <si>
    <t>boarding_gate_lon</t>
  </si>
  <si>
    <t>height_m</t>
  </si>
  <si>
    <t>scale_factor</t>
  </si>
  <si>
    <t>SFO_FATO1</t>
  </si>
  <si>
    <t>SFO_APPROACH_FIX</t>
  </si>
  <si>
    <t>SFO_DEPARTURE_FIX</t>
  </si>
  <si>
    <t>SFO_PARK11</t>
  </si>
  <si>
    <t>SFO_ENTRANCE</t>
  </si>
  <si>
    <t>SFO_ROOM</t>
  </si>
  <si>
    <t>SFO_GATE</t>
  </si>
  <si>
    <t>meters to feet</t>
  </si>
  <si>
    <t>SFO_PARK12</t>
  </si>
  <si>
    <t>SFO_EXIT</t>
  </si>
  <si>
    <t>SFO_PARK13</t>
  </si>
  <si>
    <t>SFO_PARK14</t>
  </si>
  <si>
    <t>SFO_PARK15</t>
  </si>
  <si>
    <t>SFO_PARK16</t>
  </si>
  <si>
    <t>SFO_PARK17</t>
  </si>
  <si>
    <t>SFO_PARK18</t>
  </si>
  <si>
    <t>SFO_PARK19</t>
  </si>
  <si>
    <t>SFO_PARK110</t>
  </si>
  <si>
    <t>SFO_PARK111</t>
  </si>
  <si>
    <t>SFO_PARK112</t>
  </si>
  <si>
    <t>SFO_PARK113</t>
  </si>
  <si>
    <t>SFO_PARK114</t>
  </si>
  <si>
    <t>SJ_FATO1</t>
  </si>
  <si>
    <t>SJ_APPROACH_FIX</t>
  </si>
  <si>
    <t>SJ_DEPARTURE_FIX</t>
  </si>
  <si>
    <t>SJ_PARK11</t>
  </si>
  <si>
    <t>SJ_ENTRANCE</t>
  </si>
  <si>
    <t>SJ_ROOM</t>
  </si>
  <si>
    <t>SJ_GATE</t>
  </si>
  <si>
    <t>SJ_PARK12</t>
  </si>
  <si>
    <t>SJ_EXIT</t>
  </si>
  <si>
    <t>SJ_PARK13</t>
  </si>
  <si>
    <t>SJ_PARK14</t>
  </si>
  <si>
    <t>SJC_FATO1</t>
  </si>
  <si>
    <t>SJC_APPROACH_FIX</t>
  </si>
  <si>
    <t>SJC_DEPARTURE_FIX</t>
  </si>
  <si>
    <t>SJC_PARK11</t>
  </si>
  <si>
    <t>SJC_ENTRANCE</t>
  </si>
  <si>
    <t>SJC_ROOM</t>
  </si>
  <si>
    <t>SJC_GATE</t>
  </si>
  <si>
    <t>SJC_PARK12</t>
  </si>
  <si>
    <t>SJC_EXIT</t>
  </si>
  <si>
    <t>SJC_PARK13</t>
  </si>
  <si>
    <t>SJC_PARK14</t>
  </si>
  <si>
    <t>SJ_PARK15</t>
  </si>
  <si>
    <t>SJ_PARK16</t>
  </si>
  <si>
    <t>SJ_PARK17</t>
  </si>
  <si>
    <t>SJ_PARK18</t>
  </si>
  <si>
    <t>SJ_PARK19</t>
  </si>
  <si>
    <t>SJ_PARK110</t>
  </si>
  <si>
    <t>SJ_PARK111</t>
  </si>
  <si>
    <t>SJ_PARK112</t>
  </si>
  <si>
    <t>SJ_PARK113</t>
  </si>
  <si>
    <t>SJ_PARK114</t>
  </si>
  <si>
    <t>SJ_PARK115</t>
  </si>
  <si>
    <t>SJ_PARK116</t>
  </si>
  <si>
    <t>SJ_PARK117</t>
  </si>
  <si>
    <t>SJ_PARK118</t>
  </si>
  <si>
    <t>SJ_PARK119</t>
  </si>
  <si>
    <t>SJ_PARK120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</si>
</sst>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Calibri"/>
    </font>
    <font>
      <sz val="16.0"/>
      <color theme="1"/>
      <name val="Calibri"/>
    </font>
    <font>
      <sz val="8.0"/>
      <color rgb="FF000000"/>
      <name val="&quot;Helvetica Neue&quot;"/>
    </font>
    <font>
      <sz val="16.0"/>
      <color rgb="FF000000"/>
      <name val="Calibri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2" fontId="2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2" numFmtId="2" xfId="0" applyAlignment="1" applyFont="1" applyNumberFormat="1">
      <alignment horizontal="center" shrinkToFit="0" vertical="center" wrapText="0"/>
    </xf>
    <xf borderId="2" fillId="0" fontId="3" numFmtId="0" xfId="0" applyAlignment="1" applyBorder="1" applyFont="1">
      <alignment readingOrder="0" vertical="top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2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2.67"/>
    <col customWidth="1" min="2" max="26" width="10.0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1">
        <v>47.0</v>
      </c>
    </row>
    <row r="3" ht="15.75" customHeight="1">
      <c r="A3" s="1" t="s">
        <v>3</v>
      </c>
      <c r="B3" s="1">
        <v>70.0</v>
      </c>
    </row>
    <row r="4" ht="15.75" customHeight="1">
      <c r="A4" s="1" t="s">
        <v>4</v>
      </c>
      <c r="B4" s="1">
        <v>102.0</v>
      </c>
    </row>
    <row r="5" ht="15.75" customHeight="1">
      <c r="A5" s="1" t="s">
        <v>5</v>
      </c>
      <c r="B5" s="1">
        <v>60.0</v>
      </c>
    </row>
    <row r="6" ht="15.75" customHeight="1">
      <c r="A6" s="1" t="s">
        <v>6</v>
      </c>
      <c r="B6" s="1">
        <v>16.67</v>
      </c>
    </row>
    <row r="7" ht="15.75" customHeight="1">
      <c r="A7" s="1" t="s">
        <v>7</v>
      </c>
      <c r="B7" s="1">
        <v>16.67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45</v>
      </c>
      <c r="B2" s="5">
        <f>99*AM2</f>
        <v>324.80316</v>
      </c>
      <c r="C2" s="4">
        <f>12*AM2</f>
        <v>39.37008</v>
      </c>
      <c r="D2" s="4">
        <v>37.6213780437358</v>
      </c>
      <c r="E2" s="4">
        <v>-122.376427342586</v>
      </c>
      <c r="F2" s="4">
        <v>8.0</v>
      </c>
      <c r="G2" s="4" t="s">
        <v>46</v>
      </c>
      <c r="H2" s="4">
        <v>37.6235704006176</v>
      </c>
      <c r="I2" s="4">
        <v>-122.367587338242</v>
      </c>
      <c r="J2" s="4" t="s">
        <v>47</v>
      </c>
      <c r="K2" s="4">
        <v>37.614229849588</v>
      </c>
      <c r="L2" s="4">
        <v>-122.37842823673</v>
      </c>
      <c r="M2" s="4" t="s">
        <v>48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45</v>
      </c>
      <c r="Z2" s="4" t="s">
        <v>48</v>
      </c>
      <c r="AA2" s="4" t="s">
        <v>49</v>
      </c>
      <c r="AB2" s="4">
        <v>33.9473393894643</v>
      </c>
      <c r="AC2" s="4">
        <v>-118.373647676473</v>
      </c>
      <c r="AD2" s="4" t="s">
        <v>50</v>
      </c>
      <c r="AE2" s="4">
        <v>33.9471955065246</v>
      </c>
      <c r="AF2" s="4">
        <v>-118.37445960086</v>
      </c>
      <c r="AG2" s="4" t="s">
        <v>51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 t="s">
        <v>53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45</v>
      </c>
      <c r="Z3" s="4" t="s">
        <v>53</v>
      </c>
      <c r="AA3" s="4" t="s">
        <v>54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55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45</v>
      </c>
      <c r="Z4" s="4" t="s">
        <v>55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 t="s">
        <v>56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45</v>
      </c>
      <c r="Z5" s="4" t="s">
        <v>56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57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45</v>
      </c>
      <c r="Z6" s="4" t="s">
        <v>57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58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45</v>
      </c>
      <c r="Z7" s="4" t="s">
        <v>58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59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45</v>
      </c>
      <c r="Z8" s="4" t="s">
        <v>59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60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45</v>
      </c>
      <c r="Z9" s="4" t="s">
        <v>60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 t="s">
        <v>61</v>
      </c>
      <c r="N10" s="8">
        <v>324.80316</v>
      </c>
      <c r="O10" s="8">
        <v>150.91864</v>
      </c>
      <c r="P10" s="4">
        <v>37.6216274502736</v>
      </c>
      <c r="Q10" s="4">
        <v>-122.37623209125</v>
      </c>
      <c r="R10" s="8">
        <v>6.0</v>
      </c>
      <c r="S10" s="8"/>
      <c r="T10" s="8"/>
      <c r="U10" s="8"/>
      <c r="V10" s="8"/>
      <c r="W10" s="8"/>
      <c r="X10" s="8"/>
      <c r="Y10" s="4" t="s">
        <v>45</v>
      </c>
      <c r="Z10" s="4" t="s">
        <v>61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 t="s">
        <v>62</v>
      </c>
      <c r="N11" s="8">
        <v>324.80316</v>
      </c>
      <c r="O11" s="8">
        <v>150.91864</v>
      </c>
      <c r="P11" s="4">
        <v>37.6216274502736</v>
      </c>
      <c r="Q11" s="4">
        <v>-122.37623209125</v>
      </c>
      <c r="R11" s="8">
        <v>6.0</v>
      </c>
      <c r="S11" s="3"/>
      <c r="T11" s="3"/>
      <c r="U11" s="3"/>
      <c r="V11" s="3"/>
      <c r="W11" s="3"/>
      <c r="X11" s="3"/>
      <c r="Y11" s="4" t="s">
        <v>45</v>
      </c>
      <c r="Z11" s="4" t="s">
        <v>62</v>
      </c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 t="s">
        <v>63</v>
      </c>
      <c r="N12" s="8">
        <v>324.80316</v>
      </c>
      <c r="O12" s="8">
        <v>150.91864</v>
      </c>
      <c r="P12" s="4">
        <v>37.6216274502736</v>
      </c>
      <c r="Q12" s="4">
        <v>-122.37623209125</v>
      </c>
      <c r="R12" s="8">
        <v>6.0</v>
      </c>
      <c r="S12" s="3"/>
      <c r="T12" s="3"/>
      <c r="U12" s="3"/>
      <c r="V12" s="3"/>
      <c r="W12" s="3"/>
      <c r="X12" s="3"/>
      <c r="Y12" s="4" t="s">
        <v>45</v>
      </c>
      <c r="Z12" s="4" t="s">
        <v>63</v>
      </c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 t="s">
        <v>64</v>
      </c>
      <c r="N13" s="8">
        <v>324.80316</v>
      </c>
      <c r="O13" s="8">
        <v>150.91864</v>
      </c>
      <c r="P13" s="4">
        <v>37.6216274502736</v>
      </c>
      <c r="Q13" s="4">
        <v>-122.37623209125</v>
      </c>
      <c r="R13" s="8">
        <v>6.0</v>
      </c>
      <c r="S13" s="3"/>
      <c r="T13" s="3"/>
      <c r="U13" s="3"/>
      <c r="V13" s="3"/>
      <c r="W13" s="3"/>
      <c r="X13" s="3"/>
      <c r="Y13" s="4" t="s">
        <v>45</v>
      </c>
      <c r="Z13" s="4" t="s">
        <v>64</v>
      </c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/>
      <c r="N6" s="8"/>
      <c r="O6" s="8"/>
      <c r="P6" s="4"/>
      <c r="Q6" s="4"/>
      <c r="R6" s="8"/>
      <c r="S6" s="8"/>
      <c r="T6" s="8"/>
      <c r="U6" s="8"/>
      <c r="V6" s="8"/>
      <c r="W6" s="8"/>
      <c r="X6" s="8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/>
      <c r="N7" s="8"/>
      <c r="O7" s="8"/>
      <c r="P7" s="4"/>
      <c r="Q7" s="4"/>
      <c r="R7" s="8"/>
      <c r="S7" s="8"/>
      <c r="T7" s="8"/>
      <c r="U7" s="8"/>
      <c r="V7" s="8"/>
      <c r="W7" s="8"/>
      <c r="X7" s="8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/>
      <c r="N8" s="8"/>
      <c r="O8" s="8"/>
      <c r="P8" s="4"/>
      <c r="Q8" s="4"/>
      <c r="R8" s="8"/>
      <c r="S8" s="8"/>
      <c r="T8" s="8"/>
      <c r="U8" s="8"/>
      <c r="V8" s="8"/>
      <c r="W8" s="8"/>
      <c r="X8" s="8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/>
      <c r="N9" s="8"/>
      <c r="O9" s="8"/>
      <c r="P9" s="4"/>
      <c r="Q9" s="4"/>
      <c r="R9" s="8"/>
      <c r="S9" s="8"/>
      <c r="T9" s="8"/>
      <c r="U9" s="8"/>
      <c r="V9" s="8"/>
      <c r="W9" s="8"/>
      <c r="X9" s="8"/>
      <c r="Y9" s="4"/>
      <c r="Z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8"/>
      <c r="O10" s="8"/>
      <c r="P10" s="4"/>
      <c r="Q10" s="4"/>
      <c r="R10" s="8"/>
      <c r="S10" s="8"/>
      <c r="T10" s="8"/>
      <c r="U10" s="8"/>
      <c r="V10" s="8"/>
      <c r="W10" s="8"/>
      <c r="X10" s="8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4"/>
      <c r="Q11" s="4"/>
      <c r="R11" s="8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8"/>
      <c r="O12" s="8"/>
      <c r="P12" s="4"/>
      <c r="Q12" s="4"/>
      <c r="R12" s="8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8"/>
      <c r="O13" s="8"/>
      <c r="P13" s="4"/>
      <c r="Q13" s="4"/>
      <c r="R13" s="8"/>
      <c r="S13" s="3"/>
      <c r="T13" s="3"/>
      <c r="U13" s="3"/>
      <c r="V13" s="3"/>
      <c r="W13" s="3"/>
      <c r="X13" s="3"/>
      <c r="Y13" s="4"/>
      <c r="Z13" s="4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3" width="10.0"/>
    <col customWidth="1" min="4" max="4" width="11.11"/>
    <col customWidth="1" min="5" max="5" width="14.22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78</v>
      </c>
      <c r="B2" s="5">
        <f>99*AM2</f>
        <v>324.80316</v>
      </c>
      <c r="C2" s="4">
        <f>12*AM2</f>
        <v>39.37008</v>
      </c>
      <c r="D2" s="6">
        <v>37.35888489</v>
      </c>
      <c r="E2" s="6">
        <v>-121.9313458</v>
      </c>
      <c r="F2" s="4">
        <v>8.0</v>
      </c>
      <c r="G2" s="7" t="s">
        <v>79</v>
      </c>
      <c r="H2" s="6">
        <v>37.36769108</v>
      </c>
      <c r="I2" s="6">
        <v>-121.9329627</v>
      </c>
      <c r="J2" s="7" t="s">
        <v>80</v>
      </c>
      <c r="K2" s="6">
        <v>37.35913161</v>
      </c>
      <c r="L2" s="6">
        <v>-121.9394544</v>
      </c>
      <c r="M2" s="7" t="s">
        <v>81</v>
      </c>
      <c r="N2" s="4">
        <f>65*AM2</f>
        <v>213.2546</v>
      </c>
      <c r="O2" s="4">
        <f>12*AM2</f>
        <v>39.37008</v>
      </c>
      <c r="P2" s="7">
        <v>37.3589949367562</v>
      </c>
      <c r="Q2" s="7">
        <v>-121.930994425979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7" t="s">
        <v>78</v>
      </c>
      <c r="Z2" s="7" t="s">
        <v>81</v>
      </c>
      <c r="AA2" s="7" t="s">
        <v>82</v>
      </c>
      <c r="AB2" s="4">
        <v>33.9473393894643</v>
      </c>
      <c r="AC2" s="4">
        <v>-118.373647676473</v>
      </c>
      <c r="AD2" s="7" t="s">
        <v>83</v>
      </c>
      <c r="AE2" s="4">
        <v>33.9471955065246</v>
      </c>
      <c r="AF2" s="4">
        <v>-118.37445960086</v>
      </c>
      <c r="AG2" s="7" t="s">
        <v>84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F3" s="8"/>
      <c r="G3" s="8"/>
      <c r="J3" s="8"/>
      <c r="M3" s="7" t="s">
        <v>85</v>
      </c>
      <c r="N3" s="4">
        <f>70*AM2</f>
        <v>229.6588</v>
      </c>
      <c r="O3" s="4">
        <f>29*AM2</f>
        <v>95.14436</v>
      </c>
      <c r="P3" s="7">
        <v>37.3587419421604</v>
      </c>
      <c r="Q3" s="7">
        <v>-121.931003338475</v>
      </c>
      <c r="R3" s="4">
        <f t="shared" si="1"/>
        <v>6</v>
      </c>
      <c r="S3" s="4"/>
      <c r="T3" s="4"/>
      <c r="U3" s="4"/>
      <c r="V3" s="4"/>
      <c r="W3" s="4"/>
      <c r="X3" s="4"/>
      <c r="Y3" s="7" t="s">
        <v>78</v>
      </c>
      <c r="Z3" s="7" t="s">
        <v>85</v>
      </c>
      <c r="AA3" s="7" t="s">
        <v>86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7" t="s">
        <v>87</v>
      </c>
      <c r="N4" s="4">
        <f>82*AM2</f>
        <v>269.02888</v>
      </c>
      <c r="O4" s="4">
        <f>41*AM2</f>
        <v>134.51444</v>
      </c>
      <c r="P4" s="7">
        <v>37.3585800260399</v>
      </c>
      <c r="Q4" s="7">
        <v>-121.931427302969</v>
      </c>
      <c r="R4" s="4">
        <f t="shared" si="1"/>
        <v>6</v>
      </c>
      <c r="S4" s="4"/>
      <c r="T4" s="4"/>
      <c r="U4" s="4"/>
      <c r="V4" s="4"/>
      <c r="W4" s="4"/>
      <c r="X4" s="4"/>
      <c r="Y4" s="7" t="s">
        <v>78</v>
      </c>
      <c r="Z4" s="7" t="s">
        <v>87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7" t="s">
        <v>88</v>
      </c>
      <c r="N5" s="4">
        <f>99*AM2</f>
        <v>324.80316</v>
      </c>
      <c r="O5" s="4">
        <f>46*AM2</f>
        <v>150.91864</v>
      </c>
      <c r="P5" s="7">
        <v>37.3588168286171</v>
      </c>
      <c r="Q5" s="7">
        <v>-121.931718858739</v>
      </c>
      <c r="R5" s="4">
        <f t="shared" si="1"/>
        <v>6</v>
      </c>
      <c r="S5" s="4"/>
      <c r="T5" s="4"/>
      <c r="U5" s="4"/>
      <c r="V5" s="4"/>
      <c r="W5" s="4"/>
      <c r="X5" s="4"/>
      <c r="Y5" s="7" t="s">
        <v>78</v>
      </c>
      <c r="Z5" s="7" t="s">
        <v>88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/>
      <c r="N6" s="8"/>
      <c r="O6" s="8"/>
      <c r="P6" s="4"/>
      <c r="Q6" s="4"/>
      <c r="R6" s="8"/>
      <c r="S6" s="8"/>
      <c r="T6" s="8"/>
      <c r="U6" s="8"/>
      <c r="V6" s="8"/>
      <c r="W6" s="8"/>
      <c r="X6" s="8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/>
      <c r="N7" s="8"/>
      <c r="O7" s="8"/>
      <c r="P7" s="4"/>
      <c r="Q7" s="4"/>
      <c r="R7" s="8"/>
      <c r="S7" s="8"/>
      <c r="T7" s="8"/>
      <c r="U7" s="8"/>
      <c r="V7" s="8"/>
      <c r="W7" s="8"/>
      <c r="X7" s="8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/>
      <c r="N8" s="8"/>
      <c r="O8" s="8"/>
      <c r="P8" s="4"/>
      <c r="Q8" s="4"/>
      <c r="R8" s="8"/>
      <c r="S8" s="8"/>
      <c r="T8" s="8"/>
      <c r="U8" s="8"/>
      <c r="V8" s="8"/>
      <c r="W8" s="8"/>
      <c r="X8" s="8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/>
      <c r="N9" s="8"/>
      <c r="O9" s="8"/>
      <c r="P9" s="4"/>
      <c r="Q9" s="4"/>
      <c r="R9" s="8"/>
      <c r="S9" s="8"/>
      <c r="T9" s="8"/>
      <c r="U9" s="8"/>
      <c r="V9" s="8"/>
      <c r="W9" s="8"/>
      <c r="X9" s="8"/>
      <c r="Y9" s="4"/>
      <c r="Z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8"/>
      <c r="O10" s="8"/>
      <c r="P10" s="4"/>
      <c r="Q10" s="4"/>
      <c r="R10" s="8"/>
      <c r="S10" s="8"/>
      <c r="T10" s="8"/>
      <c r="U10" s="8"/>
      <c r="V10" s="8"/>
      <c r="W10" s="8"/>
      <c r="X10" s="8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4"/>
      <c r="Q11" s="4"/>
      <c r="R11" s="8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8"/>
      <c r="O12" s="8"/>
      <c r="P12" s="4"/>
      <c r="Q12" s="4"/>
      <c r="R12" s="8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8"/>
      <c r="O13" s="8"/>
      <c r="P13" s="4"/>
      <c r="Q13" s="4"/>
      <c r="R13" s="8"/>
      <c r="S13" s="3"/>
      <c r="T13" s="3"/>
      <c r="U13" s="3"/>
      <c r="V13" s="3"/>
      <c r="W13" s="3"/>
      <c r="X13" s="3"/>
      <c r="Y13" s="4"/>
      <c r="Z13" s="4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89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67</v>
      </c>
      <c r="Z6" s="4" t="s">
        <v>89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/>
      <c r="N7" s="8"/>
      <c r="O7" s="8"/>
      <c r="P7" s="4"/>
      <c r="Q7" s="4"/>
      <c r="R7" s="8"/>
      <c r="S7" s="8"/>
      <c r="T7" s="8"/>
      <c r="U7" s="8"/>
      <c r="V7" s="8"/>
      <c r="W7" s="8"/>
      <c r="X7" s="8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/>
      <c r="N8" s="8"/>
      <c r="O8" s="8"/>
      <c r="P8" s="4"/>
      <c r="Q8" s="4"/>
      <c r="R8" s="8"/>
      <c r="S8" s="8"/>
      <c r="T8" s="8"/>
      <c r="U8" s="8"/>
      <c r="V8" s="8"/>
      <c r="W8" s="8"/>
      <c r="X8" s="8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/>
      <c r="N9" s="8"/>
      <c r="O9" s="8"/>
      <c r="P9" s="4"/>
      <c r="Q9" s="4"/>
      <c r="R9" s="8"/>
      <c r="S9" s="8"/>
      <c r="T9" s="8"/>
      <c r="U9" s="8"/>
      <c r="V9" s="8"/>
      <c r="W9" s="8"/>
      <c r="X9" s="8"/>
      <c r="Y9" s="4"/>
      <c r="Z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8"/>
      <c r="O10" s="8"/>
      <c r="P10" s="4"/>
      <c r="Q10" s="4"/>
      <c r="R10" s="8"/>
      <c r="S10" s="8"/>
      <c r="T10" s="8"/>
      <c r="U10" s="8"/>
      <c r="V10" s="8"/>
      <c r="W10" s="8"/>
      <c r="X10" s="8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4"/>
      <c r="Q11" s="4"/>
      <c r="R11" s="8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8"/>
      <c r="O12" s="8"/>
      <c r="P12" s="4"/>
      <c r="Q12" s="4"/>
      <c r="R12" s="8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8"/>
      <c r="O13" s="8"/>
      <c r="P13" s="4"/>
      <c r="Q13" s="4"/>
      <c r="R13" s="8"/>
      <c r="S13" s="3"/>
      <c r="T13" s="3"/>
      <c r="U13" s="3"/>
      <c r="V13" s="3"/>
      <c r="W13" s="3"/>
      <c r="X13" s="3"/>
      <c r="Y13" s="4"/>
      <c r="Z13" s="4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89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67</v>
      </c>
      <c r="Z6" s="4" t="s">
        <v>89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90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67</v>
      </c>
      <c r="Z7" s="4" t="s">
        <v>90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/>
      <c r="N8" s="8"/>
      <c r="O8" s="8"/>
      <c r="P8" s="4"/>
      <c r="Q8" s="4"/>
      <c r="R8" s="8"/>
      <c r="S8" s="8"/>
      <c r="T8" s="8"/>
      <c r="U8" s="8"/>
      <c r="V8" s="8"/>
      <c r="W8" s="8"/>
      <c r="X8" s="8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/>
      <c r="N9" s="8"/>
      <c r="O9" s="8"/>
      <c r="P9" s="4"/>
      <c r="Q9" s="4"/>
      <c r="R9" s="8"/>
      <c r="S9" s="8"/>
      <c r="T9" s="8"/>
      <c r="U9" s="8"/>
      <c r="V9" s="8"/>
      <c r="W9" s="8"/>
      <c r="X9" s="8"/>
      <c r="Y9" s="4"/>
      <c r="Z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8"/>
      <c r="O10" s="8"/>
      <c r="P10" s="4"/>
      <c r="Q10" s="4"/>
      <c r="R10" s="8"/>
      <c r="S10" s="8"/>
      <c r="T10" s="8"/>
      <c r="U10" s="8"/>
      <c r="V10" s="8"/>
      <c r="W10" s="8"/>
      <c r="X10" s="8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4"/>
      <c r="Q11" s="4"/>
      <c r="R11" s="8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8"/>
      <c r="O12" s="8"/>
      <c r="P12" s="4"/>
      <c r="Q12" s="4"/>
      <c r="R12" s="8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8"/>
      <c r="O13" s="8"/>
      <c r="P13" s="4"/>
      <c r="Q13" s="4"/>
      <c r="R13" s="8"/>
      <c r="S13" s="3"/>
      <c r="T13" s="3"/>
      <c r="U13" s="3"/>
      <c r="V13" s="3"/>
      <c r="W13" s="3"/>
      <c r="X13" s="3"/>
      <c r="Y13" s="4"/>
      <c r="Z13" s="4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89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67</v>
      </c>
      <c r="Z6" s="4" t="s">
        <v>89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90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67</v>
      </c>
      <c r="Z7" s="4" t="s">
        <v>90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91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67</v>
      </c>
      <c r="Z8" s="4" t="s">
        <v>91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/>
      <c r="N9" s="8"/>
      <c r="O9" s="8"/>
      <c r="P9" s="4"/>
      <c r="Q9" s="4"/>
      <c r="R9" s="8"/>
      <c r="S9" s="8"/>
      <c r="T9" s="8"/>
      <c r="U9" s="8"/>
      <c r="V9" s="8"/>
      <c r="W9" s="8"/>
      <c r="X9" s="8"/>
      <c r="Y9" s="4"/>
      <c r="Z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8"/>
      <c r="O10" s="8"/>
      <c r="P10" s="4"/>
      <c r="Q10" s="4"/>
      <c r="R10" s="8"/>
      <c r="S10" s="8"/>
      <c r="T10" s="8"/>
      <c r="U10" s="8"/>
      <c r="V10" s="8"/>
      <c r="W10" s="8"/>
      <c r="X10" s="8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4"/>
      <c r="Q11" s="4"/>
      <c r="R11" s="8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8"/>
      <c r="O12" s="8"/>
      <c r="P12" s="4"/>
      <c r="Q12" s="4"/>
      <c r="R12" s="8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8"/>
      <c r="O13" s="8"/>
      <c r="P13" s="4"/>
      <c r="Q13" s="4"/>
      <c r="R13" s="8"/>
      <c r="S13" s="3"/>
      <c r="T13" s="3"/>
      <c r="U13" s="3"/>
      <c r="V13" s="3"/>
      <c r="W13" s="3"/>
      <c r="X13" s="3"/>
      <c r="Y13" s="4"/>
      <c r="Z13" s="4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89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67</v>
      </c>
      <c r="Z6" s="4" t="s">
        <v>89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90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67</v>
      </c>
      <c r="Z7" s="4" t="s">
        <v>90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91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67</v>
      </c>
      <c r="Z8" s="4" t="s">
        <v>91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92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67</v>
      </c>
      <c r="Z9" s="4" t="s">
        <v>92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8"/>
      <c r="O10" s="8"/>
      <c r="P10" s="4"/>
      <c r="Q10" s="4"/>
      <c r="R10" s="8"/>
      <c r="S10" s="8"/>
      <c r="T10" s="8"/>
      <c r="U10" s="8"/>
      <c r="V10" s="8"/>
      <c r="W10" s="8"/>
      <c r="X10" s="8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4"/>
      <c r="Q11" s="4"/>
      <c r="R11" s="8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8"/>
      <c r="O12" s="8"/>
      <c r="P12" s="4"/>
      <c r="Q12" s="4"/>
      <c r="R12" s="8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8"/>
      <c r="O13" s="8"/>
      <c r="P13" s="4"/>
      <c r="Q13" s="4"/>
      <c r="R13" s="8"/>
      <c r="S13" s="3"/>
      <c r="T13" s="3"/>
      <c r="U13" s="3"/>
      <c r="V13" s="3"/>
      <c r="W13" s="3"/>
      <c r="X13" s="3"/>
      <c r="Y13" s="4"/>
      <c r="Z13" s="4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89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67</v>
      </c>
      <c r="Z6" s="4" t="s">
        <v>89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90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67</v>
      </c>
      <c r="Z7" s="4" t="s">
        <v>90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91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67</v>
      </c>
      <c r="Z8" s="4" t="s">
        <v>91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92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67</v>
      </c>
      <c r="Z9" s="4" t="s">
        <v>92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 t="s">
        <v>93</v>
      </c>
      <c r="N10" s="8">
        <v>324.80316</v>
      </c>
      <c r="O10" s="8">
        <v>150.91864</v>
      </c>
      <c r="P10" s="4">
        <v>37.6216274502736</v>
      </c>
      <c r="Q10" s="4">
        <v>-122.37623209125</v>
      </c>
      <c r="R10" s="8">
        <v>6.0</v>
      </c>
      <c r="S10" s="8"/>
      <c r="T10" s="8"/>
      <c r="U10" s="8"/>
      <c r="V10" s="8"/>
      <c r="W10" s="8"/>
      <c r="X10" s="8"/>
      <c r="Y10" s="4" t="s">
        <v>67</v>
      </c>
      <c r="Z10" s="4" t="s">
        <v>93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4"/>
      <c r="Q11" s="4"/>
      <c r="R11" s="8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8"/>
      <c r="O12" s="8"/>
      <c r="P12" s="4"/>
      <c r="Q12" s="4"/>
      <c r="R12" s="8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8"/>
      <c r="O13" s="8"/>
      <c r="P13" s="4"/>
      <c r="Q13" s="4"/>
      <c r="R13" s="8"/>
      <c r="S13" s="3"/>
      <c r="T13" s="3"/>
      <c r="U13" s="3"/>
      <c r="V13" s="3"/>
      <c r="W13" s="3"/>
      <c r="X13" s="3"/>
      <c r="Y13" s="4"/>
      <c r="Z13" s="4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89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67</v>
      </c>
      <c r="Z6" s="4" t="s">
        <v>89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90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67</v>
      </c>
      <c r="Z7" s="4" t="s">
        <v>90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91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67</v>
      </c>
      <c r="Z8" s="4" t="s">
        <v>91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92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67</v>
      </c>
      <c r="Z9" s="4" t="s">
        <v>92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 t="s">
        <v>93</v>
      </c>
      <c r="N10" s="8">
        <v>324.80316</v>
      </c>
      <c r="O10" s="8">
        <v>150.91864</v>
      </c>
      <c r="P10" s="4">
        <v>37.6216274502736</v>
      </c>
      <c r="Q10" s="4">
        <v>-122.37623209125</v>
      </c>
      <c r="R10" s="8">
        <v>6.0</v>
      </c>
      <c r="S10" s="8"/>
      <c r="T10" s="8"/>
      <c r="U10" s="8"/>
      <c r="V10" s="8"/>
      <c r="W10" s="8"/>
      <c r="X10" s="8"/>
      <c r="Y10" s="4" t="s">
        <v>67</v>
      </c>
      <c r="Z10" s="4" t="s">
        <v>93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 t="s">
        <v>94</v>
      </c>
      <c r="N11" s="8">
        <v>324.80316</v>
      </c>
      <c r="O11" s="8">
        <v>150.91864</v>
      </c>
      <c r="P11" s="4">
        <v>37.6216274502736</v>
      </c>
      <c r="Q11" s="4">
        <v>-122.37623209125</v>
      </c>
      <c r="R11" s="8">
        <v>6.0</v>
      </c>
      <c r="S11" s="3"/>
      <c r="T11" s="3"/>
      <c r="U11" s="3"/>
      <c r="V11" s="3"/>
      <c r="W11" s="3"/>
      <c r="X11" s="3"/>
      <c r="Y11" s="4" t="s">
        <v>67</v>
      </c>
      <c r="Z11" s="4" t="s">
        <v>94</v>
      </c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8"/>
      <c r="O12" s="8"/>
      <c r="P12" s="4"/>
      <c r="Q12" s="4"/>
      <c r="R12" s="8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8"/>
      <c r="O13" s="8"/>
      <c r="P13" s="4"/>
      <c r="Q13" s="4"/>
      <c r="R13" s="8"/>
      <c r="S13" s="3"/>
      <c r="T13" s="3"/>
      <c r="U13" s="3"/>
      <c r="V13" s="3"/>
      <c r="W13" s="3"/>
      <c r="X13" s="3"/>
      <c r="Y13" s="4"/>
      <c r="Z13" s="4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18" width="10.0"/>
    <col customWidth="1" min="19" max="19" width="35.11"/>
    <col customWidth="1" min="20" max="21" width="10.0"/>
    <col customWidth="1" min="22" max="22" width="11.78"/>
    <col customWidth="1" min="23" max="23" width="12.44"/>
    <col customWidth="1" min="24" max="24" width="22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89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67</v>
      </c>
      <c r="Z6" s="4" t="s">
        <v>89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90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67</v>
      </c>
      <c r="Z7" s="4" t="s">
        <v>90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91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67</v>
      </c>
      <c r="Z8" s="4" t="s">
        <v>91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92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67</v>
      </c>
      <c r="Z9" s="4" t="s">
        <v>92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 t="s">
        <v>93</v>
      </c>
      <c r="N10" s="8">
        <v>324.80316</v>
      </c>
      <c r="O10" s="8">
        <v>150.91864</v>
      </c>
      <c r="P10" s="4">
        <v>37.6216274502736</v>
      </c>
      <c r="Q10" s="4">
        <v>-122.37623209125</v>
      </c>
      <c r="R10" s="8">
        <v>6.0</v>
      </c>
      <c r="S10" s="8"/>
      <c r="T10" s="8"/>
      <c r="U10" s="8"/>
      <c r="V10" s="8"/>
      <c r="W10" s="8"/>
      <c r="X10" s="8"/>
      <c r="Y10" s="4" t="s">
        <v>67</v>
      </c>
      <c r="Z10" s="4" t="s">
        <v>93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 t="s">
        <v>94</v>
      </c>
      <c r="N11" s="8">
        <v>324.80316</v>
      </c>
      <c r="O11" s="8">
        <v>150.91864</v>
      </c>
      <c r="P11" s="4">
        <v>37.6216274502736</v>
      </c>
      <c r="Q11" s="4">
        <v>-122.37623209125</v>
      </c>
      <c r="R11" s="8">
        <v>6.0</v>
      </c>
      <c r="S11" s="3"/>
      <c r="T11" s="3"/>
      <c r="U11" s="3"/>
      <c r="V11" s="3"/>
      <c r="W11" s="3"/>
      <c r="X11" s="3"/>
      <c r="Y11" s="4" t="s">
        <v>67</v>
      </c>
      <c r="Z11" s="4" t="s">
        <v>94</v>
      </c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 t="s">
        <v>95</v>
      </c>
      <c r="N12" s="8">
        <v>324.80316</v>
      </c>
      <c r="O12" s="8">
        <v>150.91864</v>
      </c>
      <c r="P12" s="4">
        <v>37.6216274502736</v>
      </c>
      <c r="Q12" s="4">
        <v>-122.37623209125</v>
      </c>
      <c r="R12" s="8">
        <v>6.0</v>
      </c>
      <c r="S12" s="3"/>
      <c r="T12" s="3"/>
      <c r="U12" s="3"/>
      <c r="V12" s="3"/>
      <c r="W12" s="3"/>
      <c r="X12" s="3"/>
      <c r="Y12" s="4" t="s">
        <v>67</v>
      </c>
      <c r="Z12" s="4" t="s">
        <v>95</v>
      </c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 t="s">
        <v>96</v>
      </c>
      <c r="N13" s="8">
        <v>324.80316</v>
      </c>
      <c r="O13" s="8">
        <v>150.91864</v>
      </c>
      <c r="P13" s="4">
        <v>37.6216274502736</v>
      </c>
      <c r="Q13" s="4">
        <v>-122.37623209125</v>
      </c>
      <c r="R13" s="8">
        <v>6.0</v>
      </c>
      <c r="S13" s="3"/>
      <c r="T13" s="3"/>
      <c r="U13" s="3"/>
      <c r="V13" s="3"/>
      <c r="W13" s="3"/>
      <c r="X13" s="3"/>
      <c r="Y13" s="4" t="s">
        <v>67</v>
      </c>
      <c r="Z13" s="4" t="s">
        <v>96</v>
      </c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 t="s">
        <v>97</v>
      </c>
      <c r="N14" s="8">
        <v>324.80316</v>
      </c>
      <c r="O14" s="8">
        <v>150.91864</v>
      </c>
      <c r="P14" s="4">
        <v>37.6216274502736</v>
      </c>
      <c r="Q14" s="4">
        <v>-122.37623209125</v>
      </c>
      <c r="R14" s="8">
        <v>6.0</v>
      </c>
      <c r="S14" s="3"/>
      <c r="T14" s="3"/>
      <c r="U14" s="3"/>
      <c r="V14" s="3"/>
      <c r="W14" s="3"/>
      <c r="X14" s="3"/>
      <c r="Y14" s="4" t="s">
        <v>67</v>
      </c>
      <c r="Z14" s="4" t="s">
        <v>97</v>
      </c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 t="s">
        <v>98</v>
      </c>
      <c r="N15" s="8">
        <v>324.80316</v>
      </c>
      <c r="O15" s="8">
        <v>150.91864</v>
      </c>
      <c r="P15" s="4">
        <v>37.6216274502736</v>
      </c>
      <c r="Q15" s="4">
        <v>-122.37623209125</v>
      </c>
      <c r="R15" s="8">
        <v>6.0</v>
      </c>
      <c r="S15" s="3"/>
      <c r="T15" s="3"/>
      <c r="U15" s="3"/>
      <c r="V15" s="3"/>
      <c r="W15" s="3"/>
      <c r="X15" s="3"/>
      <c r="Y15" s="4" t="s">
        <v>67</v>
      </c>
      <c r="Z15" s="4" t="s">
        <v>98</v>
      </c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4" t="s">
        <v>99</v>
      </c>
      <c r="N16" s="8">
        <v>324.80316</v>
      </c>
      <c r="O16" s="8">
        <v>150.91864</v>
      </c>
      <c r="P16" s="4">
        <v>37.6216274502736</v>
      </c>
      <c r="Q16" s="4">
        <v>-122.37623209125</v>
      </c>
      <c r="R16" s="8">
        <v>6.0</v>
      </c>
      <c r="S16" s="3"/>
      <c r="T16" s="3"/>
      <c r="U16" s="3"/>
      <c r="V16" s="3"/>
      <c r="W16" s="3"/>
      <c r="X16" s="3"/>
      <c r="Y16" s="4" t="s">
        <v>67</v>
      </c>
      <c r="Z16" s="4" t="s">
        <v>99</v>
      </c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4" t="s">
        <v>100</v>
      </c>
      <c r="N17" s="8">
        <v>324.80316</v>
      </c>
      <c r="O17" s="8">
        <v>150.91864</v>
      </c>
      <c r="P17" s="4">
        <v>37.6216274502736</v>
      </c>
      <c r="Q17" s="4">
        <v>-122.37623209125</v>
      </c>
      <c r="R17" s="8">
        <v>6.0</v>
      </c>
      <c r="S17" s="3"/>
      <c r="T17" s="3"/>
      <c r="U17" s="3"/>
      <c r="V17" s="3"/>
      <c r="W17" s="3"/>
      <c r="X17" s="3"/>
      <c r="Y17" s="4" t="s">
        <v>67</v>
      </c>
      <c r="Z17" s="4" t="s">
        <v>100</v>
      </c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4" t="s">
        <v>101</v>
      </c>
      <c r="N18" s="8">
        <v>324.80316</v>
      </c>
      <c r="O18" s="8">
        <v>150.91864</v>
      </c>
      <c r="P18" s="4">
        <v>37.6216274502736</v>
      </c>
      <c r="Q18" s="4">
        <v>-122.37623209125</v>
      </c>
      <c r="R18" s="8">
        <v>6.0</v>
      </c>
      <c r="S18" s="3"/>
      <c r="T18" s="3"/>
      <c r="U18" s="3"/>
      <c r="V18" s="3"/>
      <c r="W18" s="3"/>
      <c r="X18" s="3"/>
      <c r="Y18" s="4" t="s">
        <v>67</v>
      </c>
      <c r="Z18" s="4" t="s">
        <v>101</v>
      </c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4" t="s">
        <v>102</v>
      </c>
      <c r="N19" s="8">
        <v>324.80316</v>
      </c>
      <c r="O19" s="8">
        <v>150.91864</v>
      </c>
      <c r="P19" s="4">
        <v>37.6216274502736</v>
      </c>
      <c r="Q19" s="4">
        <v>-122.37623209125</v>
      </c>
      <c r="R19" s="8">
        <v>6.0</v>
      </c>
      <c r="S19" s="3"/>
      <c r="T19" s="3"/>
      <c r="U19" s="3"/>
      <c r="V19" s="3"/>
      <c r="W19" s="3"/>
      <c r="X19" s="3"/>
      <c r="Y19" s="4" t="s">
        <v>67</v>
      </c>
      <c r="Z19" s="4" t="s">
        <v>102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4" t="s">
        <v>103</v>
      </c>
      <c r="N20" s="8">
        <v>324.80316</v>
      </c>
      <c r="O20" s="8">
        <v>150.91864</v>
      </c>
      <c r="P20" s="4">
        <v>37.6216274502736</v>
      </c>
      <c r="Q20" s="4">
        <v>-122.37623209125</v>
      </c>
      <c r="R20" s="8">
        <v>6.0</v>
      </c>
      <c r="S20" s="3"/>
      <c r="T20" s="3"/>
      <c r="U20" s="3"/>
      <c r="V20" s="3"/>
      <c r="W20" s="3"/>
      <c r="X20" s="3"/>
      <c r="Y20" s="4" t="s">
        <v>67</v>
      </c>
      <c r="Z20" s="4" t="s">
        <v>103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4" t="s">
        <v>104</v>
      </c>
      <c r="N21" s="8">
        <v>324.80316</v>
      </c>
      <c r="O21" s="8">
        <v>150.91864</v>
      </c>
      <c r="P21" s="4">
        <v>37.6216274502736</v>
      </c>
      <c r="Q21" s="4">
        <v>-122.37623209125</v>
      </c>
      <c r="R21" s="8">
        <v>6.0</v>
      </c>
      <c r="S21" s="3"/>
      <c r="T21" s="3"/>
      <c r="U21" s="3"/>
      <c r="V21" s="3"/>
      <c r="W21" s="3"/>
      <c r="X21" s="3"/>
      <c r="Y21" s="4" t="s">
        <v>67</v>
      </c>
      <c r="Z21" s="4" t="s">
        <v>104</v>
      </c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8.22"/>
    <col customWidth="1" min="13" max="13" width="22.67"/>
    <col customWidth="1" min="14" max="15" width="17.33"/>
    <col customWidth="1" min="16" max="16" width="19.0"/>
    <col customWidth="1" min="17" max="17" width="17.11"/>
    <col customWidth="1" min="18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45</v>
      </c>
      <c r="B2" s="5">
        <f>99*AM2</f>
        <v>324.80316</v>
      </c>
      <c r="C2" s="4">
        <f>12*AM2</f>
        <v>39.37008</v>
      </c>
      <c r="D2" s="6">
        <v>37.62042134</v>
      </c>
      <c r="E2" s="6">
        <v>-122.3958845</v>
      </c>
      <c r="F2" s="4">
        <v>8.0</v>
      </c>
      <c r="G2" s="4" t="s">
        <v>46</v>
      </c>
      <c r="H2" s="6">
        <v>37.61158479</v>
      </c>
      <c r="I2" s="6">
        <v>-122.3939092</v>
      </c>
      <c r="J2" s="4" t="s">
        <v>47</v>
      </c>
      <c r="K2" s="6">
        <v>37.62048534</v>
      </c>
      <c r="L2" s="6">
        <v>-122.3876065</v>
      </c>
      <c r="M2" s="4" t="s">
        <v>48</v>
      </c>
      <c r="N2" s="4">
        <f>65*AM2</f>
        <v>213.2546</v>
      </c>
      <c r="O2" s="4">
        <f>12*AM2</f>
        <v>39.37008</v>
      </c>
      <c r="P2" s="7">
        <v>37.6204909209528</v>
      </c>
      <c r="Q2" s="7">
        <v>-122.395510346781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45</v>
      </c>
      <c r="Z2" s="4" t="s">
        <v>48</v>
      </c>
      <c r="AA2" s="4" t="s">
        <v>49</v>
      </c>
      <c r="AB2" s="4">
        <v>33.9473393894643</v>
      </c>
      <c r="AC2" s="4">
        <v>-118.373647676473</v>
      </c>
      <c r="AD2" s="4" t="s">
        <v>50</v>
      </c>
      <c r="AE2" s="4">
        <v>33.9471955065246</v>
      </c>
      <c r="AF2" s="4">
        <v>-118.37445960086</v>
      </c>
      <c r="AG2" s="4" t="s">
        <v>51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F3" s="8"/>
      <c r="G3" s="8"/>
      <c r="J3" s="8"/>
      <c r="M3" s="4" t="s">
        <v>53</v>
      </c>
      <c r="N3" s="4">
        <f>70*AM2</f>
        <v>229.6588</v>
      </c>
      <c r="O3" s="4">
        <f>29*AM2</f>
        <v>95.14436</v>
      </c>
      <c r="P3" s="7">
        <v>37.6202500724088</v>
      </c>
      <c r="Q3" s="7">
        <v>-122.395556758094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45</v>
      </c>
      <c r="Z3" s="4" t="s">
        <v>53</v>
      </c>
      <c r="AA3" s="4" t="s">
        <v>54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55</v>
      </c>
      <c r="N4" s="4">
        <f>82*AM2</f>
        <v>269.02888</v>
      </c>
      <c r="O4" s="4">
        <f>41*AM2</f>
        <v>134.51444</v>
      </c>
      <c r="P4" s="7">
        <v>37.6201410565558</v>
      </c>
      <c r="Q4" s="7">
        <v>-122.396054479091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45</v>
      </c>
      <c r="Z4" s="4" t="s">
        <v>55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 t="s">
        <v>56</v>
      </c>
      <c r="N5" s="4">
        <f>99*AM2</f>
        <v>324.80316</v>
      </c>
      <c r="O5" s="4">
        <f>46*AM2</f>
        <v>150.91864</v>
      </c>
      <c r="P5" s="7">
        <v>37.6204059903216</v>
      </c>
      <c r="Q5" s="7">
        <v>-122.396265730376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45</v>
      </c>
      <c r="Z5" s="4" t="s">
        <v>56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/>
      <c r="N6" s="8"/>
      <c r="O6" s="8"/>
      <c r="P6" s="4"/>
      <c r="Q6" s="4"/>
      <c r="R6" s="8"/>
      <c r="S6" s="8"/>
      <c r="T6" s="10"/>
      <c r="U6" s="8"/>
      <c r="V6" s="8"/>
      <c r="W6" s="8"/>
      <c r="X6" s="8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/>
      <c r="N7" s="8"/>
      <c r="O7" s="8"/>
      <c r="P7" s="4"/>
      <c r="Q7" s="4"/>
      <c r="R7" s="8"/>
      <c r="S7" s="8"/>
      <c r="T7" s="8"/>
      <c r="U7" s="8"/>
      <c r="V7" s="8"/>
      <c r="W7" s="8"/>
      <c r="X7" s="8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/>
      <c r="N8" s="8"/>
      <c r="O8" s="8"/>
      <c r="P8" s="4"/>
      <c r="Q8" s="4"/>
      <c r="R8" s="8"/>
      <c r="S8" s="8"/>
      <c r="T8" s="8"/>
      <c r="U8" s="8"/>
      <c r="V8" s="8"/>
      <c r="W8" s="8"/>
      <c r="X8" s="8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"/>
      <c r="Z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3"/>
      <c r="Q11" s="3"/>
      <c r="R11" s="3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4"/>
      <c r="O12" s="4"/>
      <c r="P12" s="4"/>
      <c r="R12" s="3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4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18" width="10.0"/>
    <col customWidth="1" min="19" max="19" width="35.11"/>
    <col customWidth="1" min="20" max="21" width="10.0"/>
    <col customWidth="1" min="22" max="22" width="11.78"/>
    <col customWidth="1" min="23" max="23" width="12.44"/>
    <col customWidth="1" min="24" max="24" width="22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89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67</v>
      </c>
      <c r="Z6" s="4" t="s">
        <v>89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90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67</v>
      </c>
      <c r="Z7" s="4" t="s">
        <v>90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91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67</v>
      </c>
      <c r="Z8" s="4" t="s">
        <v>91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92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67</v>
      </c>
      <c r="Z9" s="4" t="s">
        <v>92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 t="s">
        <v>93</v>
      </c>
      <c r="N10" s="8">
        <v>324.80316</v>
      </c>
      <c r="O10" s="8">
        <v>150.91864</v>
      </c>
      <c r="P10" s="4">
        <v>37.6216274502736</v>
      </c>
      <c r="Q10" s="4">
        <v>-122.37623209125</v>
      </c>
      <c r="R10" s="8">
        <v>6.0</v>
      </c>
      <c r="S10" s="8"/>
      <c r="T10" s="8"/>
      <c r="U10" s="8"/>
      <c r="V10" s="8"/>
      <c r="W10" s="8"/>
      <c r="X10" s="8"/>
      <c r="Y10" s="4" t="s">
        <v>67</v>
      </c>
      <c r="Z10" s="4" t="s">
        <v>93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 t="s">
        <v>94</v>
      </c>
      <c r="N11" s="8">
        <v>324.80316</v>
      </c>
      <c r="O11" s="8">
        <v>150.91864</v>
      </c>
      <c r="P11" s="4">
        <v>37.6216274502736</v>
      </c>
      <c r="Q11" s="4">
        <v>-122.37623209125</v>
      </c>
      <c r="R11" s="8">
        <v>6.0</v>
      </c>
      <c r="S11" s="3"/>
      <c r="T11" s="3"/>
      <c r="U11" s="3"/>
      <c r="V11" s="3"/>
      <c r="W11" s="3"/>
      <c r="X11" s="3"/>
      <c r="Y11" s="4" t="s">
        <v>67</v>
      </c>
      <c r="Z11" s="4" t="s">
        <v>94</v>
      </c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 t="s">
        <v>95</v>
      </c>
      <c r="N12" s="8">
        <v>324.80316</v>
      </c>
      <c r="O12" s="8">
        <v>150.91864</v>
      </c>
      <c r="P12" s="4">
        <v>37.6216274502736</v>
      </c>
      <c r="Q12" s="4">
        <v>-122.37623209125</v>
      </c>
      <c r="R12" s="8">
        <v>6.0</v>
      </c>
      <c r="S12" s="3"/>
      <c r="T12" s="3"/>
      <c r="U12" s="3"/>
      <c r="V12" s="3"/>
      <c r="W12" s="3"/>
      <c r="X12" s="3"/>
      <c r="Y12" s="4" t="s">
        <v>67</v>
      </c>
      <c r="Z12" s="4" t="s">
        <v>95</v>
      </c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 t="s">
        <v>96</v>
      </c>
      <c r="N13" s="8">
        <v>324.80316</v>
      </c>
      <c r="O13" s="8">
        <v>150.91864</v>
      </c>
      <c r="P13" s="4">
        <v>37.6216274502736</v>
      </c>
      <c r="Q13" s="4">
        <v>-122.37623209125</v>
      </c>
      <c r="R13" s="8">
        <v>6.0</v>
      </c>
      <c r="S13" s="3"/>
      <c r="T13" s="3"/>
      <c r="U13" s="3"/>
      <c r="V13" s="3"/>
      <c r="W13" s="3"/>
      <c r="X13" s="3"/>
      <c r="Y13" s="4" t="s">
        <v>67</v>
      </c>
      <c r="Z13" s="4" t="s">
        <v>96</v>
      </c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 t="s">
        <v>97</v>
      </c>
      <c r="N14" s="8">
        <v>324.80316</v>
      </c>
      <c r="O14" s="8">
        <v>150.91864</v>
      </c>
      <c r="P14" s="4">
        <v>37.6216274502736</v>
      </c>
      <c r="Q14" s="4">
        <v>-122.37623209125</v>
      </c>
      <c r="R14" s="8">
        <v>6.0</v>
      </c>
      <c r="S14" s="3"/>
      <c r="T14" s="3"/>
      <c r="U14" s="3"/>
      <c r="V14" s="3"/>
      <c r="W14" s="3"/>
      <c r="X14" s="3"/>
      <c r="Y14" s="4" t="s">
        <v>67</v>
      </c>
      <c r="Z14" s="4" t="s">
        <v>97</v>
      </c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 t="s">
        <v>98</v>
      </c>
      <c r="N15" s="8">
        <v>324.80316</v>
      </c>
      <c r="O15" s="8">
        <v>150.91864</v>
      </c>
      <c r="P15" s="4">
        <v>37.6216274502736</v>
      </c>
      <c r="Q15" s="4">
        <v>-122.37623209125</v>
      </c>
      <c r="R15" s="8">
        <v>6.0</v>
      </c>
      <c r="S15" s="3"/>
      <c r="T15" s="3"/>
      <c r="U15" s="3"/>
      <c r="V15" s="3"/>
      <c r="W15" s="3"/>
      <c r="X15" s="3"/>
      <c r="Y15" s="4" t="s">
        <v>67</v>
      </c>
      <c r="Z15" s="4" t="s">
        <v>98</v>
      </c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4" t="s">
        <v>99</v>
      </c>
      <c r="N16" s="8">
        <v>324.80316</v>
      </c>
      <c r="O16" s="8">
        <v>150.91864</v>
      </c>
      <c r="P16" s="4">
        <v>37.6216274502736</v>
      </c>
      <c r="Q16" s="4">
        <v>-122.37623209125</v>
      </c>
      <c r="R16" s="8">
        <v>6.0</v>
      </c>
      <c r="S16" s="3"/>
      <c r="T16" s="3"/>
      <c r="U16" s="3"/>
      <c r="V16" s="3"/>
      <c r="W16" s="3"/>
      <c r="X16" s="3"/>
      <c r="Y16" s="4" t="s">
        <v>67</v>
      </c>
      <c r="Z16" s="4" t="s">
        <v>99</v>
      </c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4" t="s">
        <v>100</v>
      </c>
      <c r="N17" s="8">
        <v>324.80316</v>
      </c>
      <c r="O17" s="8">
        <v>150.91864</v>
      </c>
      <c r="P17" s="4">
        <v>37.6216274502736</v>
      </c>
      <c r="Q17" s="4">
        <v>-122.37623209125</v>
      </c>
      <c r="R17" s="8">
        <v>6.0</v>
      </c>
      <c r="S17" s="3"/>
      <c r="T17" s="3"/>
      <c r="U17" s="3"/>
      <c r="V17" s="3"/>
      <c r="W17" s="3"/>
      <c r="X17" s="3"/>
      <c r="Y17" s="4" t="s">
        <v>67</v>
      </c>
      <c r="Z17" s="4" t="s">
        <v>100</v>
      </c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4" t="s">
        <v>101</v>
      </c>
      <c r="N18" s="8">
        <v>324.80316</v>
      </c>
      <c r="O18" s="8">
        <v>150.91864</v>
      </c>
      <c r="P18" s="4">
        <v>37.6216274502736</v>
      </c>
      <c r="Q18" s="4">
        <v>-122.37623209125</v>
      </c>
      <c r="R18" s="8">
        <v>6.0</v>
      </c>
      <c r="S18" s="3"/>
      <c r="T18" s="3"/>
      <c r="U18" s="3"/>
      <c r="V18" s="3"/>
      <c r="W18" s="3"/>
      <c r="X18" s="3"/>
      <c r="Y18" s="4" t="s">
        <v>67</v>
      </c>
      <c r="Z18" s="4" t="s">
        <v>101</v>
      </c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4" t="s">
        <v>102</v>
      </c>
      <c r="N19" s="8">
        <v>324.80316</v>
      </c>
      <c r="O19" s="8">
        <v>150.91864</v>
      </c>
      <c r="P19" s="4">
        <v>37.6216274502736</v>
      </c>
      <c r="Q19" s="4">
        <v>-122.37623209125</v>
      </c>
      <c r="R19" s="8">
        <v>6.0</v>
      </c>
      <c r="S19" s="3"/>
      <c r="T19" s="3"/>
      <c r="U19" s="3"/>
      <c r="V19" s="3"/>
      <c r="W19" s="3"/>
      <c r="X19" s="3"/>
      <c r="Y19" s="4" t="s">
        <v>67</v>
      </c>
      <c r="Z19" s="4" t="s">
        <v>102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18" width="10.0"/>
    <col customWidth="1" min="19" max="19" width="35.11"/>
    <col customWidth="1" min="20" max="21" width="10.0"/>
    <col customWidth="1" min="22" max="22" width="11.78"/>
    <col customWidth="1" min="23" max="23" width="12.44"/>
    <col customWidth="1" min="24" max="24" width="22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89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67</v>
      </c>
      <c r="Z6" s="4" t="s">
        <v>89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90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67</v>
      </c>
      <c r="Z7" s="4" t="s">
        <v>90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91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67</v>
      </c>
      <c r="Z8" s="4" t="s">
        <v>91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92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67</v>
      </c>
      <c r="Z9" s="4" t="s">
        <v>92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 t="s">
        <v>93</v>
      </c>
      <c r="N10" s="8">
        <v>324.80316</v>
      </c>
      <c r="O10" s="8">
        <v>150.91864</v>
      </c>
      <c r="P10" s="4">
        <v>37.6216274502736</v>
      </c>
      <c r="Q10" s="4">
        <v>-122.37623209125</v>
      </c>
      <c r="R10" s="8">
        <v>6.0</v>
      </c>
      <c r="S10" s="8"/>
      <c r="T10" s="8"/>
      <c r="U10" s="8"/>
      <c r="V10" s="8"/>
      <c r="W10" s="8"/>
      <c r="X10" s="8"/>
      <c r="Y10" s="4" t="s">
        <v>67</v>
      </c>
      <c r="Z10" s="4" t="s">
        <v>93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 t="s">
        <v>94</v>
      </c>
      <c r="N11" s="8">
        <v>324.80316</v>
      </c>
      <c r="O11" s="8">
        <v>150.91864</v>
      </c>
      <c r="P11" s="4">
        <v>37.6216274502736</v>
      </c>
      <c r="Q11" s="4">
        <v>-122.37623209125</v>
      </c>
      <c r="R11" s="8">
        <v>6.0</v>
      </c>
      <c r="S11" s="3"/>
      <c r="T11" s="3"/>
      <c r="U11" s="3"/>
      <c r="V11" s="3"/>
      <c r="W11" s="3"/>
      <c r="X11" s="3"/>
      <c r="Y11" s="4" t="s">
        <v>67</v>
      </c>
      <c r="Z11" s="4" t="s">
        <v>94</v>
      </c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 t="s">
        <v>95</v>
      </c>
      <c r="N12" s="8">
        <v>324.80316</v>
      </c>
      <c r="O12" s="8">
        <v>150.91864</v>
      </c>
      <c r="P12" s="4">
        <v>37.6216274502736</v>
      </c>
      <c r="Q12" s="4">
        <v>-122.37623209125</v>
      </c>
      <c r="R12" s="8">
        <v>6.0</v>
      </c>
      <c r="S12" s="3"/>
      <c r="T12" s="3"/>
      <c r="U12" s="3"/>
      <c r="V12" s="3"/>
      <c r="W12" s="3"/>
      <c r="X12" s="3"/>
      <c r="Y12" s="4" t="s">
        <v>67</v>
      </c>
      <c r="Z12" s="4" t="s">
        <v>95</v>
      </c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 t="s">
        <v>96</v>
      </c>
      <c r="N13" s="8">
        <v>324.80316</v>
      </c>
      <c r="O13" s="8">
        <v>150.91864</v>
      </c>
      <c r="P13" s="4">
        <v>37.6216274502736</v>
      </c>
      <c r="Q13" s="4">
        <v>-122.37623209125</v>
      </c>
      <c r="R13" s="8">
        <v>6.0</v>
      </c>
      <c r="S13" s="3"/>
      <c r="T13" s="3"/>
      <c r="U13" s="3"/>
      <c r="V13" s="3"/>
      <c r="W13" s="3"/>
      <c r="X13" s="3"/>
      <c r="Y13" s="4" t="s">
        <v>67</v>
      </c>
      <c r="Z13" s="4" t="s">
        <v>96</v>
      </c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 t="s">
        <v>97</v>
      </c>
      <c r="N14" s="8">
        <v>324.80316</v>
      </c>
      <c r="O14" s="8">
        <v>150.91864</v>
      </c>
      <c r="P14" s="4">
        <v>37.6216274502736</v>
      </c>
      <c r="Q14" s="4">
        <v>-122.37623209125</v>
      </c>
      <c r="R14" s="8">
        <v>6.0</v>
      </c>
      <c r="S14" s="3"/>
      <c r="T14" s="3"/>
      <c r="U14" s="3"/>
      <c r="V14" s="3"/>
      <c r="W14" s="3"/>
      <c r="X14" s="3"/>
      <c r="Y14" s="4" t="s">
        <v>67</v>
      </c>
      <c r="Z14" s="4" t="s">
        <v>97</v>
      </c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 t="s">
        <v>98</v>
      </c>
      <c r="N15" s="8">
        <v>324.80316</v>
      </c>
      <c r="O15" s="8">
        <v>150.91864</v>
      </c>
      <c r="P15" s="4">
        <v>37.6216274502736</v>
      </c>
      <c r="Q15" s="4">
        <v>-122.37623209125</v>
      </c>
      <c r="R15" s="8">
        <v>6.0</v>
      </c>
      <c r="S15" s="3"/>
      <c r="T15" s="3"/>
      <c r="U15" s="3"/>
      <c r="V15" s="3"/>
      <c r="W15" s="3"/>
      <c r="X15" s="3"/>
      <c r="Y15" s="4" t="s">
        <v>67</v>
      </c>
      <c r="Z15" s="4" t="s">
        <v>98</v>
      </c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4" t="s">
        <v>99</v>
      </c>
      <c r="N16" s="8">
        <v>324.80316</v>
      </c>
      <c r="O16" s="8">
        <v>150.91864</v>
      </c>
      <c r="P16" s="4">
        <v>37.6216274502736</v>
      </c>
      <c r="Q16" s="4">
        <v>-122.37623209125</v>
      </c>
      <c r="R16" s="8">
        <v>6.0</v>
      </c>
      <c r="S16" s="3"/>
      <c r="T16" s="3"/>
      <c r="U16" s="3"/>
      <c r="V16" s="3"/>
      <c r="W16" s="3"/>
      <c r="X16" s="3"/>
      <c r="Y16" s="4" t="s">
        <v>67</v>
      </c>
      <c r="Z16" s="4" t="s">
        <v>99</v>
      </c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4" t="s">
        <v>100</v>
      </c>
      <c r="N17" s="8">
        <v>324.80316</v>
      </c>
      <c r="O17" s="8">
        <v>150.91864</v>
      </c>
      <c r="P17" s="4">
        <v>37.6216274502736</v>
      </c>
      <c r="Q17" s="4">
        <v>-122.37623209125</v>
      </c>
      <c r="R17" s="8">
        <v>6.0</v>
      </c>
      <c r="S17" s="3"/>
      <c r="T17" s="3"/>
      <c r="U17" s="3"/>
      <c r="V17" s="3"/>
      <c r="W17" s="3"/>
      <c r="X17" s="3"/>
      <c r="Y17" s="4" t="s">
        <v>67</v>
      </c>
      <c r="Z17" s="4" t="s">
        <v>100</v>
      </c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18" width="10.0"/>
    <col customWidth="1" min="19" max="19" width="35.11"/>
    <col customWidth="1" min="20" max="21" width="10.0"/>
    <col customWidth="1" min="22" max="22" width="11.78"/>
    <col customWidth="1" min="23" max="23" width="12.44"/>
    <col customWidth="1" min="24" max="24" width="22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89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67</v>
      </c>
      <c r="Z6" s="4" t="s">
        <v>89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90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67</v>
      </c>
      <c r="Z7" s="4" t="s">
        <v>90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91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67</v>
      </c>
      <c r="Z8" s="4" t="s">
        <v>91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92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67</v>
      </c>
      <c r="Z9" s="4" t="s">
        <v>92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 t="s">
        <v>93</v>
      </c>
      <c r="N10" s="8">
        <v>324.80316</v>
      </c>
      <c r="O10" s="8">
        <v>150.91864</v>
      </c>
      <c r="P10" s="4">
        <v>37.6216274502736</v>
      </c>
      <c r="Q10" s="4">
        <v>-122.37623209125</v>
      </c>
      <c r="R10" s="8">
        <v>6.0</v>
      </c>
      <c r="S10" s="8"/>
      <c r="T10" s="8"/>
      <c r="U10" s="8"/>
      <c r="V10" s="8"/>
      <c r="W10" s="8"/>
      <c r="X10" s="8"/>
      <c r="Y10" s="4" t="s">
        <v>67</v>
      </c>
      <c r="Z10" s="4" t="s">
        <v>93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 t="s">
        <v>94</v>
      </c>
      <c r="N11" s="8">
        <v>324.80316</v>
      </c>
      <c r="O11" s="8">
        <v>150.91864</v>
      </c>
      <c r="P11" s="4">
        <v>37.6216274502736</v>
      </c>
      <c r="Q11" s="4">
        <v>-122.37623209125</v>
      </c>
      <c r="R11" s="8">
        <v>6.0</v>
      </c>
      <c r="S11" s="3"/>
      <c r="T11" s="3"/>
      <c r="U11" s="3"/>
      <c r="V11" s="3"/>
      <c r="W11" s="3"/>
      <c r="X11" s="3"/>
      <c r="Y11" s="4" t="s">
        <v>67</v>
      </c>
      <c r="Z11" s="4" t="s">
        <v>94</v>
      </c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 t="s">
        <v>95</v>
      </c>
      <c r="N12" s="8">
        <v>324.80316</v>
      </c>
      <c r="O12" s="8">
        <v>150.91864</v>
      </c>
      <c r="P12" s="4">
        <v>37.6216274502736</v>
      </c>
      <c r="Q12" s="4">
        <v>-122.37623209125</v>
      </c>
      <c r="R12" s="8">
        <v>6.0</v>
      </c>
      <c r="S12" s="3"/>
      <c r="T12" s="3"/>
      <c r="U12" s="3"/>
      <c r="V12" s="3"/>
      <c r="W12" s="3"/>
      <c r="X12" s="3"/>
      <c r="Y12" s="4" t="s">
        <v>67</v>
      </c>
      <c r="Z12" s="4" t="s">
        <v>95</v>
      </c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 t="s">
        <v>96</v>
      </c>
      <c r="N13" s="8">
        <v>324.80316</v>
      </c>
      <c r="O13" s="8">
        <v>150.91864</v>
      </c>
      <c r="P13" s="4">
        <v>37.6216274502736</v>
      </c>
      <c r="Q13" s="4">
        <v>-122.37623209125</v>
      </c>
      <c r="R13" s="8">
        <v>6.0</v>
      </c>
      <c r="S13" s="3"/>
      <c r="T13" s="3"/>
      <c r="U13" s="3"/>
      <c r="V13" s="3"/>
      <c r="W13" s="3"/>
      <c r="X13" s="3"/>
      <c r="Y13" s="4" t="s">
        <v>67</v>
      </c>
      <c r="Z13" s="4" t="s">
        <v>96</v>
      </c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 t="s">
        <v>97</v>
      </c>
      <c r="N14" s="8">
        <v>324.80316</v>
      </c>
      <c r="O14" s="8">
        <v>150.91864</v>
      </c>
      <c r="P14" s="4">
        <v>37.6216274502736</v>
      </c>
      <c r="Q14" s="4">
        <v>-122.37623209125</v>
      </c>
      <c r="R14" s="8">
        <v>6.0</v>
      </c>
      <c r="S14" s="3"/>
      <c r="T14" s="3"/>
      <c r="U14" s="3"/>
      <c r="V14" s="3"/>
      <c r="W14" s="3"/>
      <c r="X14" s="3"/>
      <c r="Y14" s="4" t="s">
        <v>67</v>
      </c>
      <c r="Z14" s="4" t="s">
        <v>97</v>
      </c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 t="s">
        <v>98</v>
      </c>
      <c r="N15" s="8">
        <v>324.80316</v>
      </c>
      <c r="O15" s="8">
        <v>150.91864</v>
      </c>
      <c r="P15" s="4">
        <v>37.6216274502736</v>
      </c>
      <c r="Q15" s="4">
        <v>-122.37623209125</v>
      </c>
      <c r="R15" s="8">
        <v>6.0</v>
      </c>
      <c r="S15" s="3"/>
      <c r="T15" s="3"/>
      <c r="U15" s="3"/>
      <c r="V15" s="3"/>
      <c r="W15" s="3"/>
      <c r="X15" s="3"/>
      <c r="Y15" s="4" t="s">
        <v>67</v>
      </c>
      <c r="Z15" s="4" t="s">
        <v>98</v>
      </c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18" width="10.0"/>
    <col customWidth="1" min="19" max="19" width="35.11"/>
    <col customWidth="1" min="20" max="21" width="10.0"/>
    <col customWidth="1" min="22" max="22" width="11.78"/>
    <col customWidth="1" min="23" max="23" width="12.44"/>
    <col customWidth="1" min="24" max="24" width="22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67</v>
      </c>
      <c r="B2" s="5">
        <f>99*AM2</f>
        <v>324.80316</v>
      </c>
      <c r="C2" s="4">
        <f>12*AM2</f>
        <v>39.37008</v>
      </c>
      <c r="D2" s="4">
        <v>37.3056580008058</v>
      </c>
      <c r="E2" s="4">
        <v>-121.85405613654</v>
      </c>
      <c r="F2" s="4">
        <v>8.0</v>
      </c>
      <c r="G2" s="4" t="s">
        <v>68</v>
      </c>
      <c r="H2" s="4">
        <v>37.311331594771</v>
      </c>
      <c r="I2" s="4">
        <v>-121.848349804997</v>
      </c>
      <c r="J2" s="4" t="s">
        <v>69</v>
      </c>
      <c r="K2" s="4">
        <v>37.304832193321</v>
      </c>
      <c r="L2" s="4">
        <v>-121.863192499839</v>
      </c>
      <c r="M2" s="4" t="s">
        <v>70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67</v>
      </c>
      <c r="Z2" s="4" t="s">
        <v>70</v>
      </c>
      <c r="AA2" s="4" t="s">
        <v>71</v>
      </c>
      <c r="AB2" s="4">
        <v>33.9473393894643</v>
      </c>
      <c r="AC2" s="4">
        <v>-118.373647676473</v>
      </c>
      <c r="AD2" s="4" t="s">
        <v>72</v>
      </c>
      <c r="AE2" s="4">
        <v>33.9471955065246</v>
      </c>
      <c r="AF2" s="4">
        <v>-118.37445960086</v>
      </c>
      <c r="AG2" s="4" t="s">
        <v>73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12"/>
      <c r="E3" s="8"/>
      <c r="F3" s="8"/>
      <c r="G3" s="8"/>
      <c r="H3" s="8"/>
      <c r="I3" s="8"/>
      <c r="J3" s="8"/>
      <c r="K3" s="8"/>
      <c r="L3" s="8"/>
      <c r="M3" s="4" t="s">
        <v>74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67</v>
      </c>
      <c r="Z3" s="4" t="s">
        <v>74</v>
      </c>
      <c r="AA3" s="4" t="s">
        <v>75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76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67</v>
      </c>
      <c r="Z4" s="4" t="s">
        <v>76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12"/>
      <c r="E5" s="8"/>
      <c r="F5" s="8"/>
      <c r="G5" s="8"/>
      <c r="H5" s="8"/>
      <c r="I5" s="8"/>
      <c r="J5" s="8"/>
      <c r="K5" s="8"/>
      <c r="L5" s="8"/>
      <c r="M5" s="4" t="s">
        <v>77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67</v>
      </c>
      <c r="Z5" s="4" t="s">
        <v>77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89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67</v>
      </c>
      <c r="Z6" s="4" t="s">
        <v>89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90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67</v>
      </c>
      <c r="Z7" s="4" t="s">
        <v>90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91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67</v>
      </c>
      <c r="Z8" s="4" t="s">
        <v>91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92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67</v>
      </c>
      <c r="Z9" s="4" t="s">
        <v>92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 t="s">
        <v>93</v>
      </c>
      <c r="N10" s="8">
        <v>324.80316</v>
      </c>
      <c r="O10" s="8">
        <v>150.91864</v>
      </c>
      <c r="P10" s="4">
        <v>37.6216274502736</v>
      </c>
      <c r="Q10" s="4">
        <v>-122.37623209125</v>
      </c>
      <c r="R10" s="8">
        <v>6.0</v>
      </c>
      <c r="S10" s="8"/>
      <c r="T10" s="8"/>
      <c r="U10" s="8"/>
      <c r="V10" s="8"/>
      <c r="W10" s="8"/>
      <c r="X10" s="8"/>
      <c r="Y10" s="4" t="s">
        <v>67</v>
      </c>
      <c r="Z10" s="4" t="s">
        <v>93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 t="s">
        <v>94</v>
      </c>
      <c r="N11" s="8">
        <v>324.80316</v>
      </c>
      <c r="O11" s="8">
        <v>150.91864</v>
      </c>
      <c r="P11" s="4">
        <v>37.6216274502736</v>
      </c>
      <c r="Q11" s="4">
        <v>-122.37623209125</v>
      </c>
      <c r="R11" s="8">
        <v>6.0</v>
      </c>
      <c r="S11" s="3"/>
      <c r="T11" s="3"/>
      <c r="U11" s="3"/>
      <c r="V11" s="3"/>
      <c r="W11" s="3"/>
      <c r="X11" s="3"/>
      <c r="Y11" s="4" t="s">
        <v>67</v>
      </c>
      <c r="Z11" s="4" t="s">
        <v>94</v>
      </c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 t="s">
        <v>95</v>
      </c>
      <c r="N12" s="8">
        <v>324.80316</v>
      </c>
      <c r="O12" s="8">
        <v>150.91864</v>
      </c>
      <c r="P12" s="4">
        <v>37.6216274502736</v>
      </c>
      <c r="Q12" s="4">
        <v>-122.37623209125</v>
      </c>
      <c r="R12" s="8">
        <v>6.0</v>
      </c>
      <c r="S12" s="3"/>
      <c r="T12" s="3"/>
      <c r="U12" s="3"/>
      <c r="V12" s="3"/>
      <c r="W12" s="3"/>
      <c r="X12" s="3"/>
      <c r="Y12" s="4" t="s">
        <v>67</v>
      </c>
      <c r="Z12" s="4" t="s">
        <v>95</v>
      </c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 t="s">
        <v>96</v>
      </c>
      <c r="N13" s="8">
        <v>324.80316</v>
      </c>
      <c r="O13" s="8">
        <v>150.91864</v>
      </c>
      <c r="P13" s="4">
        <v>37.6216274502736</v>
      </c>
      <c r="Q13" s="4">
        <v>-122.37623209125</v>
      </c>
      <c r="R13" s="8">
        <v>6.0</v>
      </c>
      <c r="S13" s="3"/>
      <c r="T13" s="3"/>
      <c r="U13" s="3"/>
      <c r="V13" s="3"/>
      <c r="W13" s="3"/>
      <c r="X13" s="3"/>
      <c r="Y13" s="4" t="s">
        <v>67</v>
      </c>
      <c r="Z13" s="4" t="s">
        <v>96</v>
      </c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45</v>
      </c>
      <c r="B2" s="5">
        <f>99*AM2</f>
        <v>324.80316</v>
      </c>
      <c r="C2" s="4">
        <f>12*AM2</f>
        <v>39.37008</v>
      </c>
      <c r="D2" s="4">
        <v>37.6213780437358</v>
      </c>
      <c r="E2" s="4">
        <v>-122.376427342586</v>
      </c>
      <c r="F2" s="4">
        <v>8.0</v>
      </c>
      <c r="G2" s="4" t="s">
        <v>46</v>
      </c>
      <c r="H2" s="4">
        <v>37.6235704006176</v>
      </c>
      <c r="I2" s="4">
        <v>-122.367587338242</v>
      </c>
      <c r="J2" s="4" t="s">
        <v>47</v>
      </c>
      <c r="K2" s="4">
        <v>37.614229849588</v>
      </c>
      <c r="L2" s="4">
        <v>-122.37842823673</v>
      </c>
      <c r="M2" s="4" t="s">
        <v>48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45</v>
      </c>
      <c r="Z2" s="4" t="s">
        <v>48</v>
      </c>
      <c r="AA2" s="4" t="s">
        <v>49</v>
      </c>
      <c r="AB2" s="4">
        <v>33.9473393894643</v>
      </c>
      <c r="AC2" s="4">
        <v>-118.373647676473</v>
      </c>
      <c r="AD2" s="4" t="s">
        <v>50</v>
      </c>
      <c r="AE2" s="4">
        <v>33.9471955065246</v>
      </c>
      <c r="AF2" s="4">
        <v>-118.37445960086</v>
      </c>
      <c r="AG2" s="4" t="s">
        <v>51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 t="s">
        <v>53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45</v>
      </c>
      <c r="Z3" s="4" t="s">
        <v>53</v>
      </c>
      <c r="AA3" s="4" t="s">
        <v>54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55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45</v>
      </c>
      <c r="Z4" s="4" t="s">
        <v>55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 t="s">
        <v>56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45</v>
      </c>
      <c r="Z5" s="4" t="s">
        <v>56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57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45</v>
      </c>
      <c r="Z6" s="4" t="s">
        <v>57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58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45</v>
      </c>
      <c r="Z7" s="4" t="s">
        <v>58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/>
      <c r="N8" s="8"/>
      <c r="O8" s="8"/>
      <c r="P8" s="4"/>
      <c r="Q8" s="4"/>
      <c r="R8" s="8"/>
      <c r="S8" s="8"/>
      <c r="T8" s="8"/>
      <c r="U8" s="8"/>
      <c r="V8" s="8"/>
      <c r="W8" s="8"/>
      <c r="X8" s="8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"/>
      <c r="Z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3"/>
      <c r="Q11" s="3"/>
      <c r="R11" s="3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4"/>
      <c r="O12" s="4"/>
      <c r="P12" s="4"/>
      <c r="R12" s="3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4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45</v>
      </c>
      <c r="B2" s="5">
        <f>99*AM2</f>
        <v>324.80316</v>
      </c>
      <c r="C2" s="4">
        <f>12*AM2</f>
        <v>39.37008</v>
      </c>
      <c r="D2" s="8">
        <v>37.6369804727196</v>
      </c>
      <c r="E2" s="8">
        <v>-122.392087529229</v>
      </c>
      <c r="F2" s="4">
        <v>8.0</v>
      </c>
      <c r="G2" s="4" t="s">
        <v>46</v>
      </c>
      <c r="H2" s="4">
        <v>37.6442435698604</v>
      </c>
      <c r="I2" s="4">
        <v>-122.392412224316</v>
      </c>
      <c r="J2" s="4" t="s">
        <v>47</v>
      </c>
      <c r="K2" s="4">
        <v>37.6352554279903</v>
      </c>
      <c r="L2" s="4">
        <v>-122.383126705625</v>
      </c>
      <c r="M2" s="4" t="s">
        <v>48</v>
      </c>
      <c r="N2" s="4">
        <f>65*AM2</f>
        <v>213.2546</v>
      </c>
      <c r="O2" s="4">
        <f>12*AM2</f>
        <v>39.37008</v>
      </c>
      <c r="P2" s="4">
        <v>37.6370628009421</v>
      </c>
      <c r="Q2" s="4">
        <v>-122.391724038341</v>
      </c>
      <c r="R2" s="4">
        <v>4.0</v>
      </c>
      <c r="S2" s="4"/>
      <c r="T2" s="4"/>
      <c r="U2" s="4"/>
      <c r="V2" s="4"/>
      <c r="W2" s="4"/>
      <c r="X2" s="4"/>
      <c r="Y2" s="4" t="s">
        <v>45</v>
      </c>
      <c r="Z2" s="4" t="s">
        <v>48</v>
      </c>
      <c r="AA2" s="4" t="s">
        <v>49</v>
      </c>
      <c r="AB2" s="4">
        <v>33.9473393894643</v>
      </c>
      <c r="AC2" s="4">
        <v>-118.373647676473</v>
      </c>
      <c r="AD2" s="4" t="s">
        <v>50</v>
      </c>
      <c r="AE2" s="4">
        <v>33.9471955065246</v>
      </c>
      <c r="AF2" s="4">
        <v>-118.37445960086</v>
      </c>
      <c r="AG2" s="4" t="s">
        <v>51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 t="s">
        <v>53</v>
      </c>
      <c r="N3" s="4">
        <f>70*AM2</f>
        <v>229.6588</v>
      </c>
      <c r="O3" s="4">
        <f>29*AM2</f>
        <v>95.14436</v>
      </c>
      <c r="P3" s="4">
        <v>37.636852825165</v>
      </c>
      <c r="Q3" s="4">
        <v>-122.391740253941</v>
      </c>
      <c r="R3" s="4">
        <v>4.0</v>
      </c>
      <c r="S3" s="4"/>
      <c r="T3" s="4"/>
      <c r="U3" s="4"/>
      <c r="V3" s="4"/>
      <c r="W3" s="4"/>
      <c r="X3" s="4"/>
      <c r="Y3" s="4" t="s">
        <v>45</v>
      </c>
      <c r="Z3" s="4" t="s">
        <v>53</v>
      </c>
      <c r="AA3" s="4" t="s">
        <v>54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55</v>
      </c>
      <c r="N4" s="4">
        <f>82*AM2</f>
        <v>269.02888</v>
      </c>
      <c r="O4" s="4">
        <f>41*AM2</f>
        <v>134.51444</v>
      </c>
      <c r="P4" s="4">
        <v>37.6366813698982</v>
      </c>
      <c r="Q4" s="4">
        <v>-122.392008270922</v>
      </c>
      <c r="R4" s="4">
        <v>4.0</v>
      </c>
      <c r="S4" s="4"/>
      <c r="T4" s="4"/>
      <c r="U4" s="4"/>
      <c r="V4" s="4"/>
      <c r="W4" s="4"/>
      <c r="X4" s="4"/>
      <c r="Y4" s="4" t="s">
        <v>45</v>
      </c>
      <c r="Z4" s="4" t="s">
        <v>55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 t="s">
        <v>56</v>
      </c>
      <c r="N5" s="4">
        <f>99*AM2</f>
        <v>324.80316</v>
      </c>
      <c r="O5" s="4">
        <f>46*AM2</f>
        <v>150.91864</v>
      </c>
      <c r="P5" s="4">
        <v>37.6367123378924</v>
      </c>
      <c r="Q5" s="4">
        <v>-122.392274380684</v>
      </c>
      <c r="R5" s="4">
        <v>4.0</v>
      </c>
      <c r="S5" s="4"/>
      <c r="T5" s="4"/>
      <c r="U5" s="4"/>
      <c r="V5" s="4"/>
      <c r="W5" s="4"/>
      <c r="X5" s="4"/>
      <c r="Y5" s="4" t="s">
        <v>45</v>
      </c>
      <c r="Z5" s="4" t="s">
        <v>56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57</v>
      </c>
      <c r="N6" s="8">
        <v>324.80316</v>
      </c>
      <c r="O6" s="8">
        <v>150.91864</v>
      </c>
      <c r="P6" s="4">
        <v>37.6368837933299</v>
      </c>
      <c r="Q6" s="4">
        <v>-122.392453694176</v>
      </c>
      <c r="R6" s="8">
        <v>4.0</v>
      </c>
      <c r="S6" s="8"/>
      <c r="T6" s="8"/>
      <c r="U6" s="8"/>
      <c r="V6" s="8"/>
      <c r="W6" s="8"/>
      <c r="X6" s="8"/>
      <c r="Y6" s="4" t="s">
        <v>45</v>
      </c>
      <c r="Z6" s="4" t="s">
        <v>57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/>
      <c r="N7" s="8"/>
      <c r="O7" s="8"/>
      <c r="P7" s="4"/>
      <c r="Q7" s="4"/>
      <c r="R7" s="8"/>
      <c r="S7" s="8"/>
      <c r="T7" s="8"/>
      <c r="U7" s="8"/>
      <c r="V7" s="8"/>
      <c r="W7" s="8"/>
      <c r="X7" s="8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/>
      <c r="N8" s="8"/>
      <c r="O8" s="8"/>
      <c r="P8" s="4"/>
      <c r="Q8" s="4"/>
      <c r="R8" s="8"/>
      <c r="S8" s="8"/>
      <c r="T8" s="8"/>
      <c r="U8" s="8"/>
      <c r="V8" s="8"/>
      <c r="W8" s="8"/>
      <c r="X8" s="8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"/>
      <c r="Z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3"/>
      <c r="Q11" s="3"/>
      <c r="R11" s="3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4"/>
      <c r="O12" s="4"/>
      <c r="P12" s="4"/>
      <c r="R12" s="3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4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45</v>
      </c>
      <c r="B2" s="5">
        <f>99*AM2</f>
        <v>324.80316</v>
      </c>
      <c r="C2" s="4">
        <f>12*AM2</f>
        <v>39.37008</v>
      </c>
      <c r="D2" s="4">
        <v>37.6213780437358</v>
      </c>
      <c r="E2" s="4">
        <v>-122.376427342586</v>
      </c>
      <c r="F2" s="4">
        <v>8.0</v>
      </c>
      <c r="G2" s="4" t="s">
        <v>46</v>
      </c>
      <c r="H2" s="4">
        <v>37.6235704006176</v>
      </c>
      <c r="I2" s="4">
        <v>-122.367587338242</v>
      </c>
      <c r="J2" s="4" t="s">
        <v>47</v>
      </c>
      <c r="K2" s="4">
        <v>37.614229849588</v>
      </c>
      <c r="L2" s="4">
        <v>-122.37842823673</v>
      </c>
      <c r="M2" s="4" t="s">
        <v>48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45</v>
      </c>
      <c r="Z2" s="4" t="s">
        <v>48</v>
      </c>
      <c r="AA2" s="4" t="s">
        <v>49</v>
      </c>
      <c r="AB2" s="4">
        <v>33.9473393894643</v>
      </c>
      <c r="AC2" s="4">
        <v>-118.373647676473</v>
      </c>
      <c r="AD2" s="4" t="s">
        <v>50</v>
      </c>
      <c r="AE2" s="4">
        <v>33.9471955065246</v>
      </c>
      <c r="AF2" s="4">
        <v>-118.37445960086</v>
      </c>
      <c r="AG2" s="4" t="s">
        <v>51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 t="s">
        <v>53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45</v>
      </c>
      <c r="Z3" s="4" t="s">
        <v>53</v>
      </c>
      <c r="AA3" s="4" t="s">
        <v>54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55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45</v>
      </c>
      <c r="Z4" s="4" t="s">
        <v>55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 t="s">
        <v>56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45</v>
      </c>
      <c r="Z5" s="4" t="s">
        <v>56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57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45</v>
      </c>
      <c r="Z6" s="4" t="s">
        <v>57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58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45</v>
      </c>
      <c r="Z7" s="4" t="s">
        <v>58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59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45</v>
      </c>
      <c r="Z8" s="4" t="s">
        <v>59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60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45</v>
      </c>
      <c r="Z9" s="4" t="s">
        <v>60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 t="s">
        <v>61</v>
      </c>
      <c r="N10" s="8">
        <v>324.80316</v>
      </c>
      <c r="O10" s="8">
        <v>150.91864</v>
      </c>
      <c r="P10" s="4">
        <v>37.6216274502736</v>
      </c>
      <c r="Q10" s="4">
        <v>-122.37623209125</v>
      </c>
      <c r="R10" s="8">
        <v>6.0</v>
      </c>
      <c r="S10" s="8"/>
      <c r="T10" s="8"/>
      <c r="U10" s="8"/>
      <c r="V10" s="8"/>
      <c r="W10" s="8"/>
      <c r="X10" s="8"/>
      <c r="Y10" s="4" t="s">
        <v>45</v>
      </c>
      <c r="Z10" s="4" t="s">
        <v>61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 t="s">
        <v>62</v>
      </c>
      <c r="N11" s="8">
        <v>324.80316</v>
      </c>
      <c r="O11" s="8">
        <v>150.91864</v>
      </c>
      <c r="P11" s="4">
        <v>37.6216274502736</v>
      </c>
      <c r="Q11" s="4">
        <v>-122.37623209125</v>
      </c>
      <c r="R11" s="8">
        <v>6.0</v>
      </c>
      <c r="S11" s="3"/>
      <c r="T11" s="3"/>
      <c r="U11" s="3"/>
      <c r="V11" s="3"/>
      <c r="W11" s="3"/>
      <c r="X11" s="3"/>
      <c r="Y11" s="4" t="s">
        <v>45</v>
      </c>
      <c r="Z11" s="4" t="s">
        <v>62</v>
      </c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8"/>
      <c r="O12" s="8"/>
      <c r="P12" s="4"/>
      <c r="Q12" s="4"/>
      <c r="R12" s="8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8"/>
      <c r="O13" s="8"/>
      <c r="P13" s="4"/>
      <c r="Q13" s="4"/>
      <c r="R13" s="8"/>
      <c r="S13" s="3"/>
      <c r="T13" s="3"/>
      <c r="U13" s="3"/>
      <c r="V13" s="3"/>
      <c r="W13" s="3"/>
      <c r="X13" s="3"/>
      <c r="Y13" s="4"/>
      <c r="Z13" s="4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45</v>
      </c>
      <c r="B2" s="5">
        <f>99*AM2</f>
        <v>324.80316</v>
      </c>
      <c r="C2" s="4">
        <f>12*AM2</f>
        <v>39.37008</v>
      </c>
      <c r="D2" s="4">
        <v>37.6213780437358</v>
      </c>
      <c r="E2" s="4">
        <v>-122.376427342586</v>
      </c>
      <c r="F2" s="4">
        <v>8.0</v>
      </c>
      <c r="G2" s="4" t="s">
        <v>46</v>
      </c>
      <c r="H2" s="4">
        <v>37.6235704006176</v>
      </c>
      <c r="I2" s="4">
        <v>-122.367587338242</v>
      </c>
      <c r="J2" s="4" t="s">
        <v>47</v>
      </c>
      <c r="K2" s="4">
        <v>37.614229849588</v>
      </c>
      <c r="L2" s="4">
        <v>-122.37842823673</v>
      </c>
      <c r="M2" s="4" t="s">
        <v>48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45</v>
      </c>
      <c r="Z2" s="4" t="s">
        <v>48</v>
      </c>
      <c r="AA2" s="4" t="s">
        <v>49</v>
      </c>
      <c r="AB2" s="4">
        <v>33.9473393894643</v>
      </c>
      <c r="AC2" s="4">
        <v>-118.373647676473</v>
      </c>
      <c r="AD2" s="4" t="s">
        <v>50</v>
      </c>
      <c r="AE2" s="4">
        <v>33.9471955065246</v>
      </c>
      <c r="AF2" s="4">
        <v>-118.37445960086</v>
      </c>
      <c r="AG2" s="4" t="s">
        <v>51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 t="s">
        <v>53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45</v>
      </c>
      <c r="Z3" s="4" t="s">
        <v>53</v>
      </c>
      <c r="AA3" s="4" t="s">
        <v>54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55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45</v>
      </c>
      <c r="Z4" s="4" t="s">
        <v>55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 t="s">
        <v>56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45</v>
      </c>
      <c r="Z5" s="4" t="s">
        <v>56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57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45</v>
      </c>
      <c r="Z6" s="4" t="s">
        <v>57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58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45</v>
      </c>
      <c r="Z7" s="4" t="s">
        <v>58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59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45</v>
      </c>
      <c r="Z8" s="4" t="s">
        <v>59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60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45</v>
      </c>
      <c r="Z9" s="4" t="s">
        <v>60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3"/>
      <c r="Q11" s="3"/>
      <c r="R11" s="3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4"/>
      <c r="O12" s="4"/>
      <c r="P12" s="4"/>
      <c r="R12" s="3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4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45</v>
      </c>
      <c r="B2" s="5">
        <f>99*AM2</f>
        <v>324.80316</v>
      </c>
      <c r="C2" s="4">
        <f>12*AM2</f>
        <v>39.37008</v>
      </c>
      <c r="D2" s="4">
        <v>37.6213780437358</v>
      </c>
      <c r="E2" s="4">
        <v>-122.376427342586</v>
      </c>
      <c r="F2" s="4">
        <v>8.0</v>
      </c>
      <c r="G2" s="4" t="s">
        <v>46</v>
      </c>
      <c r="H2" s="4">
        <v>37.6235704006176</v>
      </c>
      <c r="I2" s="4">
        <v>-122.367587338242</v>
      </c>
      <c r="J2" s="4" t="s">
        <v>47</v>
      </c>
      <c r="K2" s="4">
        <v>37.614229849588</v>
      </c>
      <c r="L2" s="4">
        <v>-122.37842823673</v>
      </c>
      <c r="M2" s="4" t="s">
        <v>48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45</v>
      </c>
      <c r="Z2" s="4" t="s">
        <v>48</v>
      </c>
      <c r="AA2" s="4" t="s">
        <v>49</v>
      </c>
      <c r="AB2" s="4">
        <v>33.9473393894643</v>
      </c>
      <c r="AC2" s="4">
        <v>-118.373647676473</v>
      </c>
      <c r="AD2" s="4" t="s">
        <v>50</v>
      </c>
      <c r="AE2" s="4">
        <v>33.9471955065246</v>
      </c>
      <c r="AF2" s="4">
        <v>-118.37445960086</v>
      </c>
      <c r="AG2" s="4" t="s">
        <v>51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 t="s">
        <v>53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45</v>
      </c>
      <c r="Z3" s="4" t="s">
        <v>53</v>
      </c>
      <c r="AA3" s="4" t="s">
        <v>54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55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45</v>
      </c>
      <c r="Z4" s="4" t="s">
        <v>55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 t="s">
        <v>56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45</v>
      </c>
      <c r="Z5" s="4" t="s">
        <v>56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57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45</v>
      </c>
      <c r="Z6" s="4" t="s">
        <v>57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58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45</v>
      </c>
      <c r="Z7" s="4" t="s">
        <v>58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59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45</v>
      </c>
      <c r="Z8" s="4" t="s">
        <v>59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"/>
      <c r="Z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3"/>
      <c r="Q11" s="3"/>
      <c r="R11" s="3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4"/>
      <c r="O12" s="4"/>
      <c r="P12" s="4"/>
      <c r="R12" s="3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3"/>
      <c r="S13" s="3"/>
      <c r="T13" s="3"/>
      <c r="U13" s="3"/>
      <c r="V13" s="3"/>
      <c r="W13" s="3"/>
      <c r="X13" s="3"/>
      <c r="Y13" s="4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45</v>
      </c>
      <c r="B2" s="5">
        <f>99*AM2</f>
        <v>324.80316</v>
      </c>
      <c r="C2" s="4">
        <f>12*AM2</f>
        <v>39.37008</v>
      </c>
      <c r="D2" s="4">
        <v>37.6213780437358</v>
      </c>
      <c r="E2" s="4">
        <v>-122.376427342586</v>
      </c>
      <c r="F2" s="4">
        <v>8.0</v>
      </c>
      <c r="G2" s="4" t="s">
        <v>46</v>
      </c>
      <c r="H2" s="4">
        <v>37.6235704006176</v>
      </c>
      <c r="I2" s="4">
        <v>-122.367587338242</v>
      </c>
      <c r="J2" s="4" t="s">
        <v>47</v>
      </c>
      <c r="K2" s="4">
        <v>37.614229849588</v>
      </c>
      <c r="L2" s="4">
        <v>-122.37842823673</v>
      </c>
      <c r="M2" s="4" t="s">
        <v>48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45</v>
      </c>
      <c r="Z2" s="4" t="s">
        <v>48</v>
      </c>
      <c r="AA2" s="4" t="s">
        <v>49</v>
      </c>
      <c r="AB2" s="4">
        <v>33.9473393894643</v>
      </c>
      <c r="AC2" s="4">
        <v>-118.373647676473</v>
      </c>
      <c r="AD2" s="4" t="s">
        <v>50</v>
      </c>
      <c r="AE2" s="4">
        <v>33.9471955065246</v>
      </c>
      <c r="AF2" s="4">
        <v>-118.37445960086</v>
      </c>
      <c r="AG2" s="4" t="s">
        <v>51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 t="s">
        <v>53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45</v>
      </c>
      <c r="Z3" s="4" t="s">
        <v>53</v>
      </c>
      <c r="AA3" s="4" t="s">
        <v>54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55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45</v>
      </c>
      <c r="Z4" s="4" t="s">
        <v>55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 t="s">
        <v>56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45</v>
      </c>
      <c r="Z5" s="4" t="s">
        <v>56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57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45</v>
      </c>
      <c r="Z6" s="4" t="s">
        <v>57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58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45</v>
      </c>
      <c r="Z7" s="4" t="s">
        <v>58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59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45</v>
      </c>
      <c r="Z8" s="4" t="s">
        <v>59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60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45</v>
      </c>
      <c r="Z9" s="4" t="s">
        <v>60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 t="s">
        <v>61</v>
      </c>
      <c r="N10" s="8">
        <v>324.80316</v>
      </c>
      <c r="O10" s="8">
        <v>150.91864</v>
      </c>
      <c r="P10" s="4">
        <v>37.6216274502736</v>
      </c>
      <c r="Q10" s="4">
        <v>-122.37623209125</v>
      </c>
      <c r="R10" s="8">
        <v>6.0</v>
      </c>
      <c r="S10" s="8"/>
      <c r="T10" s="8"/>
      <c r="U10" s="8"/>
      <c r="V10" s="8"/>
      <c r="W10" s="8"/>
      <c r="X10" s="8"/>
      <c r="Y10" s="4" t="s">
        <v>45</v>
      </c>
      <c r="Z10" s="4" t="s">
        <v>61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 t="s">
        <v>62</v>
      </c>
      <c r="N11" s="8">
        <v>324.80316</v>
      </c>
      <c r="O11" s="8">
        <v>150.91864</v>
      </c>
      <c r="P11" s="4">
        <v>37.6216274502736</v>
      </c>
      <c r="Q11" s="4">
        <v>-122.37623209125</v>
      </c>
      <c r="R11" s="8">
        <v>6.0</v>
      </c>
      <c r="S11" s="3"/>
      <c r="T11" s="3"/>
      <c r="U11" s="3"/>
      <c r="V11" s="3"/>
      <c r="W11" s="3"/>
      <c r="X11" s="3"/>
      <c r="Y11" s="4" t="s">
        <v>45</v>
      </c>
      <c r="Z11" s="4" t="s">
        <v>62</v>
      </c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 t="s">
        <v>63</v>
      </c>
      <c r="N12" s="8">
        <v>324.80316</v>
      </c>
      <c r="O12" s="8">
        <v>150.91864</v>
      </c>
      <c r="P12" s="4">
        <v>37.6216274502736</v>
      </c>
      <c r="Q12" s="4">
        <v>-122.37623209125</v>
      </c>
      <c r="R12" s="8">
        <v>6.0</v>
      </c>
      <c r="S12" s="3"/>
      <c r="T12" s="3"/>
      <c r="U12" s="3"/>
      <c r="V12" s="3"/>
      <c r="W12" s="3"/>
      <c r="X12" s="3"/>
      <c r="Y12" s="4" t="s">
        <v>45</v>
      </c>
      <c r="Z12" s="4" t="s">
        <v>63</v>
      </c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 t="s">
        <v>64</v>
      </c>
      <c r="N13" s="8">
        <v>324.80316</v>
      </c>
      <c r="O13" s="8">
        <v>150.91864</v>
      </c>
      <c r="P13" s="4">
        <v>37.6216274502736</v>
      </c>
      <c r="Q13" s="4">
        <v>-122.37623209125</v>
      </c>
      <c r="R13" s="8">
        <v>6.0</v>
      </c>
      <c r="S13" s="3"/>
      <c r="T13" s="3"/>
      <c r="U13" s="3"/>
      <c r="V13" s="3"/>
      <c r="W13" s="3"/>
      <c r="X13" s="3"/>
      <c r="Y13" s="4" t="s">
        <v>45</v>
      </c>
      <c r="Z13" s="4" t="s">
        <v>64</v>
      </c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 t="s">
        <v>65</v>
      </c>
      <c r="N14" s="8">
        <v>324.80316</v>
      </c>
      <c r="O14" s="8">
        <v>150.91864</v>
      </c>
      <c r="P14" s="4">
        <v>37.6216274502736</v>
      </c>
      <c r="Q14" s="4">
        <v>-122.37623209125</v>
      </c>
      <c r="R14" s="8">
        <v>6.0</v>
      </c>
      <c r="S14" s="3"/>
      <c r="T14" s="3"/>
      <c r="U14" s="3"/>
      <c r="V14" s="3"/>
      <c r="W14" s="3"/>
      <c r="X14" s="3"/>
      <c r="Y14" s="4" t="s">
        <v>45</v>
      </c>
      <c r="Z14" s="4" t="s">
        <v>65</v>
      </c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 t="s">
        <v>66</v>
      </c>
      <c r="N15" s="8">
        <v>324.80316</v>
      </c>
      <c r="O15" s="8">
        <v>150.91864</v>
      </c>
      <c r="P15" s="4">
        <v>37.6216274502736</v>
      </c>
      <c r="Q15" s="4">
        <v>-122.37623209125</v>
      </c>
      <c r="R15" s="8">
        <v>6.0</v>
      </c>
      <c r="S15" s="3"/>
      <c r="T15" s="3"/>
      <c r="U15" s="3"/>
      <c r="V15" s="3"/>
      <c r="W15" s="3"/>
      <c r="X15" s="3"/>
      <c r="Y15" s="4" t="s">
        <v>45</v>
      </c>
      <c r="Z15" s="4" t="s">
        <v>66</v>
      </c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5" width="10.0"/>
    <col customWidth="1" min="6" max="6" width="20.11"/>
    <col customWidth="1" min="7" max="7" width="23.11"/>
    <col customWidth="1" min="8" max="8" width="19.67"/>
    <col customWidth="1" min="9" max="9" width="20.11"/>
    <col customWidth="1" min="10" max="10" width="24.44"/>
    <col customWidth="1" min="11" max="11" width="20.33"/>
    <col customWidth="1" min="12" max="12" width="10.0"/>
    <col customWidth="1" min="13" max="13" width="22.67"/>
    <col customWidth="1" min="14" max="15" width="17.33"/>
    <col customWidth="1" min="16" max="16" width="19.0"/>
    <col customWidth="1" min="17" max="24" width="10.0"/>
    <col customWidth="1" min="25" max="25" width="17.67"/>
    <col customWidth="1" min="26" max="26" width="20.78"/>
    <col customWidth="1" min="27" max="27" width="24.78"/>
    <col customWidth="1" min="28" max="29" width="20.78"/>
    <col customWidth="1" min="30" max="30" width="24.33"/>
    <col customWidth="1" min="31" max="35" width="20.78"/>
    <col customWidth="1" min="36" max="36" width="11.44"/>
    <col customWidth="1" min="37" max="59" width="10.0"/>
  </cols>
  <sheetData>
    <row r="1" ht="21.0" customHeight="1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3"/>
      <c r="AL1" s="3" t="s">
        <v>44</v>
      </c>
      <c r="AM1" s="3">
        <v>10.0</v>
      </c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ht="21.0" customHeight="1">
      <c r="A2" s="4" t="s">
        <v>45</v>
      </c>
      <c r="B2" s="5">
        <f>99*AM2</f>
        <v>324.80316</v>
      </c>
      <c r="C2" s="4">
        <f>12*AM2</f>
        <v>39.37008</v>
      </c>
      <c r="D2" s="4">
        <v>37.6213780437358</v>
      </c>
      <c r="E2" s="4">
        <v>-122.376427342586</v>
      </c>
      <c r="F2" s="4">
        <v>8.0</v>
      </c>
      <c r="G2" s="4" t="s">
        <v>46</v>
      </c>
      <c r="H2" s="4">
        <v>37.6235704006176</v>
      </c>
      <c r="I2" s="4">
        <v>-122.367587338242</v>
      </c>
      <c r="J2" s="4" t="s">
        <v>47</v>
      </c>
      <c r="K2" s="4">
        <v>37.614229849588</v>
      </c>
      <c r="L2" s="4">
        <v>-122.37842823673</v>
      </c>
      <c r="M2" s="4" t="s">
        <v>48</v>
      </c>
      <c r="N2" s="4">
        <f>65*AM2</f>
        <v>213.2546</v>
      </c>
      <c r="O2" s="4">
        <f>12*AM2</f>
        <v>39.37008</v>
      </c>
      <c r="P2" s="4">
        <v>37.6216274502736</v>
      </c>
      <c r="Q2" s="4">
        <v>-122.37623209125</v>
      </c>
      <c r="R2" s="4">
        <f t="shared" ref="R2:R5" si="1">60/$AM$1</f>
        <v>6</v>
      </c>
      <c r="S2" s="4"/>
      <c r="T2" s="4"/>
      <c r="U2" s="4"/>
      <c r="V2" s="4"/>
      <c r="W2" s="4"/>
      <c r="X2" s="4"/>
      <c r="Y2" s="4" t="s">
        <v>45</v>
      </c>
      <c r="Z2" s="4" t="s">
        <v>48</v>
      </c>
      <c r="AA2" s="4" t="s">
        <v>49</v>
      </c>
      <c r="AB2" s="4">
        <v>33.9473393894643</v>
      </c>
      <c r="AC2" s="4">
        <v>-118.373647676473</v>
      </c>
      <c r="AD2" s="4" t="s">
        <v>50</v>
      </c>
      <c r="AE2" s="4">
        <v>33.9471955065246</v>
      </c>
      <c r="AF2" s="4">
        <v>-118.37445960086</v>
      </c>
      <c r="AG2" s="4" t="s">
        <v>51</v>
      </c>
      <c r="AH2" s="4">
        <v>33.9473995910249</v>
      </c>
      <c r="AI2" s="4">
        <v>-118.374275130822</v>
      </c>
      <c r="AJ2" s="4">
        <v>0.0</v>
      </c>
      <c r="AK2" s="3"/>
      <c r="AL2" s="3" t="s">
        <v>52</v>
      </c>
      <c r="AM2" s="8">
        <v>3.28084</v>
      </c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ht="21.0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 t="s">
        <v>53</v>
      </c>
      <c r="N3" s="4">
        <f>70*AM2</f>
        <v>229.6588</v>
      </c>
      <c r="O3" s="4">
        <f>29*AM2</f>
        <v>95.14436</v>
      </c>
      <c r="P3" s="4">
        <v>37.6216274502736</v>
      </c>
      <c r="Q3" s="4">
        <v>-122.37623209125</v>
      </c>
      <c r="R3" s="4">
        <f t="shared" si="1"/>
        <v>6</v>
      </c>
      <c r="S3" s="4"/>
      <c r="T3" s="4"/>
      <c r="U3" s="4"/>
      <c r="V3" s="4"/>
      <c r="W3" s="4"/>
      <c r="X3" s="4"/>
      <c r="Y3" s="4" t="s">
        <v>45</v>
      </c>
      <c r="Z3" s="4" t="s">
        <v>53</v>
      </c>
      <c r="AA3" s="4" t="s">
        <v>54</v>
      </c>
      <c r="AB3" s="4">
        <v>33.9474364673283</v>
      </c>
      <c r="AC3" s="4">
        <v>-118.374789508067</v>
      </c>
      <c r="AD3" s="4"/>
      <c r="AE3" s="4"/>
      <c r="AF3" s="4"/>
      <c r="AG3" s="4"/>
      <c r="AH3" s="4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ht="21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4" t="s">
        <v>55</v>
      </c>
      <c r="N4" s="4">
        <f>82*AM2</f>
        <v>269.02888</v>
      </c>
      <c r="O4" s="4">
        <f>41*AM2</f>
        <v>134.51444</v>
      </c>
      <c r="P4" s="4">
        <v>37.6216274502736</v>
      </c>
      <c r="Q4" s="4">
        <v>-122.37623209125</v>
      </c>
      <c r="R4" s="4">
        <f t="shared" si="1"/>
        <v>6</v>
      </c>
      <c r="S4" s="4"/>
      <c r="T4" s="4"/>
      <c r="U4" s="4"/>
      <c r="V4" s="4"/>
      <c r="W4" s="4"/>
      <c r="X4" s="4"/>
      <c r="Y4" s="4" t="s">
        <v>45</v>
      </c>
      <c r="Z4" s="4" t="s">
        <v>55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ht="21.0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4" t="s">
        <v>56</v>
      </c>
      <c r="N5" s="4">
        <f>99*AM2</f>
        <v>324.80316</v>
      </c>
      <c r="O5" s="4">
        <f>46*AM2</f>
        <v>150.91864</v>
      </c>
      <c r="P5" s="4">
        <v>37.6216274502736</v>
      </c>
      <c r="Q5" s="4">
        <v>-122.37623209125</v>
      </c>
      <c r="R5" s="4">
        <f t="shared" si="1"/>
        <v>6</v>
      </c>
      <c r="S5" s="4"/>
      <c r="T5" s="4"/>
      <c r="U5" s="4"/>
      <c r="V5" s="4"/>
      <c r="W5" s="4"/>
      <c r="X5" s="4"/>
      <c r="Y5" s="4" t="s">
        <v>45</v>
      </c>
      <c r="Z5" s="4" t="s">
        <v>56</v>
      </c>
      <c r="AA5" s="9"/>
      <c r="AB5" s="9"/>
      <c r="AC5" s="9"/>
      <c r="AD5" s="9"/>
      <c r="AE5" s="9"/>
      <c r="AF5" s="9"/>
      <c r="AG5" s="9"/>
      <c r="AH5" s="9"/>
      <c r="AI5" s="9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ht="21.0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4" t="s">
        <v>57</v>
      </c>
      <c r="N6" s="8">
        <v>324.80316</v>
      </c>
      <c r="O6" s="8">
        <v>150.91864</v>
      </c>
      <c r="P6" s="4">
        <v>37.6216274502736</v>
      </c>
      <c r="Q6" s="4">
        <v>-122.37623209125</v>
      </c>
      <c r="R6" s="8">
        <v>6.0</v>
      </c>
      <c r="S6" s="8"/>
      <c r="T6" s="8"/>
      <c r="U6" s="8"/>
      <c r="V6" s="8"/>
      <c r="W6" s="8"/>
      <c r="X6" s="8"/>
      <c r="Y6" s="4" t="s">
        <v>45</v>
      </c>
      <c r="Z6" s="4" t="s">
        <v>57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ht="21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4" t="s">
        <v>58</v>
      </c>
      <c r="N7" s="8">
        <v>324.80316</v>
      </c>
      <c r="O7" s="8">
        <v>150.91864</v>
      </c>
      <c r="P7" s="4">
        <v>37.6216274502736</v>
      </c>
      <c r="Q7" s="4">
        <v>-122.37623209125</v>
      </c>
      <c r="R7" s="8">
        <v>6.0</v>
      </c>
      <c r="S7" s="8"/>
      <c r="T7" s="8"/>
      <c r="U7" s="8"/>
      <c r="V7" s="8"/>
      <c r="W7" s="8"/>
      <c r="X7" s="8"/>
      <c r="Y7" s="4" t="s">
        <v>45</v>
      </c>
      <c r="Z7" s="4" t="s">
        <v>58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21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4" t="s">
        <v>59</v>
      </c>
      <c r="N8" s="8">
        <v>324.80316</v>
      </c>
      <c r="O8" s="8">
        <v>150.91864</v>
      </c>
      <c r="P8" s="4">
        <v>37.6216274502736</v>
      </c>
      <c r="Q8" s="4">
        <v>-122.37623209125</v>
      </c>
      <c r="R8" s="8">
        <v>6.0</v>
      </c>
      <c r="S8" s="8"/>
      <c r="T8" s="8"/>
      <c r="U8" s="8"/>
      <c r="V8" s="8"/>
      <c r="W8" s="8"/>
      <c r="X8" s="8"/>
      <c r="Y8" s="4" t="s">
        <v>45</v>
      </c>
      <c r="Z8" s="4" t="s">
        <v>59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ht="21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4" t="s">
        <v>60</v>
      </c>
      <c r="N9" s="8">
        <v>324.80316</v>
      </c>
      <c r="O9" s="8">
        <v>150.91864</v>
      </c>
      <c r="P9" s="4">
        <v>37.6216274502736</v>
      </c>
      <c r="Q9" s="4">
        <v>-122.37623209125</v>
      </c>
      <c r="R9" s="8">
        <v>6.0</v>
      </c>
      <c r="S9" s="8"/>
      <c r="T9" s="8"/>
      <c r="U9" s="8"/>
      <c r="V9" s="8"/>
      <c r="W9" s="8"/>
      <c r="X9" s="8"/>
      <c r="Y9" s="4" t="s">
        <v>45</v>
      </c>
      <c r="Z9" s="4" t="s">
        <v>60</v>
      </c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ht="21.0" customHeight="1">
      <c r="A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4" t="s">
        <v>61</v>
      </c>
      <c r="N10" s="8">
        <v>324.80316</v>
      </c>
      <c r="O10" s="8">
        <v>150.91864</v>
      </c>
      <c r="P10" s="4">
        <v>37.6216274502736</v>
      </c>
      <c r="Q10" s="4">
        <v>-122.37623209125</v>
      </c>
      <c r="R10" s="8">
        <v>6.0</v>
      </c>
      <c r="S10" s="8"/>
      <c r="T10" s="8"/>
      <c r="U10" s="8"/>
      <c r="V10" s="8"/>
      <c r="W10" s="8"/>
      <c r="X10" s="8"/>
      <c r="Y10" s="4" t="s">
        <v>45</v>
      </c>
      <c r="Z10" s="4" t="s">
        <v>61</v>
      </c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ht="21.0" customHeight="1">
      <c r="A11" s="3"/>
      <c r="B11" s="11"/>
      <c r="C11" s="3"/>
      <c r="D11" s="3"/>
      <c r="E11" s="3"/>
      <c r="F11" s="8"/>
      <c r="G11" s="8"/>
      <c r="H11" s="3"/>
      <c r="I11" s="3"/>
      <c r="J11" s="3"/>
      <c r="K11" s="3"/>
      <c r="L11" s="3"/>
      <c r="M11" s="4"/>
      <c r="N11" s="8"/>
      <c r="O11" s="8"/>
      <c r="P11" s="4"/>
      <c r="Q11" s="4"/>
      <c r="R11" s="8"/>
      <c r="S11" s="3"/>
      <c r="T11" s="3"/>
      <c r="U11" s="3"/>
      <c r="V11" s="3"/>
      <c r="W11" s="3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ht="21.0" customHeight="1">
      <c r="A12" s="3"/>
      <c r="B12" s="11"/>
      <c r="C12" s="3"/>
      <c r="D12" s="3"/>
      <c r="E12" s="3"/>
      <c r="F12" s="8"/>
      <c r="G12" s="8"/>
      <c r="H12" s="3"/>
      <c r="I12" s="3"/>
      <c r="J12" s="3"/>
      <c r="K12" s="3"/>
      <c r="L12" s="3"/>
      <c r="M12" s="4"/>
      <c r="N12" s="8"/>
      <c r="O12" s="8"/>
      <c r="P12" s="4"/>
      <c r="Q12" s="4"/>
      <c r="R12" s="8"/>
      <c r="S12" s="3"/>
      <c r="T12" s="3"/>
      <c r="U12" s="3"/>
      <c r="V12" s="3"/>
      <c r="W12" s="3"/>
      <c r="X12" s="3"/>
      <c r="Y12" s="4"/>
      <c r="Z12" s="4"/>
      <c r="AA12" s="9"/>
      <c r="AB12" s="9"/>
      <c r="AC12" s="9"/>
      <c r="AD12" s="9"/>
      <c r="AE12" s="9"/>
      <c r="AF12" s="9"/>
      <c r="AG12" s="9"/>
      <c r="AH12" s="9"/>
      <c r="AI12" s="9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ht="21.0" customHeight="1">
      <c r="A13" s="3"/>
      <c r="B13" s="11"/>
      <c r="C13" s="3"/>
      <c r="D13" s="3"/>
      <c r="E13" s="3"/>
      <c r="F13" s="3"/>
      <c r="G13" s="3"/>
      <c r="H13" s="3"/>
      <c r="I13" s="3"/>
      <c r="J13" s="3"/>
      <c r="K13" s="3"/>
      <c r="L13" s="3"/>
      <c r="M13" s="4"/>
      <c r="N13" s="8"/>
      <c r="O13" s="8"/>
      <c r="P13" s="4"/>
      <c r="Q13" s="4"/>
      <c r="R13" s="8"/>
      <c r="S13" s="3"/>
      <c r="T13" s="3"/>
      <c r="U13" s="3"/>
      <c r="V13" s="3"/>
      <c r="W13" s="3"/>
      <c r="X13" s="3"/>
      <c r="Y13" s="4"/>
      <c r="Z13" s="4"/>
      <c r="AA13" s="9"/>
      <c r="AB13" s="9"/>
      <c r="AC13" s="9"/>
      <c r="AD13" s="9"/>
      <c r="AE13" s="9"/>
      <c r="AF13" s="9"/>
      <c r="AG13" s="9"/>
      <c r="AH13" s="9"/>
      <c r="AI13" s="9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ht="21.0" customHeight="1">
      <c r="A14" s="3"/>
      <c r="B14" s="11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3"/>
      <c r="S14" s="3"/>
      <c r="T14" s="3"/>
      <c r="U14" s="3"/>
      <c r="V14" s="3"/>
      <c r="W14" s="3"/>
      <c r="X14" s="3"/>
      <c r="Y14" s="9"/>
      <c r="Z14" s="9"/>
      <c r="AA14" s="4"/>
      <c r="AB14" s="4"/>
      <c r="AC14" s="4"/>
      <c r="AD14" s="4"/>
      <c r="AE14" s="4"/>
      <c r="AF14" s="4"/>
      <c r="AG14" s="4"/>
      <c r="AH14" s="4"/>
      <c r="AI14" s="4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ht="21.0" customHeight="1">
      <c r="A15" s="3"/>
      <c r="B15" s="11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9"/>
      <c r="Z15" s="4"/>
      <c r="AA15" s="9"/>
      <c r="AB15" s="9"/>
      <c r="AC15" s="9"/>
      <c r="AD15" s="9"/>
      <c r="AE15" s="9"/>
      <c r="AF15" s="9"/>
      <c r="AG15" s="9"/>
      <c r="AH15" s="9"/>
      <c r="AI15" s="9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ht="21.0" customHeight="1">
      <c r="A16" s="3"/>
      <c r="B16" s="1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9"/>
      <c r="Z16" s="9"/>
      <c r="AA16" s="4"/>
      <c r="AB16" s="4"/>
      <c r="AC16" s="4"/>
      <c r="AD16" s="4"/>
      <c r="AE16" s="4"/>
      <c r="AF16" s="4"/>
      <c r="AG16" s="4"/>
      <c r="AH16" s="4"/>
      <c r="AI16" s="4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ht="21.0" customHeight="1">
      <c r="A17" s="3"/>
      <c r="B17" s="1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9"/>
      <c r="Z17" s="4"/>
      <c r="AA17" s="9"/>
      <c r="AB17" s="9"/>
      <c r="AC17" s="9"/>
      <c r="AD17" s="9"/>
      <c r="AE17" s="9"/>
      <c r="AF17" s="9"/>
      <c r="AG17" s="9"/>
      <c r="AH17" s="9"/>
      <c r="AI17" s="9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ht="21.0" customHeight="1">
      <c r="A18" s="3"/>
      <c r="B18" s="1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9"/>
      <c r="Z18" s="9"/>
      <c r="AA18" s="4"/>
      <c r="AB18" s="4"/>
      <c r="AC18" s="4"/>
      <c r="AD18" s="4"/>
      <c r="AE18" s="4"/>
      <c r="AF18" s="4"/>
      <c r="AG18" s="4"/>
      <c r="AH18" s="4"/>
      <c r="AI18" s="4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ht="21.0" customHeight="1">
      <c r="A19" s="3"/>
      <c r="B19" s="1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9"/>
      <c r="Z19" s="4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ht="21.0" customHeight="1">
      <c r="A20" s="3"/>
      <c r="B20" s="1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ht="21.0" customHeight="1">
      <c r="A21" s="3"/>
      <c r="B21" s="1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ht="21.0" customHeight="1">
      <c r="A22" s="3"/>
      <c r="B22" s="1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ht="21.0" customHeight="1">
      <c r="A23" s="3"/>
      <c r="B23" s="1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2021-06-09T21:14:01Z</dcterms:created>
  <dc:creator>Microsoft Office User</dc:creator>
</cp:coreProperties>
</file>