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popop/Desktop/Data Science Projects/soccer_betting_simulation/final visualizations/"/>
    </mc:Choice>
  </mc:AlternateContent>
  <xr:revisionPtr revIDLastSave="0" documentId="13_ncr:1_{D3FC7731-AE43-FE47-A5BE-56872E7E655C}" xr6:coauthVersionLast="47" xr6:coauthVersionMax="47" xr10:uidLastSave="{00000000-0000-0000-0000-000000000000}"/>
  <bookViews>
    <workbookView xWindow="0" yWindow="500" windowWidth="25600" windowHeight="15500" xr2:uid="{4558F208-BF14-7046-937E-199514D0B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H15" i="1"/>
  <c r="H14" i="1"/>
  <c r="G2" i="1"/>
  <c r="F2" i="1" s="1"/>
  <c r="F14" i="1"/>
  <c r="H2" i="1"/>
  <c r="F13" i="1"/>
  <c r="H13" i="1"/>
  <c r="H12" i="1"/>
  <c r="F12" i="1"/>
  <c r="H3" i="1"/>
  <c r="H4" i="1"/>
  <c r="H5" i="1"/>
  <c r="H6" i="1"/>
  <c r="H7" i="1"/>
  <c r="H8" i="1"/>
  <c r="H9" i="1"/>
  <c r="H10" i="1"/>
  <c r="H11" i="1"/>
  <c r="F6" i="1"/>
  <c r="F5" i="1"/>
  <c r="F4" i="1"/>
  <c r="F3" i="1"/>
  <c r="F11" i="1"/>
  <c r="F10" i="1"/>
  <c r="F7" i="1"/>
  <c r="F8" i="1"/>
  <c r="F9" i="1"/>
</calcChain>
</file>

<file path=xl/sharedStrings.xml><?xml version="1.0" encoding="utf-8"?>
<sst xmlns="http://schemas.openxmlformats.org/spreadsheetml/2006/main" count="20" uniqueCount="20">
  <si>
    <t>ROI</t>
  </si>
  <si>
    <t>Matches</t>
  </si>
  <si>
    <t>Cost per match</t>
  </si>
  <si>
    <t>Profit</t>
  </si>
  <si>
    <t>Method</t>
  </si>
  <si>
    <t>Nearest Neighbors</t>
  </si>
  <si>
    <t>Random Forest</t>
  </si>
  <si>
    <t>Nearest Neighbors (A)</t>
  </si>
  <si>
    <t>Random Forest (A)</t>
  </si>
  <si>
    <t>Elastic Net (A)</t>
  </si>
  <si>
    <t>Random Forest (D)</t>
  </si>
  <si>
    <t>Nearest Neighbors (D)</t>
  </si>
  <si>
    <t xml:space="preserve">Elastic Net  </t>
  </si>
  <si>
    <t>Boosted Trees</t>
  </si>
  <si>
    <t>Total Cost</t>
  </si>
  <si>
    <t>Nearest Neighbors (A&amp;D)</t>
  </si>
  <si>
    <t>Random Forest (A&amp;D)</t>
  </si>
  <si>
    <t>Positive EV (4%)</t>
  </si>
  <si>
    <t>Arbitrage</t>
  </si>
  <si>
    <t>Arbitrage (Compounded)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</si>
</sst>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9" fontId="2" fillId="0" borderId="0" xfId="0" applyNumberFormat="1" applyFont="1" applyBorder="1"/>
    <xf numFmtId="9" fontId="0" fillId="0" borderId="2" xfId="1" applyFont="1" applyBorder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B357D-02FA-7549-A05B-774A2FCB275A}" name="Table1" displayName="Table1" ref="E1:J15" totalsRowShown="0">
  <autoFilter ref="E1:J15" xr:uid="{C8CB357D-02FA-7549-A05B-774A2FCB275A}"/>
  <sortState xmlns:xlrd2="http://schemas.microsoft.com/office/spreadsheetml/2017/richdata2" ref="E2:J11">
    <sortCondition descending="1" ref="I1:I11"/>
  </sortState>
  <tableColumns count="6">
    <tableColumn id="1" xr3:uid="{241CC3D0-1C4B-E84C-B8FA-E6DB696DCD6D}" name="Method"/>
    <tableColumn id="2" xr3:uid="{24703378-198E-984D-B5C8-62BD2D75E6F7}" name="ROI" dataDxfId="0" dataCellStyle="Percent">
      <calculatedColumnFormula>G2/(I2*J2)</calculatedColumnFormula>
    </tableColumn>
    <tableColumn id="3" xr3:uid="{454C2B20-3A2A-B640-9F11-EEC7DF005FA2}" name="Profit"/>
    <tableColumn id="6" xr3:uid="{EFEAFF53-65DA-1344-B352-BD9CBC17F27B}" name="Total Cost">
      <calculatedColumnFormula>Table1[[#This Row],[Matches]]*Table1[[#This Row],[Cost per match]]</calculatedColumnFormula>
    </tableColumn>
    <tableColumn id="4" xr3:uid="{B489D6A3-0172-6D49-BF30-126535DCA33F}" name="Matches"/>
    <tableColumn id="5" xr3:uid="{B35AADD8-B022-A647-AC46-8B51310EE04B}" name="Cost per mat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D06-F4D2-5646-85CF-B0EFB65930B3}">
  <dimension ref="E1:J15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customWidth="1"/>
    <col min="3" max="3" width="3.83203125" customWidth="1"/>
    <col min="4" max="4" width="10.83203125" customWidth="1"/>
    <col min="5" max="5" width="28" customWidth="1"/>
    <col min="6" max="6" width="23.33203125" customWidth="1"/>
    <col min="7" max="7" width="12.1640625" bestFit="1" customWidth="1"/>
    <col min="9" max="9" width="15.83203125" customWidth="1"/>
  </cols>
  <sheetData>
    <row r="1" spans="5:10" x14ac:dyDescent="0.2">
      <c r="E1" t="s">
        <v>4</v>
      </c>
      <c r="F1" t="s">
        <v>0</v>
      </c>
      <c r="G1" t="s">
        <v>3</v>
      </c>
      <c r="H1" t="s">
        <v>14</v>
      </c>
      <c r="I1" t="s">
        <v>1</v>
      </c>
      <c r="J1" t="s">
        <v>2</v>
      </c>
    </row>
    <row r="2" spans="5:10" x14ac:dyDescent="0.2">
      <c r="E2" t="s">
        <v>18</v>
      </c>
      <c r="F2" s="8">
        <f>G2/(I2*J2)</f>
        <v>6.9493541247484907E-3</v>
      </c>
      <c r="G2">
        <f>3.453829</f>
        <v>3.4538289999999998</v>
      </c>
      <c r="H2">
        <f>Table1[[#This Row],[Matches]]*Table1[[#This Row],[Cost per match]]</f>
        <v>497</v>
      </c>
      <c r="I2">
        <v>497</v>
      </c>
      <c r="J2">
        <v>1</v>
      </c>
    </row>
    <row r="3" spans="5:10" x14ac:dyDescent="0.2">
      <c r="E3" t="s">
        <v>5</v>
      </c>
      <c r="F3" s="1">
        <f t="shared" ref="F3:F11" si="0">G3/(I3*J3)</f>
        <v>2.3574257425742574E-2</v>
      </c>
      <c r="G3">
        <v>23.81</v>
      </c>
      <c r="H3">
        <f>Table1[[#This Row],[Matches]]*Table1[[#This Row],[Cost per match]]</f>
        <v>1010</v>
      </c>
      <c r="I3">
        <v>1010</v>
      </c>
      <c r="J3">
        <v>1</v>
      </c>
    </row>
    <row r="4" spans="5:10" x14ac:dyDescent="0.2">
      <c r="E4" t="s">
        <v>6</v>
      </c>
      <c r="F4" s="1">
        <f t="shared" si="0"/>
        <v>2.1683168316831681E-3</v>
      </c>
      <c r="G4">
        <v>2.19</v>
      </c>
      <c r="H4">
        <f>Table1[[#This Row],[Matches]]*Table1[[#This Row],[Cost per match]]</f>
        <v>1010</v>
      </c>
      <c r="I4">
        <v>1010</v>
      </c>
      <c r="J4">
        <v>1</v>
      </c>
    </row>
    <row r="5" spans="5:10" x14ac:dyDescent="0.2">
      <c r="E5" t="s">
        <v>12</v>
      </c>
      <c r="F5" s="1">
        <f t="shared" si="0"/>
        <v>3.7227722772277226E-3</v>
      </c>
      <c r="G5">
        <v>3.76</v>
      </c>
      <c r="H5">
        <f>Table1[[#This Row],[Matches]]*Table1[[#This Row],[Cost per match]]</f>
        <v>1010</v>
      </c>
      <c r="I5">
        <v>1010</v>
      </c>
      <c r="J5">
        <v>1</v>
      </c>
    </row>
    <row r="6" spans="5:10" x14ac:dyDescent="0.2">
      <c r="E6" s="5" t="s">
        <v>13</v>
      </c>
      <c r="F6" s="6">
        <f t="shared" si="0"/>
        <v>-1.9603960396039604E-2</v>
      </c>
      <c r="G6" s="5">
        <v>-19.8</v>
      </c>
      <c r="H6">
        <f>Table1[[#This Row],[Matches]]*Table1[[#This Row],[Cost per match]]</f>
        <v>1010</v>
      </c>
      <c r="I6" s="5">
        <v>1010</v>
      </c>
      <c r="J6" s="5">
        <v>1</v>
      </c>
    </row>
    <row r="7" spans="5:10" x14ac:dyDescent="0.2">
      <c r="E7" t="s">
        <v>7</v>
      </c>
      <c r="F7" s="1">
        <f t="shared" si="0"/>
        <v>6.5679012345679022E-2</v>
      </c>
      <c r="G7">
        <v>21.28</v>
      </c>
      <c r="H7">
        <f>Table1[[#This Row],[Matches]]*Table1[[#This Row],[Cost per match]]</f>
        <v>324</v>
      </c>
      <c r="I7">
        <v>324</v>
      </c>
      <c r="J7">
        <v>1</v>
      </c>
    </row>
    <row r="8" spans="5:10" x14ac:dyDescent="0.2">
      <c r="E8" t="s">
        <v>8</v>
      </c>
      <c r="F8" s="1">
        <f t="shared" si="0"/>
        <v>4.2044025157232705E-2</v>
      </c>
      <c r="G8">
        <v>13.37</v>
      </c>
      <c r="H8">
        <f>Table1[[#This Row],[Matches]]*Table1[[#This Row],[Cost per match]]</f>
        <v>318</v>
      </c>
      <c r="I8">
        <v>318</v>
      </c>
      <c r="J8">
        <v>1</v>
      </c>
    </row>
    <row r="9" spans="5:10" x14ac:dyDescent="0.2">
      <c r="E9" t="s">
        <v>9</v>
      </c>
      <c r="F9" s="1">
        <f t="shared" si="0"/>
        <v>8.2094594594594603E-2</v>
      </c>
      <c r="G9">
        <v>24.3</v>
      </c>
      <c r="H9">
        <f>Table1[[#This Row],[Matches]]*Table1[[#This Row],[Cost per match]]</f>
        <v>296</v>
      </c>
      <c r="I9">
        <v>296</v>
      </c>
      <c r="J9">
        <v>1</v>
      </c>
    </row>
    <row r="10" spans="5:10" x14ac:dyDescent="0.2">
      <c r="E10" t="s">
        <v>10</v>
      </c>
      <c r="F10" s="1">
        <f t="shared" si="0"/>
        <v>0.13271186440677965</v>
      </c>
      <c r="G10">
        <v>15.66</v>
      </c>
      <c r="H10">
        <f>Table1[[#This Row],[Matches]]*Table1[[#This Row],[Cost per match]]</f>
        <v>118</v>
      </c>
      <c r="I10">
        <v>118</v>
      </c>
      <c r="J10">
        <v>1</v>
      </c>
    </row>
    <row r="11" spans="5:10" x14ac:dyDescent="0.2">
      <c r="E11" s="2" t="s">
        <v>11</v>
      </c>
      <c r="F11" s="7">
        <f t="shared" si="0"/>
        <v>4.1775700934579434E-2</v>
      </c>
      <c r="G11" s="3">
        <v>4.47</v>
      </c>
      <c r="H11">
        <f>Table1[[#This Row],[Matches]]*Table1[[#This Row],[Cost per match]]</f>
        <v>107</v>
      </c>
      <c r="I11" s="3">
        <v>107</v>
      </c>
      <c r="J11" s="4">
        <v>1</v>
      </c>
    </row>
    <row r="12" spans="5:10" x14ac:dyDescent="0.2">
      <c r="E12" t="s">
        <v>15</v>
      </c>
      <c r="F12" s="1">
        <f>G12/(I12*J12)</f>
        <v>5.974477958236659E-2</v>
      </c>
      <c r="G12">
        <v>25.75</v>
      </c>
      <c r="H12">
        <f>Table1[[#This Row],[Matches]]*Table1[[#This Row],[Cost per match]]</f>
        <v>431</v>
      </c>
      <c r="I12">
        <v>431</v>
      </c>
      <c r="J12">
        <v>1</v>
      </c>
    </row>
    <row r="13" spans="5:10" x14ac:dyDescent="0.2">
      <c r="E13" t="s">
        <v>16</v>
      </c>
      <c r="F13" s="1">
        <f>G13/(I13*J13)</f>
        <v>6.6582568807339454E-2</v>
      </c>
      <c r="G13">
        <v>29.03</v>
      </c>
      <c r="H13">
        <f>Table1[[#This Row],[Matches]]*Table1[[#This Row],[Cost per match]]</f>
        <v>436</v>
      </c>
      <c r="I13">
        <v>436</v>
      </c>
      <c r="J13">
        <v>1</v>
      </c>
    </row>
    <row r="14" spans="5:10" x14ac:dyDescent="0.2">
      <c r="E14" t="s">
        <v>17</v>
      </c>
      <c r="F14" s="1">
        <f>G14/(I14*J14)</f>
        <v>-2.8248648648648646E-2</v>
      </c>
      <c r="G14">
        <v>-26.13</v>
      </c>
      <c r="H14">
        <f>Table1[[#This Row],[Matches]]*Table1[[#This Row],[Cost per match]]</f>
        <v>925</v>
      </c>
      <c r="I14">
        <v>925</v>
      </c>
      <c r="J14">
        <v>1</v>
      </c>
    </row>
    <row r="15" spans="5:10" x14ac:dyDescent="0.2">
      <c r="E15" t="s">
        <v>19</v>
      </c>
      <c r="F15" s="1">
        <f>G15/(I15*J15)</f>
        <v>6.4702849899999998E-2</v>
      </c>
      <c r="G15">
        <v>3.2351424949999998</v>
      </c>
      <c r="H15">
        <f>Table1[[#This Row],[Matches]]*Table1[[#This Row],[Cost per match]]</f>
        <v>50</v>
      </c>
      <c r="I15">
        <v>50</v>
      </c>
      <c r="J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2022-07-12T21:17:50Z</dcterms:created>
  <dcterms:modified xsi:type="dcterms:W3CDTF">2022-11-27T08:25:36Z</dcterms:modified>
</cp:coreProperties>
</file>