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portnoy/Desktop/DUDataBootcamp/excel-challenge/Starter_Code/"/>
    </mc:Choice>
  </mc:AlternateContent>
  <xr:revisionPtr revIDLastSave="0" documentId="13_ncr:1_{F40D785C-BFFA-874A-B599-19ED72C16875}" xr6:coauthVersionLast="47" xr6:coauthVersionMax="47" xr10:uidLastSave="{00000000-0000-0000-0000-000000000000}"/>
  <bookViews>
    <workbookView xWindow="49040" yWindow="500" windowWidth="22340" windowHeight="19120" xr2:uid="{00000000-000D-0000-FFFF-FFFF00000000}"/>
  </bookViews>
  <sheets>
    <sheet name="Crowdfunding" sheetId="1" r:id="rId1"/>
    <sheet name="Parent Category Pivot" sheetId="2" r:id="rId2"/>
    <sheet name="Sub-Category Pivot" sheetId="3" r:id="rId3"/>
    <sheet name="Outcome by Month" sheetId="6" r:id="rId4"/>
    <sheet name="Crowdfunding Goal Analysis" sheetId="7" r:id="rId5"/>
    <sheet name="Statistical Analysis" sheetId="8" r:id="rId6"/>
  </sheets>
  <definedNames>
    <definedName name="_xlnm._FilterDatabase" localSheetId="0" hidden="1">Crowdfunding!$A$1:$T$1001</definedName>
    <definedName name="_xlnm._FilterDatabase" localSheetId="5" hidden="1">'Statistical Analysis'!$A$1:$F$566</definedName>
    <definedName name="_xlchart.v1.0" hidden="1">'Statistical Analysis'!$B$1</definedName>
    <definedName name="_xlchart.v1.1" hidden="1">'Statistical Analysis'!$B$2:$B$566</definedName>
    <definedName name="_xlchart.v1.2" hidden="1">'Statistical Analysis'!$C$1</definedName>
    <definedName name="_xlchart.v1.3" hidden="1">'Statistical Analysis'!$C$2:$C$566</definedName>
    <definedName name="_xlchart.v1.4" hidden="1">'Statistical Analysis'!$B$1</definedName>
    <definedName name="_xlchart.v1.5" hidden="1">'Statistical Analysis'!$B$2:$B$566</definedName>
    <definedName name="_xlchart.v1.6" hidden="1">'Statistical Analysis'!$F$1</definedName>
    <definedName name="_xlchart.v1.7" hidden="1">'Statistical Analysis'!$F$2:$F$566</definedName>
  </definedNames>
  <calcPr calcId="191029"/>
  <pivotCaches>
    <pivotCache cacheId="39" r:id="rId7"/>
    <pivotCache cacheId="4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1" i="1" l="1"/>
  <c r="I251" i="1"/>
  <c r="M251" i="1"/>
  <c r="O251" i="1"/>
  <c r="S251" i="1" a="1"/>
  <c r="S251" i="1" s="1"/>
  <c r="F612" i="1"/>
  <c r="I612" i="1"/>
  <c r="M612" i="1"/>
  <c r="O612" i="1"/>
  <c r="S612" i="1" a="1"/>
  <c r="S612" i="1" s="1"/>
  <c r="F453" i="1"/>
  <c r="I453" i="1"/>
  <c r="M453" i="1"/>
  <c r="O453" i="1"/>
  <c r="S453" i="1" a="1"/>
  <c r="S453" i="1" s="1"/>
  <c r="F45" i="1"/>
  <c r="I45" i="1"/>
  <c r="M45" i="1"/>
  <c r="O45" i="1"/>
  <c r="S45" i="1" a="1"/>
  <c r="S45" i="1" s="1"/>
  <c r="F529" i="1"/>
  <c r="I529" i="1"/>
  <c r="M529" i="1"/>
  <c r="O529" i="1"/>
  <c r="S529" i="1" a="1"/>
  <c r="S529" i="1" s="1"/>
  <c r="F372" i="1"/>
  <c r="I372" i="1"/>
  <c r="M372" i="1"/>
  <c r="O372" i="1"/>
  <c r="S372" i="1" a="1"/>
  <c r="S372" i="1" s="1"/>
  <c r="F227" i="1"/>
  <c r="I227" i="1"/>
  <c r="M227" i="1"/>
  <c r="O227" i="1"/>
  <c r="S227" i="1" a="1"/>
  <c r="S227" i="1" s="1"/>
  <c r="F155" i="1"/>
  <c r="I155" i="1"/>
  <c r="M155" i="1"/>
  <c r="O155" i="1"/>
  <c r="S155" i="1" a="1"/>
  <c r="S155" i="1" s="1"/>
  <c r="F266" i="1"/>
  <c r="I266" i="1"/>
  <c r="M266" i="1"/>
  <c r="O266" i="1"/>
  <c r="S266" i="1" a="1"/>
  <c r="S266" i="1" s="1"/>
  <c r="F416" i="1"/>
  <c r="I416" i="1"/>
  <c r="M416" i="1"/>
  <c r="O416" i="1"/>
  <c r="S416" i="1" a="1"/>
  <c r="S416" i="1" s="1"/>
  <c r="F35" i="1"/>
  <c r="I35" i="1"/>
  <c r="M35" i="1"/>
  <c r="O35" i="1"/>
  <c r="S35" i="1" a="1"/>
  <c r="S35" i="1" s="1"/>
  <c r="F421" i="1"/>
  <c r="I421" i="1"/>
  <c r="M421" i="1"/>
  <c r="O421" i="1"/>
  <c r="S421" i="1" a="1"/>
  <c r="S421" i="1" s="1"/>
  <c r="F570" i="1"/>
  <c r="I570" i="1"/>
  <c r="M570" i="1"/>
  <c r="O570" i="1"/>
  <c r="S570" i="1" a="1"/>
  <c r="S570" i="1" s="1"/>
  <c r="F324" i="1"/>
  <c r="I324" i="1"/>
  <c r="M324" i="1"/>
  <c r="O324" i="1"/>
  <c r="S324" i="1" a="1"/>
  <c r="S324" i="1" s="1"/>
  <c r="F774" i="1"/>
  <c r="I774" i="1"/>
  <c r="M774" i="1"/>
  <c r="O774" i="1"/>
  <c r="S774" i="1" a="1"/>
  <c r="S774" i="1" s="1"/>
  <c r="F386" i="1"/>
  <c r="I386" i="1"/>
  <c r="M386" i="1"/>
  <c r="O386" i="1"/>
  <c r="S386" i="1" a="1"/>
  <c r="S386" i="1" s="1"/>
  <c r="F647" i="1"/>
  <c r="I647" i="1"/>
  <c r="M647" i="1"/>
  <c r="O647" i="1"/>
  <c r="S647" i="1" a="1"/>
  <c r="S647" i="1" s="1"/>
  <c r="F205" i="1"/>
  <c r="I205" i="1"/>
  <c r="M205" i="1"/>
  <c r="O205" i="1"/>
  <c r="S205" i="1" a="1"/>
  <c r="S205" i="1" s="1"/>
  <c r="F674" i="1"/>
  <c r="I674" i="1"/>
  <c r="M674" i="1"/>
  <c r="O674" i="1"/>
  <c r="S674" i="1" a="1"/>
  <c r="S674" i="1" s="1"/>
  <c r="F987" i="1"/>
  <c r="I987" i="1"/>
  <c r="M987" i="1"/>
  <c r="O987" i="1"/>
  <c r="S987" i="1" a="1"/>
  <c r="S987" i="1" s="1"/>
  <c r="F876" i="1"/>
  <c r="I876" i="1"/>
  <c r="M876" i="1"/>
  <c r="O876" i="1"/>
  <c r="S876" i="1" a="1"/>
  <c r="S876" i="1" s="1"/>
  <c r="F215" i="1"/>
  <c r="I215" i="1"/>
  <c r="M215" i="1"/>
  <c r="O215" i="1"/>
  <c r="S215" i="1" a="1"/>
  <c r="S215" i="1" s="1"/>
  <c r="F833" i="1"/>
  <c r="I833" i="1"/>
  <c r="M833" i="1"/>
  <c r="O833" i="1"/>
  <c r="S833" i="1" a="1"/>
  <c r="S833" i="1" s="1"/>
  <c r="F69" i="1"/>
  <c r="I69" i="1"/>
  <c r="M69" i="1"/>
  <c r="O69" i="1"/>
  <c r="S69" i="1" a="1"/>
  <c r="S69" i="1" s="1"/>
  <c r="F595" i="1"/>
  <c r="I595" i="1"/>
  <c r="M595" i="1"/>
  <c r="O595" i="1"/>
  <c r="S595" i="1" a="1"/>
  <c r="S595" i="1" s="1"/>
  <c r="F910" i="1"/>
  <c r="I910" i="1"/>
  <c r="M910" i="1"/>
  <c r="O910" i="1"/>
  <c r="S910" i="1" a="1"/>
  <c r="S910" i="1" s="1"/>
  <c r="F653" i="1"/>
  <c r="I653" i="1"/>
  <c r="M653" i="1"/>
  <c r="O653" i="1"/>
  <c r="S653" i="1" a="1"/>
  <c r="S653" i="1" s="1"/>
  <c r="F930" i="1"/>
  <c r="I930" i="1"/>
  <c r="M930" i="1"/>
  <c r="O930" i="1"/>
  <c r="S930" i="1" a="1"/>
  <c r="S930" i="1" s="1"/>
  <c r="F314" i="1"/>
  <c r="I314" i="1"/>
  <c r="M314" i="1"/>
  <c r="O314" i="1"/>
  <c r="S314" i="1" a="1"/>
  <c r="S314" i="1" s="1"/>
  <c r="F457" i="1"/>
  <c r="I457" i="1"/>
  <c r="M457" i="1"/>
  <c r="O457" i="1"/>
  <c r="S457" i="1" a="1"/>
  <c r="S457" i="1" s="1"/>
  <c r="F510" i="1"/>
  <c r="I510" i="1"/>
  <c r="M510" i="1"/>
  <c r="O510" i="1"/>
  <c r="S510" i="1" a="1"/>
  <c r="S510" i="1" s="1"/>
  <c r="F533" i="1"/>
  <c r="I533" i="1"/>
  <c r="M533" i="1"/>
  <c r="O533" i="1"/>
  <c r="S533" i="1" a="1"/>
  <c r="S533" i="1" s="1"/>
  <c r="F567" i="1"/>
  <c r="I567" i="1"/>
  <c r="M567" i="1"/>
  <c r="O567" i="1"/>
  <c r="S567" i="1" a="1"/>
  <c r="S567" i="1" s="1"/>
  <c r="F226" i="1"/>
  <c r="I226" i="1"/>
  <c r="M226" i="1"/>
  <c r="O226" i="1"/>
  <c r="S226" i="1" a="1"/>
  <c r="S226" i="1" s="1"/>
  <c r="F181" i="1"/>
  <c r="I181" i="1"/>
  <c r="M181" i="1"/>
  <c r="O181" i="1"/>
  <c r="S181" i="1" a="1"/>
  <c r="S181" i="1" s="1"/>
  <c r="F842" i="1"/>
  <c r="I842" i="1"/>
  <c r="M842" i="1"/>
  <c r="O842" i="1"/>
  <c r="S842" i="1" a="1"/>
  <c r="S842" i="1" s="1"/>
  <c r="F350" i="1"/>
  <c r="I350" i="1"/>
  <c r="M350" i="1"/>
  <c r="O350" i="1"/>
  <c r="S350" i="1" a="1"/>
  <c r="S350" i="1" s="1"/>
  <c r="F771" i="1"/>
  <c r="I771" i="1"/>
  <c r="M771" i="1"/>
  <c r="O771" i="1"/>
  <c r="S771" i="1" a="1"/>
  <c r="S771" i="1" s="1"/>
  <c r="F748" i="1"/>
  <c r="I748" i="1"/>
  <c r="M748" i="1"/>
  <c r="O748" i="1"/>
  <c r="S748" i="1" a="1"/>
  <c r="S748" i="1" s="1"/>
  <c r="F124" i="1"/>
  <c r="I124" i="1"/>
  <c r="M124" i="1"/>
  <c r="O124" i="1"/>
  <c r="S124" i="1" a="1"/>
  <c r="S124" i="1" s="1"/>
  <c r="F154" i="1"/>
  <c r="I154" i="1"/>
  <c r="M154" i="1"/>
  <c r="O154" i="1"/>
  <c r="S154" i="1" a="1"/>
  <c r="S154" i="1" s="1"/>
  <c r="F184" i="1"/>
  <c r="I184" i="1"/>
  <c r="M184" i="1"/>
  <c r="O184" i="1"/>
  <c r="S184" i="1" a="1"/>
  <c r="S184" i="1" s="1"/>
  <c r="F786" i="1"/>
  <c r="I786" i="1"/>
  <c r="M786" i="1"/>
  <c r="O786" i="1"/>
  <c r="S786" i="1" a="1"/>
  <c r="S786" i="1" s="1"/>
  <c r="F117" i="1"/>
  <c r="I117" i="1"/>
  <c r="M117" i="1"/>
  <c r="O117" i="1"/>
  <c r="S117" i="1" a="1"/>
  <c r="S117" i="1" s="1"/>
  <c r="F867" i="1"/>
  <c r="I867" i="1"/>
  <c r="M867" i="1"/>
  <c r="O867" i="1"/>
  <c r="S867" i="1" a="1"/>
  <c r="S867" i="1" s="1"/>
  <c r="F756" i="1"/>
  <c r="I756" i="1"/>
  <c r="M756" i="1"/>
  <c r="O756" i="1"/>
  <c r="S756" i="1" a="1"/>
  <c r="S756" i="1" s="1"/>
  <c r="F268" i="1"/>
  <c r="I268" i="1"/>
  <c r="M268" i="1"/>
  <c r="O268" i="1"/>
  <c r="S268" i="1" a="1"/>
  <c r="S268" i="1" s="1"/>
  <c r="F562" i="1"/>
  <c r="I562" i="1"/>
  <c r="M562" i="1"/>
  <c r="O562" i="1"/>
  <c r="S562" i="1" a="1"/>
  <c r="S562" i="1" s="1"/>
  <c r="F442" i="1"/>
  <c r="I442" i="1"/>
  <c r="M442" i="1"/>
  <c r="O442" i="1"/>
  <c r="S442" i="1" a="1"/>
  <c r="S442" i="1" s="1"/>
  <c r="F582" i="1"/>
  <c r="I582" i="1"/>
  <c r="M582" i="1"/>
  <c r="O582" i="1"/>
  <c r="S582" i="1" a="1"/>
  <c r="S582" i="1" s="1"/>
  <c r="F633" i="1"/>
  <c r="I633" i="1"/>
  <c r="M633" i="1"/>
  <c r="O633" i="1"/>
  <c r="S633" i="1" a="1"/>
  <c r="S633" i="1" s="1"/>
  <c r="F395" i="1"/>
  <c r="I395" i="1"/>
  <c r="M395" i="1"/>
  <c r="O395" i="1"/>
  <c r="S395" i="1" a="1"/>
  <c r="S395" i="1" s="1"/>
  <c r="F724" i="1"/>
  <c r="I724" i="1"/>
  <c r="M724" i="1"/>
  <c r="O724" i="1"/>
  <c r="S724" i="1" a="1"/>
  <c r="S724" i="1" s="1"/>
  <c r="F656" i="1"/>
  <c r="I656" i="1"/>
  <c r="M656" i="1"/>
  <c r="O656" i="1"/>
  <c r="S656" i="1" a="1"/>
  <c r="S656" i="1" s="1"/>
  <c r="F405" i="1"/>
  <c r="I405" i="1"/>
  <c r="M405" i="1"/>
  <c r="O405" i="1"/>
  <c r="S405" i="1" a="1"/>
  <c r="S405" i="1" s="1"/>
  <c r="F550" i="1"/>
  <c r="I550" i="1"/>
  <c r="M550" i="1"/>
  <c r="O550" i="1"/>
  <c r="S550" i="1" a="1"/>
  <c r="S550" i="1" s="1"/>
  <c r="F682" i="1"/>
  <c r="I682" i="1"/>
  <c r="M682" i="1"/>
  <c r="O682" i="1"/>
  <c r="S682" i="1" a="1"/>
  <c r="S682" i="1" s="1"/>
  <c r="F646" i="1"/>
  <c r="I646" i="1"/>
  <c r="M646" i="1"/>
  <c r="O646" i="1"/>
  <c r="S646" i="1" a="1"/>
  <c r="S646" i="1" s="1"/>
  <c r="F648" i="1"/>
  <c r="I648" i="1"/>
  <c r="M648" i="1"/>
  <c r="O648" i="1"/>
  <c r="S648" i="1" a="1"/>
  <c r="S648" i="1" s="1"/>
  <c r="F700" i="1"/>
  <c r="I700" i="1"/>
  <c r="M700" i="1"/>
  <c r="O700" i="1"/>
  <c r="S700" i="1" a="1"/>
  <c r="S700" i="1" s="1"/>
  <c r="F362" i="1"/>
  <c r="I362" i="1"/>
  <c r="M362" i="1"/>
  <c r="O362" i="1"/>
  <c r="S362" i="1" a="1"/>
  <c r="S362" i="1" s="1"/>
  <c r="F606" i="1"/>
  <c r="I606" i="1"/>
  <c r="M606" i="1"/>
  <c r="O606" i="1"/>
  <c r="S606" i="1" a="1"/>
  <c r="S606" i="1" s="1"/>
  <c r="F814" i="1"/>
  <c r="I814" i="1"/>
  <c r="M814" i="1"/>
  <c r="O814" i="1"/>
  <c r="S814" i="1" a="1"/>
  <c r="S814" i="1" s="1"/>
  <c r="F553" i="1"/>
  <c r="I553" i="1"/>
  <c r="M553" i="1"/>
  <c r="O553" i="1"/>
  <c r="S553" i="1" a="1"/>
  <c r="S553" i="1" s="1"/>
  <c r="F269" i="1"/>
  <c r="I269" i="1"/>
  <c r="M269" i="1"/>
  <c r="O269" i="1"/>
  <c r="S269" i="1" a="1"/>
  <c r="S269" i="1" s="1"/>
  <c r="F480" i="1"/>
  <c r="I480" i="1"/>
  <c r="M480" i="1"/>
  <c r="O480" i="1"/>
  <c r="S480" i="1" a="1"/>
  <c r="S480" i="1" s="1"/>
  <c r="F179" i="1"/>
  <c r="I179" i="1"/>
  <c r="M179" i="1"/>
  <c r="O179" i="1"/>
  <c r="S179" i="1" a="1"/>
  <c r="S179" i="1" s="1"/>
  <c r="F572" i="1"/>
  <c r="I572" i="1"/>
  <c r="M572" i="1"/>
  <c r="O572" i="1"/>
  <c r="S572" i="1" a="1"/>
  <c r="S572" i="1" s="1"/>
  <c r="F625" i="1"/>
  <c r="I625" i="1"/>
  <c r="M625" i="1"/>
  <c r="O625" i="1"/>
  <c r="S625" i="1" a="1"/>
  <c r="S625" i="1" s="1"/>
  <c r="F547" i="1"/>
  <c r="I547" i="1"/>
  <c r="M547" i="1"/>
  <c r="O547" i="1"/>
  <c r="S547" i="1" a="1"/>
  <c r="S547" i="1" s="1"/>
  <c r="F26" i="1"/>
  <c r="I26" i="1"/>
  <c r="M26" i="1"/>
  <c r="O26" i="1"/>
  <c r="S26" i="1" a="1"/>
  <c r="S26" i="1" s="1"/>
  <c r="F856" i="1"/>
  <c r="I856" i="1"/>
  <c r="M856" i="1"/>
  <c r="O856" i="1"/>
  <c r="S856" i="1" a="1"/>
  <c r="S856" i="1" s="1"/>
  <c r="F638" i="1"/>
  <c r="I638" i="1"/>
  <c r="M638" i="1"/>
  <c r="O638" i="1"/>
  <c r="S638" i="1" a="1"/>
  <c r="S638" i="1" s="1"/>
  <c r="F231" i="1"/>
  <c r="I231" i="1"/>
  <c r="M231" i="1"/>
  <c r="O231" i="1"/>
  <c r="S231" i="1" a="1"/>
  <c r="S231" i="1" s="1"/>
  <c r="F508" i="1"/>
  <c r="I508" i="1"/>
  <c r="M508" i="1"/>
  <c r="O508" i="1"/>
  <c r="S508" i="1" a="1"/>
  <c r="S508" i="1" s="1"/>
  <c r="F429" i="1"/>
  <c r="I429" i="1"/>
  <c r="M429" i="1"/>
  <c r="O429" i="1"/>
  <c r="S429" i="1" a="1"/>
  <c r="S429" i="1" s="1"/>
  <c r="F167" i="1"/>
  <c r="I167" i="1"/>
  <c r="M167" i="1"/>
  <c r="O167" i="1"/>
  <c r="S167" i="1" a="1"/>
  <c r="S167" i="1" s="1"/>
  <c r="F819" i="1"/>
  <c r="I819" i="1"/>
  <c r="M819" i="1"/>
  <c r="O819" i="1"/>
  <c r="S819" i="1" a="1"/>
  <c r="S819" i="1" s="1"/>
  <c r="F72" i="1"/>
  <c r="I72" i="1"/>
  <c r="M72" i="1"/>
  <c r="O72" i="1"/>
  <c r="S72" i="1" a="1"/>
  <c r="S72" i="1" s="1"/>
  <c r="F230" i="1"/>
  <c r="I230" i="1"/>
  <c r="M230" i="1"/>
  <c r="O230" i="1"/>
  <c r="S230" i="1" a="1"/>
  <c r="S230" i="1" s="1"/>
  <c r="F323" i="1"/>
  <c r="I323" i="1"/>
  <c r="M323" i="1"/>
  <c r="O323" i="1"/>
  <c r="S323" i="1" a="1"/>
  <c r="S323" i="1" s="1"/>
  <c r="F133" i="1"/>
  <c r="I133" i="1"/>
  <c r="M133" i="1"/>
  <c r="O133" i="1"/>
  <c r="S133" i="1" a="1"/>
  <c r="S133" i="1" s="1"/>
  <c r="F493" i="1"/>
  <c r="I493" i="1"/>
  <c r="M493" i="1"/>
  <c r="O493" i="1"/>
  <c r="S493" i="1" a="1"/>
  <c r="S493" i="1" s="1"/>
  <c r="F330" i="1"/>
  <c r="I330" i="1"/>
  <c r="M330" i="1"/>
  <c r="O330" i="1"/>
  <c r="S330" i="1" a="1"/>
  <c r="S330" i="1" s="1"/>
  <c r="F466" i="1"/>
  <c r="I466" i="1"/>
  <c r="M466" i="1"/>
  <c r="O466" i="1"/>
  <c r="S466" i="1" a="1"/>
  <c r="S466" i="1" s="1"/>
  <c r="F50" i="1"/>
  <c r="I50" i="1"/>
  <c r="M50" i="1"/>
  <c r="O50" i="1"/>
  <c r="S50" i="1" a="1"/>
  <c r="S50" i="1" s="1"/>
  <c r="F882" i="1"/>
  <c r="I882" i="1"/>
  <c r="M882" i="1"/>
  <c r="O882" i="1"/>
  <c r="S882" i="1" a="1"/>
  <c r="S882" i="1" s="1"/>
  <c r="F600" i="1"/>
  <c r="I600" i="1"/>
  <c r="M600" i="1"/>
  <c r="O600" i="1"/>
  <c r="S600" i="1" a="1"/>
  <c r="S600" i="1" s="1"/>
  <c r="F775" i="1"/>
  <c r="I775" i="1"/>
  <c r="M775" i="1"/>
  <c r="O775" i="1"/>
  <c r="S775" i="1" a="1"/>
  <c r="S775" i="1" s="1"/>
  <c r="F489" i="1"/>
  <c r="I489" i="1"/>
  <c r="M489" i="1"/>
  <c r="O489" i="1"/>
  <c r="S489" i="1" a="1"/>
  <c r="S489" i="1" s="1"/>
  <c r="F98" i="1"/>
  <c r="I98" i="1"/>
  <c r="M98" i="1"/>
  <c r="O98" i="1"/>
  <c r="S98" i="1" a="1"/>
  <c r="S98" i="1" s="1"/>
  <c r="F985" i="1"/>
  <c r="I985" i="1"/>
  <c r="M985" i="1"/>
  <c r="O985" i="1"/>
  <c r="S985" i="1" a="1"/>
  <c r="S985" i="1" s="1"/>
  <c r="F873" i="1"/>
  <c r="I873" i="1"/>
  <c r="M873" i="1"/>
  <c r="O873" i="1"/>
  <c r="S873" i="1" a="1"/>
  <c r="S873" i="1" s="1"/>
  <c r="F34" i="1"/>
  <c r="I34" i="1"/>
  <c r="M34" i="1"/>
  <c r="O34" i="1"/>
  <c r="S34" i="1" a="1"/>
  <c r="S34" i="1" s="1"/>
  <c r="F441" i="1"/>
  <c r="I441" i="1"/>
  <c r="M441" i="1"/>
  <c r="O441" i="1"/>
  <c r="S441" i="1" a="1"/>
  <c r="S441" i="1" s="1"/>
  <c r="F926" i="1"/>
  <c r="I926" i="1"/>
  <c r="M926" i="1"/>
  <c r="O926" i="1"/>
  <c r="S926" i="1" a="1"/>
  <c r="S926" i="1" s="1"/>
  <c r="F337" i="1"/>
  <c r="I337" i="1"/>
  <c r="M337" i="1"/>
  <c r="O337" i="1"/>
  <c r="S337" i="1" a="1"/>
  <c r="S337" i="1" s="1"/>
  <c r="F637" i="1"/>
  <c r="I637" i="1"/>
  <c r="M637" i="1"/>
  <c r="O637" i="1"/>
  <c r="S637" i="1" a="1"/>
  <c r="S637" i="1" s="1"/>
  <c r="F954" i="1"/>
  <c r="I954" i="1"/>
  <c r="M954" i="1"/>
  <c r="O954" i="1"/>
  <c r="S954" i="1" a="1"/>
  <c r="S954" i="1" s="1"/>
  <c r="F924" i="1"/>
  <c r="I924" i="1"/>
  <c r="M924" i="1"/>
  <c r="O924" i="1"/>
  <c r="S924" i="1" a="1"/>
  <c r="S924" i="1" s="1"/>
  <c r="F63" i="1"/>
  <c r="I63" i="1"/>
  <c r="M63" i="1"/>
  <c r="O63" i="1"/>
  <c r="S63" i="1" a="1"/>
  <c r="S63" i="1" s="1"/>
  <c r="F406" i="1"/>
  <c r="I406" i="1"/>
  <c r="M406" i="1"/>
  <c r="O406" i="1"/>
  <c r="S406" i="1" a="1"/>
  <c r="S406" i="1" s="1"/>
  <c r="F609" i="1"/>
  <c r="I609" i="1"/>
  <c r="M609" i="1"/>
  <c r="O609" i="1"/>
  <c r="S609" i="1" a="1"/>
  <c r="S609" i="1" s="1"/>
  <c r="F30" i="1"/>
  <c r="I30" i="1"/>
  <c r="M30" i="1"/>
  <c r="O30" i="1"/>
  <c r="S30" i="1" a="1"/>
  <c r="S30" i="1" s="1"/>
  <c r="F535" i="1"/>
  <c r="I535" i="1"/>
  <c r="M535" i="1"/>
  <c r="O535" i="1"/>
  <c r="S535" i="1" a="1"/>
  <c r="S535" i="1" s="1"/>
  <c r="F778" i="1"/>
  <c r="I778" i="1"/>
  <c r="M778" i="1"/>
  <c r="O778" i="1"/>
  <c r="S778" i="1" a="1"/>
  <c r="S778" i="1" s="1"/>
  <c r="F599" i="1"/>
  <c r="I599" i="1"/>
  <c r="M599" i="1"/>
  <c r="O599" i="1"/>
  <c r="S599" i="1" a="1"/>
  <c r="S599" i="1" s="1"/>
  <c r="F223" i="1"/>
  <c r="I223" i="1"/>
  <c r="M223" i="1"/>
  <c r="O223" i="1"/>
  <c r="S223" i="1" a="1"/>
  <c r="S223" i="1" s="1"/>
  <c r="F373" i="1"/>
  <c r="I373" i="1"/>
  <c r="M373" i="1"/>
  <c r="O373" i="1"/>
  <c r="S373" i="1" a="1"/>
  <c r="S373" i="1" s="1"/>
  <c r="F623" i="1"/>
  <c r="I623" i="1"/>
  <c r="M623" i="1"/>
  <c r="O623" i="1"/>
  <c r="S623" i="1" a="1"/>
  <c r="S623" i="1" s="1"/>
  <c r="F431" i="1"/>
  <c r="I431" i="1"/>
  <c r="M431" i="1"/>
  <c r="O431" i="1"/>
  <c r="S431" i="1" a="1"/>
  <c r="S431" i="1" s="1"/>
  <c r="F460" i="1"/>
  <c r="I460" i="1"/>
  <c r="M460" i="1"/>
  <c r="O460" i="1"/>
  <c r="S460" i="1" a="1"/>
  <c r="S460" i="1" s="1"/>
  <c r="F811" i="1"/>
  <c r="I811" i="1"/>
  <c r="M811" i="1"/>
  <c r="O811" i="1"/>
  <c r="S811" i="1" a="1"/>
  <c r="S811" i="1" s="1"/>
  <c r="F182" i="1"/>
  <c r="I182" i="1"/>
  <c r="M182" i="1"/>
  <c r="O182" i="1"/>
  <c r="S182" i="1" a="1"/>
  <c r="S182" i="1" s="1"/>
  <c r="F375" i="1"/>
  <c r="I375" i="1"/>
  <c r="M375" i="1"/>
  <c r="O375" i="1"/>
  <c r="S375" i="1" a="1"/>
  <c r="S375" i="1" s="1"/>
  <c r="F465" i="1"/>
  <c r="I465" i="1"/>
  <c r="M465" i="1"/>
  <c r="O465" i="1"/>
  <c r="S465" i="1" a="1"/>
  <c r="S465" i="1" s="1"/>
  <c r="F824" i="1"/>
  <c r="I824" i="1"/>
  <c r="M824" i="1"/>
  <c r="O824" i="1"/>
  <c r="S824" i="1" a="1"/>
  <c r="S824" i="1" s="1"/>
  <c r="F463" i="1"/>
  <c r="I463" i="1"/>
  <c r="M463" i="1"/>
  <c r="O463" i="1"/>
  <c r="S463" i="1" a="1"/>
  <c r="S463" i="1" s="1"/>
  <c r="F501" i="1"/>
  <c r="I501" i="1"/>
  <c r="M501" i="1"/>
  <c r="O501" i="1"/>
  <c r="S501" i="1" a="1"/>
  <c r="S501" i="1" s="1"/>
  <c r="F283" i="1"/>
  <c r="I283" i="1"/>
  <c r="M283" i="1"/>
  <c r="O283" i="1"/>
  <c r="S283" i="1" a="1"/>
  <c r="S283" i="1" s="1"/>
  <c r="F210" i="1"/>
  <c r="I210" i="1"/>
  <c r="M210" i="1"/>
  <c r="O210" i="1"/>
  <c r="S210" i="1" a="1"/>
  <c r="S210" i="1" s="1"/>
  <c r="F997" i="1"/>
  <c r="I997" i="1"/>
  <c r="M997" i="1"/>
  <c r="O997" i="1"/>
  <c r="S997" i="1" a="1"/>
  <c r="S997" i="1" s="1"/>
  <c r="F705" i="1"/>
  <c r="I705" i="1"/>
  <c r="M705" i="1"/>
  <c r="O705" i="1"/>
  <c r="S705" i="1" a="1"/>
  <c r="S705" i="1" s="1"/>
  <c r="F707" i="1"/>
  <c r="I707" i="1"/>
  <c r="M707" i="1"/>
  <c r="O707" i="1"/>
  <c r="S707" i="1" a="1"/>
  <c r="S707" i="1" s="1"/>
  <c r="F353" i="1"/>
  <c r="I353" i="1"/>
  <c r="M353" i="1"/>
  <c r="O353" i="1"/>
  <c r="S353" i="1" a="1"/>
  <c r="S353" i="1" s="1"/>
  <c r="F420" i="1"/>
  <c r="I420" i="1"/>
  <c r="M420" i="1"/>
  <c r="O420" i="1"/>
  <c r="S420" i="1" a="1"/>
  <c r="S420" i="1" s="1"/>
  <c r="F737" i="1"/>
  <c r="I737" i="1"/>
  <c r="M737" i="1"/>
  <c r="O737" i="1"/>
  <c r="S737" i="1" a="1"/>
  <c r="S737" i="1" s="1"/>
  <c r="F199" i="1"/>
  <c r="I199" i="1"/>
  <c r="M199" i="1"/>
  <c r="O199" i="1"/>
  <c r="S199" i="1" a="1"/>
  <c r="S199" i="1" s="1"/>
  <c r="F526" i="1"/>
  <c r="I526" i="1"/>
  <c r="M526" i="1"/>
  <c r="O526" i="1"/>
  <c r="S526" i="1" a="1"/>
  <c r="S526" i="1" s="1"/>
  <c r="F37" i="1"/>
  <c r="I37" i="1"/>
  <c r="M37" i="1"/>
  <c r="O37" i="1"/>
  <c r="S37" i="1" a="1"/>
  <c r="S37" i="1" s="1"/>
  <c r="F106" i="1"/>
  <c r="I106" i="1"/>
  <c r="M106" i="1"/>
  <c r="O106" i="1"/>
  <c r="S106" i="1" a="1"/>
  <c r="S106" i="1" s="1"/>
  <c r="F297" i="1"/>
  <c r="I297" i="1"/>
  <c r="M297" i="1"/>
  <c r="O297" i="1"/>
  <c r="S297" i="1" a="1"/>
  <c r="S297" i="1" s="1"/>
  <c r="F935" i="1"/>
  <c r="I935" i="1"/>
  <c r="M935" i="1"/>
  <c r="O935" i="1"/>
  <c r="S935" i="1" a="1"/>
  <c r="S935" i="1" s="1"/>
  <c r="F274" i="1"/>
  <c r="I274" i="1"/>
  <c r="M274" i="1"/>
  <c r="O274" i="1"/>
  <c r="S274" i="1" a="1"/>
  <c r="S274" i="1" s="1"/>
  <c r="F272" i="1"/>
  <c r="I272" i="1"/>
  <c r="M272" i="1"/>
  <c r="O272" i="1"/>
  <c r="S272" i="1" a="1"/>
  <c r="S272" i="1" s="1"/>
  <c r="F875" i="1"/>
  <c r="I875" i="1"/>
  <c r="M875" i="1"/>
  <c r="O875" i="1"/>
  <c r="S875" i="1" a="1"/>
  <c r="S875" i="1" s="1"/>
  <c r="F886" i="1"/>
  <c r="I886" i="1"/>
  <c r="M886" i="1"/>
  <c r="O886" i="1"/>
  <c r="S886" i="1" a="1"/>
  <c r="S886" i="1" s="1"/>
  <c r="F249" i="1"/>
  <c r="I249" i="1"/>
  <c r="M249" i="1"/>
  <c r="O249" i="1"/>
  <c r="S249" i="1" a="1"/>
  <c r="S249" i="1" s="1"/>
  <c r="F917" i="1"/>
  <c r="I917" i="1"/>
  <c r="M917" i="1"/>
  <c r="O917" i="1"/>
  <c r="S917" i="1" a="1"/>
  <c r="S917" i="1" s="1"/>
  <c r="F888" i="1"/>
  <c r="I888" i="1"/>
  <c r="M888" i="1"/>
  <c r="O888" i="1"/>
  <c r="S888" i="1" a="1"/>
  <c r="S888" i="1" s="1"/>
  <c r="F161" i="1"/>
  <c r="I161" i="1"/>
  <c r="M161" i="1"/>
  <c r="O161" i="1"/>
  <c r="S161" i="1" a="1"/>
  <c r="S161" i="1" s="1"/>
  <c r="F218" i="1"/>
  <c r="I218" i="1"/>
  <c r="M218" i="1"/>
  <c r="O218" i="1"/>
  <c r="S218" i="1" a="1"/>
  <c r="S218" i="1" s="1"/>
  <c r="F839" i="1"/>
  <c r="I839" i="1"/>
  <c r="M839" i="1"/>
  <c r="O839" i="1"/>
  <c r="S839" i="1" a="1"/>
  <c r="S839" i="1" s="1"/>
  <c r="F503" i="1"/>
  <c r="I503" i="1"/>
  <c r="M503" i="1"/>
  <c r="O503" i="1"/>
  <c r="S503" i="1" a="1"/>
  <c r="S503" i="1" s="1"/>
  <c r="F566" i="1"/>
  <c r="I566" i="1"/>
  <c r="M566" i="1"/>
  <c r="O566" i="1"/>
  <c r="S566" i="1" a="1"/>
  <c r="S566" i="1" s="1"/>
  <c r="F716" i="1"/>
  <c r="I716" i="1"/>
  <c r="M716" i="1"/>
  <c r="O716" i="1"/>
  <c r="S716" i="1" a="1"/>
  <c r="S716" i="1" s="1"/>
  <c r="F242" i="1"/>
  <c r="I242" i="1"/>
  <c r="M242" i="1"/>
  <c r="O242" i="1"/>
  <c r="S242" i="1" a="1"/>
  <c r="S242" i="1" s="1"/>
  <c r="F532" i="1"/>
  <c r="I532" i="1"/>
  <c r="M532" i="1"/>
  <c r="O532" i="1"/>
  <c r="S532" i="1" a="1"/>
  <c r="S532" i="1" s="1"/>
  <c r="F122" i="1"/>
  <c r="I122" i="1"/>
  <c r="M122" i="1"/>
  <c r="O122" i="1"/>
  <c r="S122" i="1" a="1"/>
  <c r="S122" i="1" s="1"/>
  <c r="F521" i="1"/>
  <c r="I521" i="1"/>
  <c r="M521" i="1"/>
  <c r="O521" i="1"/>
  <c r="S521" i="1" a="1"/>
  <c r="S521" i="1" s="1"/>
  <c r="F837" i="1"/>
  <c r="I837" i="1"/>
  <c r="M837" i="1"/>
  <c r="O837" i="1"/>
  <c r="S837" i="1" a="1"/>
  <c r="S837" i="1" s="1"/>
  <c r="F695" i="1"/>
  <c r="I695" i="1"/>
  <c r="M695" i="1"/>
  <c r="O695" i="1"/>
  <c r="S695" i="1" a="1"/>
  <c r="S695" i="1" s="1"/>
  <c r="F437" i="1"/>
  <c r="I437" i="1"/>
  <c r="M437" i="1"/>
  <c r="O437" i="1"/>
  <c r="S437" i="1" a="1"/>
  <c r="S437" i="1" s="1"/>
  <c r="F355" i="1"/>
  <c r="I355" i="1"/>
  <c r="M355" i="1"/>
  <c r="O355" i="1"/>
  <c r="S355" i="1" a="1"/>
  <c r="S355" i="1" s="1"/>
  <c r="F257" i="1"/>
  <c r="I257" i="1"/>
  <c r="M257" i="1"/>
  <c r="O257" i="1"/>
  <c r="S257" i="1" a="1"/>
  <c r="S257" i="1" s="1"/>
  <c r="F947" i="1"/>
  <c r="I947" i="1"/>
  <c r="M947" i="1"/>
  <c r="O947" i="1"/>
  <c r="S947" i="1" a="1"/>
  <c r="S947" i="1" s="1"/>
  <c r="F340" i="1"/>
  <c r="I340" i="1"/>
  <c r="M340" i="1"/>
  <c r="O340" i="1"/>
  <c r="S340" i="1" a="1"/>
  <c r="S340" i="1" s="1"/>
  <c r="F243" i="1"/>
  <c r="I243" i="1"/>
  <c r="M243" i="1"/>
  <c r="O243" i="1"/>
  <c r="S243" i="1" a="1"/>
  <c r="S243" i="1" s="1"/>
  <c r="F78" i="1"/>
  <c r="I78" i="1"/>
  <c r="M78" i="1"/>
  <c r="O78" i="1"/>
  <c r="S78" i="1" a="1"/>
  <c r="S78" i="1" s="1"/>
  <c r="F974" i="1"/>
  <c r="I974" i="1"/>
  <c r="M974" i="1"/>
  <c r="O974" i="1"/>
  <c r="S974" i="1" a="1"/>
  <c r="S974" i="1" s="1"/>
  <c r="F636" i="1"/>
  <c r="I636" i="1"/>
  <c r="M636" i="1"/>
  <c r="O636" i="1"/>
  <c r="S636" i="1" a="1"/>
  <c r="S636" i="1" s="1"/>
  <c r="F683" i="1"/>
  <c r="I683" i="1"/>
  <c r="M683" i="1"/>
  <c r="O683" i="1"/>
  <c r="S683" i="1" a="1"/>
  <c r="S683" i="1" s="1"/>
  <c r="F597" i="1"/>
  <c r="I597" i="1"/>
  <c r="M597" i="1"/>
  <c r="O597" i="1"/>
  <c r="S597" i="1" a="1"/>
  <c r="S597" i="1" s="1"/>
  <c r="F213" i="1"/>
  <c r="I213" i="1"/>
  <c r="M213" i="1"/>
  <c r="O213" i="1"/>
  <c r="S213" i="1" a="1"/>
  <c r="S213" i="1" s="1"/>
  <c r="F671" i="1"/>
  <c r="I671" i="1"/>
  <c r="M671" i="1"/>
  <c r="O671" i="1"/>
  <c r="S671" i="1" a="1"/>
  <c r="S671" i="1" s="1"/>
  <c r="F586" i="1"/>
  <c r="I586" i="1"/>
  <c r="M586" i="1"/>
  <c r="O586" i="1"/>
  <c r="S586" i="1" a="1"/>
  <c r="S586" i="1" s="1"/>
  <c r="F394" i="1"/>
  <c r="I394" i="1"/>
  <c r="M394" i="1"/>
  <c r="O394" i="1"/>
  <c r="S394" i="1" a="1"/>
  <c r="S394" i="1" s="1"/>
  <c r="F31" i="1"/>
  <c r="I31" i="1"/>
  <c r="M31" i="1"/>
  <c r="O31" i="1"/>
  <c r="S31" i="1" a="1"/>
  <c r="S31" i="1" s="1"/>
  <c r="F458" i="1"/>
  <c r="I458" i="1"/>
  <c r="M458" i="1"/>
  <c r="O458" i="1"/>
  <c r="S458" i="1" a="1"/>
  <c r="S458" i="1" s="1"/>
  <c r="F398" i="1"/>
  <c r="I398" i="1"/>
  <c r="M398" i="1"/>
  <c r="O398" i="1"/>
  <c r="S398" i="1" a="1"/>
  <c r="S398" i="1" s="1"/>
  <c r="F62" i="1"/>
  <c r="I62" i="1"/>
  <c r="M62" i="1"/>
  <c r="O62" i="1"/>
  <c r="S62" i="1" a="1"/>
  <c r="S62" i="1" s="1"/>
  <c r="F727" i="1"/>
  <c r="I727" i="1"/>
  <c r="M727" i="1"/>
  <c r="O727" i="1"/>
  <c r="S727" i="1" a="1"/>
  <c r="S727" i="1" s="1"/>
  <c r="F969" i="1"/>
  <c r="I969" i="1"/>
  <c r="M969" i="1"/>
  <c r="O969" i="1"/>
  <c r="S969" i="1" a="1"/>
  <c r="S969" i="1" s="1"/>
  <c r="F486" i="1"/>
  <c r="I486" i="1"/>
  <c r="M486" i="1"/>
  <c r="O486" i="1"/>
  <c r="S486" i="1" a="1"/>
  <c r="S486" i="1" s="1"/>
  <c r="F175" i="1"/>
  <c r="I175" i="1"/>
  <c r="M175" i="1"/>
  <c r="O175" i="1"/>
  <c r="S175" i="1" a="1"/>
  <c r="S175" i="1" s="1"/>
  <c r="F953" i="1"/>
  <c r="I953" i="1"/>
  <c r="M953" i="1"/>
  <c r="O953" i="1"/>
  <c r="S953" i="1" a="1"/>
  <c r="S953" i="1" s="1"/>
  <c r="F956" i="1"/>
  <c r="I956" i="1"/>
  <c r="M956" i="1"/>
  <c r="O956" i="1"/>
  <c r="S956" i="1" a="1"/>
  <c r="S956" i="1" s="1"/>
  <c r="F221" i="1"/>
  <c r="I221" i="1"/>
  <c r="M221" i="1"/>
  <c r="O221" i="1"/>
  <c r="S221" i="1" a="1"/>
  <c r="S221" i="1" s="1"/>
  <c r="F483" i="1"/>
  <c r="I483" i="1"/>
  <c r="M483" i="1"/>
  <c r="O483" i="1"/>
  <c r="S483" i="1" a="1"/>
  <c r="S483" i="1" s="1"/>
  <c r="F760" i="1"/>
  <c r="I760" i="1"/>
  <c r="M760" i="1"/>
  <c r="O760" i="1"/>
  <c r="S760" i="1" a="1"/>
  <c r="S760" i="1" s="1"/>
  <c r="F89" i="1"/>
  <c r="I89" i="1"/>
  <c r="M89" i="1"/>
  <c r="O89" i="1"/>
  <c r="S89" i="1" a="1"/>
  <c r="S89" i="1" s="1"/>
  <c r="F28" i="1"/>
  <c r="I28" i="1"/>
  <c r="M28" i="1"/>
  <c r="O28" i="1"/>
  <c r="S28" i="1" a="1"/>
  <c r="S28" i="1" s="1"/>
  <c r="F892" i="1"/>
  <c r="I892" i="1"/>
  <c r="M892" i="1"/>
  <c r="O892" i="1"/>
  <c r="S892" i="1" a="1"/>
  <c r="S892" i="1" s="1"/>
  <c r="F855" i="1"/>
  <c r="I855" i="1"/>
  <c r="M855" i="1"/>
  <c r="O855" i="1"/>
  <c r="S855" i="1" a="1"/>
  <c r="S855" i="1" s="1"/>
  <c r="F53" i="1"/>
  <c r="I53" i="1"/>
  <c r="M53" i="1"/>
  <c r="O53" i="1"/>
  <c r="S53" i="1" a="1"/>
  <c r="S53" i="1" s="1"/>
  <c r="F153" i="1"/>
  <c r="I153" i="1"/>
  <c r="M153" i="1"/>
  <c r="O153" i="1"/>
  <c r="S153" i="1" a="1"/>
  <c r="S153" i="1" s="1"/>
  <c r="F898" i="1"/>
  <c r="I898" i="1"/>
  <c r="M898" i="1"/>
  <c r="O898" i="1"/>
  <c r="S898" i="1" a="1"/>
  <c r="S898" i="1" s="1"/>
  <c r="F189" i="1"/>
  <c r="I189" i="1"/>
  <c r="M189" i="1"/>
  <c r="O189" i="1"/>
  <c r="S189" i="1" a="1"/>
  <c r="S189" i="1" s="1"/>
  <c r="F418" i="1"/>
  <c r="I418" i="1"/>
  <c r="M418" i="1"/>
  <c r="O418" i="1"/>
  <c r="S418" i="1" a="1"/>
  <c r="S418" i="1" s="1"/>
  <c r="F4" i="1"/>
  <c r="I4" i="1"/>
  <c r="M4" i="1"/>
  <c r="O4" i="1"/>
  <c r="S4" i="1" a="1"/>
  <c r="S4" i="1" s="1"/>
  <c r="F22" i="1"/>
  <c r="I22" i="1"/>
  <c r="M22" i="1"/>
  <c r="O22" i="1"/>
  <c r="S22" i="1" a="1"/>
  <c r="S22" i="1" s="1"/>
  <c r="F166" i="1"/>
  <c r="I166" i="1"/>
  <c r="M166" i="1"/>
  <c r="O166" i="1"/>
  <c r="S166" i="1" a="1"/>
  <c r="S166" i="1" s="1"/>
  <c r="F332" i="1"/>
  <c r="I332" i="1"/>
  <c r="M332" i="1"/>
  <c r="O332" i="1"/>
  <c r="S332" i="1" a="1"/>
  <c r="S332" i="1" s="1"/>
  <c r="F590" i="1"/>
  <c r="I590" i="1"/>
  <c r="M590" i="1"/>
  <c r="O590" i="1"/>
  <c r="S590" i="1" a="1"/>
  <c r="S590" i="1" s="1"/>
  <c r="F847" i="1"/>
  <c r="I847" i="1"/>
  <c r="M847" i="1"/>
  <c r="O847" i="1"/>
  <c r="S847" i="1" a="1"/>
  <c r="S847" i="1" s="1"/>
  <c r="F708" i="1"/>
  <c r="I708" i="1"/>
  <c r="M708" i="1"/>
  <c r="O708" i="1"/>
  <c r="S708" i="1" a="1"/>
  <c r="S708" i="1" s="1"/>
  <c r="F255" i="1"/>
  <c r="I255" i="1"/>
  <c r="M255" i="1"/>
  <c r="O255" i="1"/>
  <c r="S255" i="1" a="1"/>
  <c r="S255" i="1" s="1"/>
  <c r="F834" i="1"/>
  <c r="I834" i="1"/>
  <c r="M834" i="1"/>
  <c r="O834" i="1"/>
  <c r="S834" i="1" a="1"/>
  <c r="S834" i="1" s="1"/>
  <c r="F341" i="1"/>
  <c r="I341" i="1"/>
  <c r="M341" i="1"/>
  <c r="O341" i="1"/>
  <c r="S341" i="1" a="1"/>
  <c r="S341" i="1" s="1"/>
  <c r="F540" i="1"/>
  <c r="I540" i="1"/>
  <c r="M540" i="1"/>
  <c r="O540" i="1"/>
  <c r="S540" i="1" a="1"/>
  <c r="S540" i="1" s="1"/>
  <c r="F826" i="1"/>
  <c r="I826" i="1"/>
  <c r="M826" i="1"/>
  <c r="O826" i="1"/>
  <c r="S826" i="1" a="1"/>
  <c r="S826" i="1" s="1"/>
  <c r="F761" i="1"/>
  <c r="I761" i="1"/>
  <c r="M761" i="1"/>
  <c r="O761" i="1"/>
  <c r="S761" i="1" a="1"/>
  <c r="S761" i="1" s="1"/>
  <c r="F171" i="1"/>
  <c r="I171" i="1"/>
  <c r="M171" i="1"/>
  <c r="O171" i="1"/>
  <c r="S171" i="1" a="1"/>
  <c r="S171" i="1" s="1"/>
  <c r="F511" i="1"/>
  <c r="I511" i="1"/>
  <c r="M511" i="1"/>
  <c r="O511" i="1"/>
  <c r="S511" i="1" a="1"/>
  <c r="S511" i="1" s="1"/>
  <c r="F343" i="1"/>
  <c r="I343" i="1"/>
  <c r="M343" i="1"/>
  <c r="O343" i="1"/>
  <c r="S343" i="1" a="1"/>
  <c r="S343" i="1" s="1"/>
  <c r="F19" i="1"/>
  <c r="I19" i="1"/>
  <c r="M19" i="1"/>
  <c r="O19" i="1"/>
  <c r="S19" i="1" a="1"/>
  <c r="S19" i="1" s="1"/>
  <c r="F879" i="1"/>
  <c r="I879" i="1"/>
  <c r="M879" i="1"/>
  <c r="O879" i="1"/>
  <c r="S879" i="1" a="1"/>
  <c r="S879" i="1" s="1"/>
  <c r="F801" i="1"/>
  <c r="I801" i="1"/>
  <c r="M801" i="1"/>
  <c r="O801" i="1"/>
  <c r="S801" i="1" a="1"/>
  <c r="S801" i="1" s="1"/>
  <c r="F900" i="1"/>
  <c r="I900" i="1"/>
  <c r="M900" i="1"/>
  <c r="O900" i="1"/>
  <c r="S900" i="1" a="1"/>
  <c r="S900" i="1" s="1"/>
  <c r="F100" i="1"/>
  <c r="I100" i="1"/>
  <c r="M100" i="1"/>
  <c r="O100" i="1"/>
  <c r="S100" i="1" a="1"/>
  <c r="S100" i="1" s="1"/>
  <c r="F676" i="1"/>
  <c r="I676" i="1"/>
  <c r="M676" i="1"/>
  <c r="O676" i="1"/>
  <c r="S676" i="1" a="1"/>
  <c r="S676" i="1" s="1"/>
  <c r="F620" i="1"/>
  <c r="I620" i="1"/>
  <c r="M620" i="1"/>
  <c r="O620" i="1"/>
  <c r="S620" i="1" a="1"/>
  <c r="S620" i="1" s="1"/>
  <c r="F157" i="1"/>
  <c r="I157" i="1"/>
  <c r="M157" i="1"/>
  <c r="O157" i="1"/>
  <c r="S157" i="1" a="1"/>
  <c r="S157" i="1" s="1"/>
  <c r="F455" i="1"/>
  <c r="I455" i="1"/>
  <c r="M455" i="1"/>
  <c r="O455" i="1"/>
  <c r="S455" i="1" a="1"/>
  <c r="S455" i="1" s="1"/>
  <c r="F678" i="1"/>
  <c r="I678" i="1"/>
  <c r="M678" i="1"/>
  <c r="O678" i="1"/>
  <c r="S678" i="1" a="1"/>
  <c r="S678" i="1" s="1"/>
  <c r="F391" i="1"/>
  <c r="I391" i="1"/>
  <c r="M391" i="1"/>
  <c r="O391" i="1"/>
  <c r="S391" i="1" a="1"/>
  <c r="S391" i="1" s="1"/>
  <c r="F604" i="1"/>
  <c r="I604" i="1"/>
  <c r="M604" i="1"/>
  <c r="O604" i="1"/>
  <c r="S604" i="1" a="1"/>
  <c r="S604" i="1" s="1"/>
  <c r="F387" i="1"/>
  <c r="I387" i="1"/>
  <c r="M387" i="1"/>
  <c r="O387" i="1"/>
  <c r="S387" i="1" a="1"/>
  <c r="S387" i="1" s="1"/>
  <c r="F177" i="1"/>
  <c r="I177" i="1"/>
  <c r="M177" i="1"/>
  <c r="O177" i="1"/>
  <c r="S177" i="1" a="1"/>
  <c r="S177" i="1" s="1"/>
  <c r="F1001" i="1"/>
  <c r="I1001" i="1"/>
  <c r="M1001" i="1"/>
  <c r="O1001" i="1"/>
  <c r="S1001" i="1" a="1"/>
  <c r="S1001" i="1" s="1"/>
  <c r="F734" i="1"/>
  <c r="I734" i="1"/>
  <c r="M734" i="1"/>
  <c r="O734" i="1"/>
  <c r="S734" i="1" a="1"/>
  <c r="S734" i="1" s="1"/>
  <c r="F478" i="1"/>
  <c r="I478" i="1"/>
  <c r="M478" i="1"/>
  <c r="O478" i="1"/>
  <c r="S478" i="1" a="1"/>
  <c r="S478" i="1" s="1"/>
  <c r="F336" i="1"/>
  <c r="I336" i="1"/>
  <c r="M336" i="1"/>
  <c r="O336" i="1"/>
  <c r="S336" i="1" a="1"/>
  <c r="S336" i="1" s="1"/>
  <c r="F792" i="1"/>
  <c r="I792" i="1"/>
  <c r="M792" i="1"/>
  <c r="O792" i="1"/>
  <c r="S792" i="1" a="1"/>
  <c r="S792" i="1" s="1"/>
  <c r="F412" i="1"/>
  <c r="I412" i="1"/>
  <c r="M412" i="1"/>
  <c r="O412" i="1"/>
  <c r="S412" i="1" a="1"/>
  <c r="S412" i="1" s="1"/>
  <c r="F672" i="1"/>
  <c r="I672" i="1"/>
  <c r="M672" i="1"/>
  <c r="O672" i="1"/>
  <c r="S672" i="1" a="1"/>
  <c r="S672" i="1" s="1"/>
  <c r="F339" i="1"/>
  <c r="I339" i="1"/>
  <c r="M339" i="1"/>
  <c r="O339" i="1"/>
  <c r="S339" i="1" a="1"/>
  <c r="S339" i="1" s="1"/>
  <c r="F415" i="1"/>
  <c r="I415" i="1"/>
  <c r="M415" i="1"/>
  <c r="O415" i="1"/>
  <c r="S415" i="1" a="1"/>
  <c r="S415" i="1" s="1"/>
  <c r="F673" i="1"/>
  <c r="I673" i="1"/>
  <c r="M673" i="1"/>
  <c r="O673" i="1"/>
  <c r="S673" i="1" a="1"/>
  <c r="S673" i="1" s="1"/>
  <c r="F338" i="1"/>
  <c r="I338" i="1"/>
  <c r="M338" i="1"/>
  <c r="O338" i="1"/>
  <c r="S338" i="1" a="1"/>
  <c r="S338" i="1" s="1"/>
  <c r="F143" i="1"/>
  <c r="I143" i="1"/>
  <c r="M143" i="1"/>
  <c r="O143" i="1"/>
  <c r="S143" i="1" a="1"/>
  <c r="S143" i="1" s="1"/>
  <c r="F732" i="1"/>
  <c r="I732" i="1"/>
  <c r="M732" i="1"/>
  <c r="O732" i="1"/>
  <c r="S732" i="1" a="1"/>
  <c r="S732" i="1" s="1"/>
  <c r="F388" i="1"/>
  <c r="I388" i="1"/>
  <c r="M388" i="1"/>
  <c r="O388" i="1"/>
  <c r="S388" i="1" a="1"/>
  <c r="S388" i="1" s="1"/>
  <c r="F666" i="1"/>
  <c r="I666" i="1"/>
  <c r="M666" i="1"/>
  <c r="O666" i="1"/>
  <c r="S666" i="1" a="1"/>
  <c r="S666" i="1" s="1"/>
  <c r="F156" i="1"/>
  <c r="I156" i="1"/>
  <c r="M156" i="1"/>
  <c r="O156" i="1"/>
  <c r="S156" i="1" a="1"/>
  <c r="S156" i="1" s="1"/>
  <c r="F539" i="1"/>
  <c r="I539" i="1"/>
  <c r="M539" i="1"/>
  <c r="O539" i="1"/>
  <c r="S539" i="1" a="1"/>
  <c r="S539" i="1" s="1"/>
  <c r="F555" i="1"/>
  <c r="I555" i="1"/>
  <c r="M555" i="1"/>
  <c r="O555" i="1"/>
  <c r="S555" i="1" a="1"/>
  <c r="S555" i="1" s="1"/>
  <c r="F561" i="1"/>
  <c r="I561" i="1"/>
  <c r="M561" i="1"/>
  <c r="O561" i="1"/>
  <c r="S561" i="1" a="1"/>
  <c r="S561" i="1" s="1"/>
  <c r="F981" i="1"/>
  <c r="I981" i="1"/>
  <c r="M981" i="1"/>
  <c r="O981" i="1"/>
  <c r="S981" i="1" a="1"/>
  <c r="S981" i="1" s="1"/>
  <c r="F85" i="1"/>
  <c r="I85" i="1"/>
  <c r="M85" i="1"/>
  <c r="O85" i="1"/>
  <c r="S85" i="1" a="1"/>
  <c r="S85" i="1" s="1"/>
  <c r="F735" i="1"/>
  <c r="I735" i="1"/>
  <c r="M735" i="1"/>
  <c r="O735" i="1"/>
  <c r="S735" i="1" a="1"/>
  <c r="S735" i="1" s="1"/>
  <c r="F939" i="1"/>
  <c r="I939" i="1"/>
  <c r="M939" i="1"/>
  <c r="O939" i="1"/>
  <c r="S939" i="1" a="1"/>
  <c r="S939" i="1" s="1"/>
  <c r="F170" i="1"/>
  <c r="I170" i="1"/>
  <c r="M170" i="1"/>
  <c r="O170" i="1"/>
  <c r="S170" i="1" a="1"/>
  <c r="S170" i="1" s="1"/>
  <c r="F229" i="1"/>
  <c r="I229" i="1"/>
  <c r="M229" i="1"/>
  <c r="O229" i="1"/>
  <c r="S229" i="1" a="1"/>
  <c r="S229" i="1" s="1"/>
  <c r="F401" i="1"/>
  <c r="I401" i="1"/>
  <c r="M401" i="1"/>
  <c r="O401" i="1"/>
  <c r="S401" i="1" a="1"/>
  <c r="S401" i="1" s="1"/>
  <c r="F136" i="1"/>
  <c r="I136" i="1"/>
  <c r="M136" i="1"/>
  <c r="O136" i="1"/>
  <c r="S136" i="1" a="1"/>
  <c r="S136" i="1" s="1"/>
  <c r="F219" i="1"/>
  <c r="I219" i="1"/>
  <c r="M219" i="1"/>
  <c r="O219" i="1"/>
  <c r="S219" i="1" a="1"/>
  <c r="S219" i="1" s="1"/>
  <c r="F225" i="1"/>
  <c r="I225" i="1"/>
  <c r="M225" i="1"/>
  <c r="O225" i="1"/>
  <c r="S225" i="1" a="1"/>
  <c r="S225" i="1" s="1"/>
  <c r="F687" i="1"/>
  <c r="I687" i="1"/>
  <c r="M687" i="1"/>
  <c r="O687" i="1"/>
  <c r="S687" i="1" a="1"/>
  <c r="S687" i="1" s="1"/>
  <c r="F351" i="1"/>
  <c r="I351" i="1"/>
  <c r="M351" i="1"/>
  <c r="O351" i="1"/>
  <c r="S351" i="1" a="1"/>
  <c r="S351" i="1" s="1"/>
  <c r="F585" i="1"/>
  <c r="I585" i="1"/>
  <c r="M585" i="1"/>
  <c r="O585" i="1"/>
  <c r="S585" i="1" a="1"/>
  <c r="S585" i="1" s="1"/>
  <c r="F292" i="1"/>
  <c r="I292" i="1"/>
  <c r="M292" i="1"/>
  <c r="O292" i="1"/>
  <c r="S292" i="1" a="1"/>
  <c r="S292" i="1" s="1"/>
  <c r="F123" i="1"/>
  <c r="I123" i="1"/>
  <c r="M123" i="1"/>
  <c r="O123" i="1"/>
  <c r="S123" i="1" a="1"/>
  <c r="S123" i="1" s="1"/>
  <c r="F868" i="1"/>
  <c r="I868" i="1"/>
  <c r="M868" i="1"/>
  <c r="O868" i="1"/>
  <c r="S868" i="1" a="1"/>
  <c r="S868" i="1" s="1"/>
  <c r="F24" i="1"/>
  <c r="I24" i="1"/>
  <c r="M24" i="1"/>
  <c r="O24" i="1"/>
  <c r="S24" i="1" a="1"/>
  <c r="S24" i="1" s="1"/>
  <c r="F698" i="1"/>
  <c r="I698" i="1"/>
  <c r="M698" i="1"/>
  <c r="O698" i="1"/>
  <c r="S698" i="1" a="1"/>
  <c r="S698" i="1" s="1"/>
  <c r="F188" i="1"/>
  <c r="I188" i="1"/>
  <c r="M188" i="1"/>
  <c r="O188" i="1"/>
  <c r="S188" i="1" a="1"/>
  <c r="S188" i="1" s="1"/>
  <c r="F789" i="1"/>
  <c r="I789" i="1"/>
  <c r="M789" i="1"/>
  <c r="O789" i="1"/>
  <c r="S789" i="1" a="1"/>
  <c r="S789" i="1" s="1"/>
  <c r="F518" i="1"/>
  <c r="I518" i="1"/>
  <c r="M518" i="1"/>
  <c r="O518" i="1"/>
  <c r="S518" i="1" a="1"/>
  <c r="S518" i="1" s="1"/>
  <c r="F996" i="1"/>
  <c r="I996" i="1"/>
  <c r="M996" i="1"/>
  <c r="O996" i="1"/>
  <c r="S996" i="1" a="1"/>
  <c r="S996" i="1" s="1"/>
  <c r="F81" i="1"/>
  <c r="I81" i="1"/>
  <c r="M81" i="1"/>
  <c r="O81" i="1"/>
  <c r="S81" i="1" a="1"/>
  <c r="S81" i="1" s="1"/>
  <c r="F781" i="1"/>
  <c r="I781" i="1"/>
  <c r="M781" i="1"/>
  <c r="O781" i="1"/>
  <c r="S781" i="1" a="1"/>
  <c r="S781" i="1" s="1"/>
  <c r="F346" i="1"/>
  <c r="I346" i="1"/>
  <c r="M346" i="1"/>
  <c r="O346" i="1"/>
  <c r="S346" i="1" a="1"/>
  <c r="S346" i="1" s="1"/>
  <c r="F958" i="1"/>
  <c r="I958" i="1"/>
  <c r="M958" i="1"/>
  <c r="O958" i="1"/>
  <c r="S958" i="1" a="1"/>
  <c r="S958" i="1" s="1"/>
  <c r="F703" i="1"/>
  <c r="I703" i="1"/>
  <c r="M703" i="1"/>
  <c r="O703" i="1"/>
  <c r="S703" i="1" a="1"/>
  <c r="S703" i="1" s="1"/>
  <c r="F211" i="1"/>
  <c r="I211" i="1"/>
  <c r="M211" i="1"/>
  <c r="O211" i="1"/>
  <c r="S211" i="1" a="1"/>
  <c r="S211" i="1" s="1"/>
  <c r="F310" i="1"/>
  <c r="I310" i="1"/>
  <c r="M310" i="1"/>
  <c r="O310" i="1"/>
  <c r="S310" i="1" a="1"/>
  <c r="S310" i="1" s="1"/>
  <c r="F435" i="1"/>
  <c r="I435" i="1"/>
  <c r="M435" i="1"/>
  <c r="O435" i="1"/>
  <c r="S435" i="1" a="1"/>
  <c r="S435" i="1" s="1"/>
  <c r="F178" i="1"/>
  <c r="I178" i="1"/>
  <c r="M178" i="1"/>
  <c r="O178" i="1"/>
  <c r="S178" i="1" a="1"/>
  <c r="S178" i="1" s="1"/>
  <c r="F128" i="1"/>
  <c r="I128" i="1"/>
  <c r="M128" i="1"/>
  <c r="O128" i="1"/>
  <c r="S128" i="1" a="1"/>
  <c r="S128" i="1" s="1"/>
  <c r="F147" i="1"/>
  <c r="I147" i="1"/>
  <c r="M147" i="1"/>
  <c r="O147" i="1"/>
  <c r="S147" i="1" a="1"/>
  <c r="S147" i="1" s="1"/>
  <c r="F551" i="1"/>
  <c r="I551" i="1"/>
  <c r="M551" i="1"/>
  <c r="O551" i="1"/>
  <c r="S551" i="1" a="1"/>
  <c r="S551" i="1" s="1"/>
  <c r="F663" i="1"/>
  <c r="I663" i="1"/>
  <c r="M663" i="1"/>
  <c r="O663" i="1"/>
  <c r="S663" i="1" a="1"/>
  <c r="S663" i="1" s="1"/>
  <c r="F631" i="1"/>
  <c r="I631" i="1"/>
  <c r="M631" i="1"/>
  <c r="O631" i="1"/>
  <c r="S631" i="1" a="1"/>
  <c r="S631" i="1" s="1"/>
  <c r="F661" i="1"/>
  <c r="I661" i="1"/>
  <c r="M661" i="1"/>
  <c r="O661" i="1"/>
  <c r="S661" i="1" a="1"/>
  <c r="S661" i="1" s="1"/>
  <c r="F430" i="1"/>
  <c r="I430" i="1"/>
  <c r="M430" i="1"/>
  <c r="O430" i="1"/>
  <c r="S430" i="1" a="1"/>
  <c r="S430" i="1" s="1"/>
  <c r="F982" i="1"/>
  <c r="I982" i="1"/>
  <c r="M982" i="1"/>
  <c r="O982" i="1"/>
  <c r="S982" i="1" a="1"/>
  <c r="S982" i="1" s="1"/>
  <c r="F616" i="1"/>
  <c r="I616" i="1"/>
  <c r="M616" i="1"/>
  <c r="O616" i="1"/>
  <c r="S616" i="1" a="1"/>
  <c r="S616" i="1" s="1"/>
  <c r="F650" i="1"/>
  <c r="I650" i="1"/>
  <c r="M650" i="1"/>
  <c r="O650" i="1"/>
  <c r="S650" i="1" a="1"/>
  <c r="S650" i="1" s="1"/>
  <c r="F411" i="1"/>
  <c r="I411" i="1"/>
  <c r="M411" i="1"/>
  <c r="O411" i="1"/>
  <c r="S411" i="1" a="1"/>
  <c r="S411" i="1" s="1"/>
  <c r="F10" i="1"/>
  <c r="I10" i="1"/>
  <c r="M10" i="1"/>
  <c r="O10" i="1"/>
  <c r="S10" i="1" a="1"/>
  <c r="S10" i="1" s="1"/>
  <c r="F93" i="1"/>
  <c r="I93" i="1"/>
  <c r="M93" i="1"/>
  <c r="O93" i="1"/>
  <c r="S93" i="1" a="1"/>
  <c r="S93" i="1" s="1"/>
  <c r="F813" i="1"/>
  <c r="I813" i="1"/>
  <c r="M813" i="1"/>
  <c r="O813" i="1"/>
  <c r="S813" i="1" a="1"/>
  <c r="S813" i="1" s="1"/>
  <c r="F113" i="1"/>
  <c r="I113" i="1"/>
  <c r="M113" i="1"/>
  <c r="O113" i="1"/>
  <c r="S113" i="1" a="1"/>
  <c r="S113" i="1" s="1"/>
  <c r="F779" i="1"/>
  <c r="I779" i="1"/>
  <c r="M779" i="1"/>
  <c r="O779" i="1"/>
  <c r="S779" i="1" a="1"/>
  <c r="S779" i="1" s="1"/>
  <c r="F21" i="1"/>
  <c r="I21" i="1"/>
  <c r="M21" i="1"/>
  <c r="O21" i="1"/>
  <c r="S21" i="1" a="1"/>
  <c r="S21" i="1" s="1"/>
  <c r="F129" i="1"/>
  <c r="I129" i="1"/>
  <c r="M129" i="1"/>
  <c r="O129" i="1"/>
  <c r="S129" i="1" a="1"/>
  <c r="S129" i="1" s="1"/>
  <c r="F125" i="1"/>
  <c r="I125" i="1"/>
  <c r="M125" i="1"/>
  <c r="O125" i="1"/>
  <c r="S125" i="1" a="1"/>
  <c r="S125" i="1" s="1"/>
  <c r="F309" i="1"/>
  <c r="I309" i="1"/>
  <c r="M309" i="1"/>
  <c r="O309" i="1"/>
  <c r="S309" i="1" a="1"/>
  <c r="S309" i="1" s="1"/>
  <c r="F717" i="1"/>
  <c r="I717" i="1"/>
  <c r="M717" i="1"/>
  <c r="O717" i="1"/>
  <c r="S717" i="1" a="1"/>
  <c r="S717" i="1" s="1"/>
  <c r="F487" i="1"/>
  <c r="I487" i="1"/>
  <c r="M487" i="1"/>
  <c r="O487" i="1"/>
  <c r="S487" i="1" a="1"/>
  <c r="S487" i="1" s="1"/>
  <c r="F621" i="1"/>
  <c r="I621" i="1"/>
  <c r="M621" i="1"/>
  <c r="O621" i="1"/>
  <c r="S621" i="1" a="1"/>
  <c r="S621" i="1" s="1"/>
  <c r="F408" i="1"/>
  <c r="I408" i="1"/>
  <c r="M408" i="1"/>
  <c r="O408" i="1"/>
  <c r="S408" i="1" a="1"/>
  <c r="S408" i="1" s="1"/>
  <c r="F750" i="1"/>
  <c r="I750" i="1"/>
  <c r="M750" i="1"/>
  <c r="O750" i="1"/>
  <c r="S750" i="1" a="1"/>
  <c r="S750" i="1" s="1"/>
  <c r="F95" i="1"/>
  <c r="I95" i="1"/>
  <c r="M95" i="1"/>
  <c r="O95" i="1"/>
  <c r="S95" i="1" a="1"/>
  <c r="S95" i="1" s="1"/>
  <c r="F450" i="1"/>
  <c r="I450" i="1"/>
  <c r="M450" i="1"/>
  <c r="O450" i="1"/>
  <c r="S450" i="1" a="1"/>
  <c r="S450" i="1" s="1"/>
  <c r="F651" i="1"/>
  <c r="I651" i="1"/>
  <c r="M651" i="1"/>
  <c r="O651" i="1"/>
  <c r="S651" i="1" a="1"/>
  <c r="S651" i="1" s="1"/>
  <c r="F494" i="1"/>
  <c r="I494" i="1"/>
  <c r="M494" i="1"/>
  <c r="O494" i="1"/>
  <c r="S494" i="1" a="1"/>
  <c r="S494" i="1" s="1"/>
  <c r="F972" i="1"/>
  <c r="I972" i="1"/>
  <c r="M972" i="1"/>
  <c r="O972" i="1"/>
  <c r="S972" i="1" a="1"/>
  <c r="S972" i="1" s="1"/>
  <c r="F571" i="1"/>
  <c r="I571" i="1"/>
  <c r="M571" i="1"/>
  <c r="O571" i="1"/>
  <c r="S571" i="1" a="1"/>
  <c r="S571" i="1" s="1"/>
  <c r="F500" i="1"/>
  <c r="I500" i="1"/>
  <c r="M500" i="1"/>
  <c r="O500" i="1"/>
  <c r="S500" i="1" a="1"/>
  <c r="S500" i="1" s="1"/>
  <c r="F474" i="1"/>
  <c r="I474" i="1"/>
  <c r="M474" i="1"/>
  <c r="O474" i="1"/>
  <c r="S474" i="1" a="1"/>
  <c r="S474" i="1" s="1"/>
  <c r="F23" i="1"/>
  <c r="I23" i="1"/>
  <c r="M23" i="1"/>
  <c r="O23" i="1"/>
  <c r="S23" i="1" a="1"/>
  <c r="S23" i="1" s="1"/>
  <c r="F577" i="1"/>
  <c r="I577" i="1"/>
  <c r="M577" i="1"/>
  <c r="O577" i="1"/>
  <c r="S577" i="1" a="1"/>
  <c r="S577" i="1" s="1"/>
  <c r="F719" i="1"/>
  <c r="I719" i="1"/>
  <c r="M719" i="1"/>
  <c r="O719" i="1"/>
  <c r="S719" i="1" a="1"/>
  <c r="S719" i="1" s="1"/>
  <c r="F556" i="1"/>
  <c r="I556" i="1"/>
  <c r="M556" i="1"/>
  <c r="O556" i="1"/>
  <c r="S556" i="1" a="1"/>
  <c r="S556" i="1" s="1"/>
  <c r="F485" i="1"/>
  <c r="I485" i="1"/>
  <c r="M485" i="1"/>
  <c r="O485" i="1"/>
  <c r="S485" i="1" a="1"/>
  <c r="S485" i="1" s="1"/>
  <c r="F281" i="1"/>
  <c r="I281" i="1"/>
  <c r="M281" i="1"/>
  <c r="O281" i="1"/>
  <c r="S281" i="1" a="1"/>
  <c r="S281" i="1" s="1"/>
  <c r="F736" i="1"/>
  <c r="I736" i="1"/>
  <c r="M736" i="1"/>
  <c r="O736" i="1"/>
  <c r="S736" i="1" a="1"/>
  <c r="S736" i="1" s="1"/>
  <c r="F464" i="1"/>
  <c r="I464" i="1"/>
  <c r="M464" i="1"/>
  <c r="O464" i="1"/>
  <c r="S464" i="1" a="1"/>
  <c r="S464" i="1" s="1"/>
  <c r="F132" i="1"/>
  <c r="I132" i="1"/>
  <c r="M132" i="1"/>
  <c r="O132" i="1"/>
  <c r="S132" i="1" a="1"/>
  <c r="S132" i="1" s="1"/>
  <c r="F130" i="1"/>
  <c r="I130" i="1"/>
  <c r="M130" i="1"/>
  <c r="O130" i="1"/>
  <c r="S130" i="1" a="1"/>
  <c r="S130" i="1" s="1"/>
  <c r="F516" i="1"/>
  <c r="I516" i="1"/>
  <c r="M516" i="1"/>
  <c r="O516" i="1"/>
  <c r="S516" i="1" a="1"/>
  <c r="S516" i="1" s="1"/>
  <c r="F871" i="1"/>
  <c r="I871" i="1"/>
  <c r="M871" i="1"/>
  <c r="O871" i="1"/>
  <c r="S871" i="1" a="1"/>
  <c r="S871" i="1" s="1"/>
  <c r="F197" i="1"/>
  <c r="I197" i="1"/>
  <c r="M197" i="1"/>
  <c r="O197" i="1"/>
  <c r="S197" i="1" a="1"/>
  <c r="S197" i="1" s="1"/>
  <c r="F728" i="1"/>
  <c r="I728" i="1"/>
  <c r="M728" i="1"/>
  <c r="O728" i="1"/>
  <c r="S728" i="1" a="1"/>
  <c r="S728" i="1" s="1"/>
  <c r="F915" i="1"/>
  <c r="I915" i="1"/>
  <c r="M915" i="1"/>
  <c r="O915" i="1"/>
  <c r="S915" i="1" a="1"/>
  <c r="S915" i="1" s="1"/>
  <c r="F769" i="1"/>
  <c r="I769" i="1"/>
  <c r="M769" i="1"/>
  <c r="O769" i="1"/>
  <c r="S769" i="1" a="1"/>
  <c r="S769" i="1" s="1"/>
  <c r="F658" i="1"/>
  <c r="I658" i="1"/>
  <c r="M658" i="1"/>
  <c r="O658" i="1"/>
  <c r="S658" i="1" a="1"/>
  <c r="S658" i="1" s="1"/>
  <c r="F94" i="1"/>
  <c r="I94" i="1"/>
  <c r="M94" i="1"/>
  <c r="O94" i="1"/>
  <c r="S94" i="1" a="1"/>
  <c r="S94" i="1" s="1"/>
  <c r="F409" i="1"/>
  <c r="I409" i="1"/>
  <c r="M409" i="1"/>
  <c r="O409" i="1"/>
  <c r="S409" i="1" a="1"/>
  <c r="S409" i="1" s="1"/>
  <c r="F989" i="1"/>
  <c r="I989" i="1"/>
  <c r="M989" i="1"/>
  <c r="O989" i="1"/>
  <c r="S989" i="1" a="1"/>
  <c r="S989" i="1" s="1"/>
  <c r="F334" i="1"/>
  <c r="I334" i="1"/>
  <c r="M334" i="1"/>
  <c r="O334" i="1"/>
  <c r="S334" i="1" a="1"/>
  <c r="S334" i="1" s="1"/>
  <c r="F913" i="1"/>
  <c r="I913" i="1"/>
  <c r="M913" i="1"/>
  <c r="O913" i="1"/>
  <c r="S913" i="1" a="1"/>
  <c r="S913" i="1" s="1"/>
  <c r="F505" i="1"/>
  <c r="I505" i="1"/>
  <c r="M505" i="1"/>
  <c r="O505" i="1"/>
  <c r="S505" i="1" a="1"/>
  <c r="S505" i="1" s="1"/>
  <c r="F399" i="1"/>
  <c r="I399" i="1"/>
  <c r="M399" i="1"/>
  <c r="O399" i="1"/>
  <c r="S399" i="1" a="1"/>
  <c r="S399" i="1" s="1"/>
  <c r="F263" i="1"/>
  <c r="I263" i="1"/>
  <c r="M263" i="1"/>
  <c r="O263" i="1"/>
  <c r="S263" i="1" a="1"/>
  <c r="S263" i="1" s="1"/>
  <c r="F857" i="1"/>
  <c r="I857" i="1"/>
  <c r="M857" i="1"/>
  <c r="O857" i="1"/>
  <c r="S857" i="1" a="1"/>
  <c r="S857" i="1" s="1"/>
  <c r="F17" i="1"/>
  <c r="I17" i="1"/>
  <c r="M17" i="1"/>
  <c r="O17" i="1"/>
  <c r="S17" i="1" a="1"/>
  <c r="S17" i="1" s="1"/>
  <c r="F883" i="1"/>
  <c r="I883" i="1"/>
  <c r="M883" i="1"/>
  <c r="O883" i="1"/>
  <c r="S883" i="1" a="1"/>
  <c r="S883" i="1" s="1"/>
  <c r="F376" i="1"/>
  <c r="I376" i="1"/>
  <c r="M376" i="1"/>
  <c r="O376" i="1"/>
  <c r="S376" i="1" a="1"/>
  <c r="S376" i="1" s="1"/>
  <c r="F191" i="1"/>
  <c r="I191" i="1"/>
  <c r="M191" i="1"/>
  <c r="O191" i="1"/>
  <c r="S191" i="1" a="1"/>
  <c r="S191" i="1" s="1"/>
  <c r="F449" i="1"/>
  <c r="I449" i="1"/>
  <c r="M449" i="1"/>
  <c r="O449" i="1"/>
  <c r="S449" i="1" a="1"/>
  <c r="S449" i="1" s="1"/>
  <c r="F407" i="1"/>
  <c r="I407" i="1"/>
  <c r="M407" i="1"/>
  <c r="O407" i="1"/>
  <c r="S407" i="1" a="1"/>
  <c r="S407" i="1" s="1"/>
  <c r="F626" i="1"/>
  <c r="I626" i="1"/>
  <c r="M626" i="1"/>
  <c r="O626" i="1"/>
  <c r="S626" i="1" a="1"/>
  <c r="S626" i="1" s="1"/>
  <c r="F389" i="1"/>
  <c r="I389" i="1"/>
  <c r="M389" i="1"/>
  <c r="O389" i="1"/>
  <c r="S389" i="1" a="1"/>
  <c r="S389" i="1" s="1"/>
  <c r="F669" i="1"/>
  <c r="I669" i="1"/>
  <c r="M669" i="1"/>
  <c r="O669" i="1"/>
  <c r="S669" i="1" a="1"/>
  <c r="S669" i="1" s="1"/>
  <c r="F417" i="1"/>
  <c r="I417" i="1"/>
  <c r="M417" i="1"/>
  <c r="O417" i="1"/>
  <c r="S417" i="1" a="1"/>
  <c r="S417" i="1" s="1"/>
  <c r="F83" i="1"/>
  <c r="I83" i="1"/>
  <c r="M83" i="1"/>
  <c r="O83" i="1"/>
  <c r="S83" i="1" a="1"/>
  <c r="S83" i="1" s="1"/>
  <c r="F654" i="1"/>
  <c r="I654" i="1"/>
  <c r="M654" i="1"/>
  <c r="O654" i="1"/>
  <c r="S654" i="1" a="1"/>
  <c r="S654" i="1" s="1"/>
  <c r="F220" i="1"/>
  <c r="I220" i="1"/>
  <c r="M220" i="1"/>
  <c r="O220" i="1"/>
  <c r="S220" i="1" a="1"/>
  <c r="S220" i="1" s="1"/>
  <c r="F543" i="1"/>
  <c r="I543" i="1"/>
  <c r="M543" i="1"/>
  <c r="O543" i="1"/>
  <c r="S543" i="1" a="1"/>
  <c r="S543" i="1" s="1"/>
  <c r="F282" i="1"/>
  <c r="I282" i="1"/>
  <c r="M282" i="1"/>
  <c r="O282" i="1"/>
  <c r="S282" i="1" a="1"/>
  <c r="S282" i="1" s="1"/>
  <c r="F342" i="1"/>
  <c r="I342" i="1"/>
  <c r="M342" i="1"/>
  <c r="O342" i="1"/>
  <c r="S342" i="1" a="1"/>
  <c r="S342" i="1" s="1"/>
  <c r="F660" i="1"/>
  <c r="I660" i="1"/>
  <c r="M660" i="1"/>
  <c r="O660" i="1"/>
  <c r="S660" i="1" a="1"/>
  <c r="S660" i="1" s="1"/>
  <c r="F472" i="1"/>
  <c r="I472" i="1"/>
  <c r="M472" i="1"/>
  <c r="O472" i="1"/>
  <c r="S472" i="1" a="1"/>
  <c r="S472" i="1" s="1"/>
  <c r="F986" i="1"/>
  <c r="I986" i="1"/>
  <c r="M986" i="1"/>
  <c r="O986" i="1"/>
  <c r="S986" i="1" a="1"/>
  <c r="S986" i="1" s="1"/>
  <c r="F158" i="1"/>
  <c r="I158" i="1"/>
  <c r="M158" i="1"/>
  <c r="O158" i="1"/>
  <c r="S158" i="1" a="1"/>
  <c r="S158" i="1" s="1"/>
  <c r="F645" i="1"/>
  <c r="I645" i="1"/>
  <c r="M645" i="1"/>
  <c r="O645" i="1"/>
  <c r="S645" i="1" a="1"/>
  <c r="S645" i="1" s="1"/>
  <c r="F86" i="1"/>
  <c r="I86" i="1"/>
  <c r="M86" i="1"/>
  <c r="O86" i="1"/>
  <c r="S86" i="1" a="1"/>
  <c r="S86" i="1" s="1"/>
  <c r="F1000" i="1"/>
  <c r="I1000" i="1"/>
  <c r="M1000" i="1"/>
  <c r="O1000" i="1"/>
  <c r="S1000" i="1" a="1"/>
  <c r="S1000" i="1" s="1"/>
  <c r="F523" i="1"/>
  <c r="I523" i="1"/>
  <c r="M523" i="1"/>
  <c r="O523" i="1"/>
  <c r="S523" i="1" a="1"/>
  <c r="S523" i="1" s="1"/>
  <c r="F751" i="1"/>
  <c r="I751" i="1"/>
  <c r="M751" i="1"/>
  <c r="O751" i="1"/>
  <c r="S751" i="1" a="1"/>
  <c r="S751" i="1" s="1"/>
  <c r="F681" i="1"/>
  <c r="I681" i="1"/>
  <c r="M681" i="1"/>
  <c r="O681" i="1"/>
  <c r="S681" i="1" a="1"/>
  <c r="S681" i="1" s="1"/>
  <c r="F513" i="1"/>
  <c r="I513" i="1"/>
  <c r="M513" i="1"/>
  <c r="O513" i="1"/>
  <c r="S513" i="1" a="1"/>
  <c r="S513" i="1" s="1"/>
  <c r="F114" i="1"/>
  <c r="I114" i="1"/>
  <c r="M114" i="1"/>
  <c r="O114" i="1"/>
  <c r="S114" i="1" a="1"/>
  <c r="S114" i="1" s="1"/>
  <c r="F380" i="1"/>
  <c r="I380" i="1"/>
  <c r="M380" i="1"/>
  <c r="O380" i="1"/>
  <c r="S380" i="1" a="1"/>
  <c r="S380" i="1" s="1"/>
  <c r="F507" i="1"/>
  <c r="I507" i="1"/>
  <c r="M507" i="1"/>
  <c r="O507" i="1"/>
  <c r="S507" i="1" a="1"/>
  <c r="S507" i="1" s="1"/>
  <c r="F186" i="1"/>
  <c r="I186" i="1"/>
  <c r="M186" i="1"/>
  <c r="O186" i="1"/>
  <c r="S186" i="1" a="1"/>
  <c r="S186" i="1" s="1"/>
  <c r="F291" i="1"/>
  <c r="I291" i="1"/>
  <c r="M291" i="1"/>
  <c r="O291" i="1"/>
  <c r="S291" i="1" a="1"/>
  <c r="S291" i="1" s="1"/>
  <c r="F104" i="1"/>
  <c r="I104" i="1"/>
  <c r="M104" i="1"/>
  <c r="O104" i="1"/>
  <c r="S104" i="1" a="1"/>
  <c r="S104" i="1" s="1"/>
  <c r="F677" i="1"/>
  <c r="I677" i="1"/>
  <c r="M677" i="1"/>
  <c r="O677" i="1"/>
  <c r="S677" i="1" a="1"/>
  <c r="S677" i="1" s="1"/>
  <c r="F347" i="1"/>
  <c r="I347" i="1"/>
  <c r="M347" i="1"/>
  <c r="O347" i="1"/>
  <c r="S347" i="1" a="1"/>
  <c r="S347" i="1" s="1"/>
  <c r="F80" i="1"/>
  <c r="I80" i="1"/>
  <c r="M80" i="1"/>
  <c r="O80" i="1"/>
  <c r="S80" i="1" a="1"/>
  <c r="S80" i="1" s="1"/>
  <c r="F239" i="1"/>
  <c r="I239" i="1"/>
  <c r="M239" i="1"/>
  <c r="O239" i="1"/>
  <c r="S239" i="1" a="1"/>
  <c r="S239" i="1" s="1"/>
  <c r="F344" i="1"/>
  <c r="I344" i="1"/>
  <c r="M344" i="1"/>
  <c r="O344" i="1"/>
  <c r="S344" i="1" a="1"/>
  <c r="S344" i="1" s="1"/>
  <c r="F141" i="1"/>
  <c r="I141" i="1"/>
  <c r="M141" i="1"/>
  <c r="O141" i="1"/>
  <c r="S141" i="1" a="1"/>
  <c r="S141" i="1" s="1"/>
  <c r="F983" i="1"/>
  <c r="I983" i="1"/>
  <c r="M983" i="1"/>
  <c r="O983" i="1"/>
  <c r="S983" i="1" a="1"/>
  <c r="S983" i="1" s="1"/>
  <c r="F610" i="1"/>
  <c r="I610" i="1"/>
  <c r="M610" i="1"/>
  <c r="O610" i="1"/>
  <c r="S610" i="1" a="1"/>
  <c r="S610" i="1" s="1"/>
  <c r="F326" i="1"/>
  <c r="I326" i="1"/>
  <c r="M326" i="1"/>
  <c r="O326" i="1"/>
  <c r="S326" i="1" a="1"/>
  <c r="S326" i="1" s="1"/>
  <c r="F851" i="1"/>
  <c r="I851" i="1"/>
  <c r="M851" i="1"/>
  <c r="O851" i="1"/>
  <c r="S851" i="1" a="1"/>
  <c r="S851" i="1" s="1"/>
  <c r="F51" i="1"/>
  <c r="I51" i="1"/>
  <c r="M51" i="1"/>
  <c r="O51" i="1"/>
  <c r="S51" i="1" a="1"/>
  <c r="S51" i="1" s="1"/>
  <c r="F575" i="1"/>
  <c r="I575" i="1"/>
  <c r="M575" i="1"/>
  <c r="O575" i="1"/>
  <c r="S575" i="1" a="1"/>
  <c r="S575" i="1" s="1"/>
  <c r="F869" i="1"/>
  <c r="I869" i="1"/>
  <c r="M869" i="1"/>
  <c r="O869" i="1"/>
  <c r="S869" i="1" a="1"/>
  <c r="S869" i="1" s="1"/>
  <c r="F403" i="1"/>
  <c r="I403" i="1"/>
  <c r="M403" i="1"/>
  <c r="O403" i="1"/>
  <c r="S403" i="1" a="1"/>
  <c r="S403" i="1" s="1"/>
  <c r="F720" i="1"/>
  <c r="I720" i="1"/>
  <c r="M720" i="1"/>
  <c r="O720" i="1"/>
  <c r="S720" i="1" a="1"/>
  <c r="S720" i="1" s="1"/>
  <c r="F446" i="1"/>
  <c r="I446" i="1"/>
  <c r="M446" i="1"/>
  <c r="O446" i="1"/>
  <c r="S446" i="1" a="1"/>
  <c r="S446" i="1" s="1"/>
  <c r="F112" i="1"/>
  <c r="I112" i="1"/>
  <c r="M112" i="1"/>
  <c r="O112" i="1"/>
  <c r="S112" i="1" a="1"/>
  <c r="S112" i="1" s="1"/>
  <c r="F912" i="1"/>
  <c r="I912" i="1"/>
  <c r="M912" i="1"/>
  <c r="O912" i="1"/>
  <c r="S912" i="1" a="1"/>
  <c r="S912" i="1" s="1"/>
  <c r="F303" i="1"/>
  <c r="I303" i="1"/>
  <c r="M303" i="1"/>
  <c r="O303" i="1"/>
  <c r="S303" i="1" a="1"/>
  <c r="S303" i="1" s="1"/>
  <c r="F890" i="1"/>
  <c r="I890" i="1"/>
  <c r="M890" i="1"/>
  <c r="O890" i="1"/>
  <c r="S890" i="1" a="1"/>
  <c r="S890" i="1" s="1"/>
  <c r="F757" i="1"/>
  <c r="I757" i="1"/>
  <c r="M757" i="1"/>
  <c r="O757" i="1"/>
  <c r="S757" i="1" a="1"/>
  <c r="S757" i="1" s="1"/>
  <c r="F275" i="1"/>
  <c r="I275" i="1"/>
  <c r="M275" i="1"/>
  <c r="O275" i="1"/>
  <c r="S275" i="1" a="1"/>
  <c r="S275" i="1" s="1"/>
  <c r="F749" i="1"/>
  <c r="I749" i="1"/>
  <c r="M749" i="1"/>
  <c r="O749" i="1"/>
  <c r="S749" i="1" a="1"/>
  <c r="S749" i="1" s="1"/>
  <c r="F822" i="1"/>
  <c r="I822" i="1"/>
  <c r="M822" i="1"/>
  <c r="O822" i="1"/>
  <c r="S822" i="1" a="1"/>
  <c r="S822" i="1" s="1"/>
  <c r="F634" i="1"/>
  <c r="I634" i="1"/>
  <c r="M634" i="1"/>
  <c r="O634" i="1"/>
  <c r="S634" i="1" a="1"/>
  <c r="S634" i="1" s="1"/>
  <c r="F119" i="1"/>
  <c r="I119" i="1"/>
  <c r="M119" i="1"/>
  <c r="O119" i="1"/>
  <c r="S119" i="1" a="1"/>
  <c r="S119" i="1" s="1"/>
  <c r="F667" i="1"/>
  <c r="I667" i="1"/>
  <c r="M667" i="1"/>
  <c r="O667" i="1"/>
  <c r="S667" i="1" a="1"/>
  <c r="S667" i="1" s="1"/>
  <c r="F753" i="1"/>
  <c r="I753" i="1"/>
  <c r="M753" i="1"/>
  <c r="O753" i="1"/>
  <c r="S753" i="1" a="1"/>
  <c r="S753" i="1" s="1"/>
  <c r="F689" i="1"/>
  <c r="I689" i="1"/>
  <c r="M689" i="1"/>
  <c r="O689" i="1"/>
  <c r="S689" i="1" a="1"/>
  <c r="S689" i="1" s="1"/>
  <c r="F496" i="1"/>
  <c r="I496" i="1"/>
  <c r="M496" i="1"/>
  <c r="O496" i="1"/>
  <c r="S496" i="1" a="1"/>
  <c r="S496" i="1" s="1"/>
  <c r="F964" i="1"/>
  <c r="I964" i="1"/>
  <c r="M964" i="1"/>
  <c r="O964" i="1"/>
  <c r="S964" i="1" a="1"/>
  <c r="S964" i="1" s="1"/>
  <c r="F657" i="1"/>
  <c r="I657" i="1"/>
  <c r="M657" i="1"/>
  <c r="O657" i="1"/>
  <c r="S657" i="1" a="1"/>
  <c r="S657" i="1" s="1"/>
  <c r="F946" i="1"/>
  <c r="I946" i="1"/>
  <c r="M946" i="1"/>
  <c r="O946" i="1"/>
  <c r="S946" i="1" a="1"/>
  <c r="S946" i="1" s="1"/>
  <c r="F262" i="1"/>
  <c r="I262" i="1"/>
  <c r="M262" i="1"/>
  <c r="O262" i="1"/>
  <c r="S262" i="1" a="1"/>
  <c r="S262" i="1" s="1"/>
  <c r="F840" i="1"/>
  <c r="I840" i="1"/>
  <c r="M840" i="1"/>
  <c r="O840" i="1"/>
  <c r="S840" i="1" a="1"/>
  <c r="S840" i="1" s="1"/>
  <c r="F642" i="1"/>
  <c r="I642" i="1"/>
  <c r="M642" i="1"/>
  <c r="O642" i="1"/>
  <c r="S642" i="1" a="1"/>
  <c r="S642" i="1" s="1"/>
  <c r="F922" i="1"/>
  <c r="I922" i="1"/>
  <c r="M922" i="1"/>
  <c r="O922" i="1"/>
  <c r="S922" i="1" a="1"/>
  <c r="S922" i="1" s="1"/>
  <c r="F287" i="1"/>
  <c r="I287" i="1"/>
  <c r="M287" i="1"/>
  <c r="O287" i="1"/>
  <c r="S287" i="1" a="1"/>
  <c r="S287" i="1" s="1"/>
  <c r="F335" i="1"/>
  <c r="I335" i="1"/>
  <c r="M335" i="1"/>
  <c r="O335" i="1"/>
  <c r="S335" i="1" a="1"/>
  <c r="S335" i="1" s="1"/>
  <c r="F594" i="1"/>
  <c r="I594" i="1"/>
  <c r="M594" i="1"/>
  <c r="O594" i="1"/>
  <c r="S594" i="1" a="1"/>
  <c r="S594" i="1" s="1"/>
  <c r="F825" i="1"/>
  <c r="I825" i="1"/>
  <c r="M825" i="1"/>
  <c r="O825" i="1"/>
  <c r="S825" i="1" a="1"/>
  <c r="S825" i="1" s="1"/>
  <c r="F975" i="1"/>
  <c r="I975" i="1"/>
  <c r="M975" i="1"/>
  <c r="O975" i="1"/>
  <c r="S975" i="1" a="1"/>
  <c r="S975" i="1" s="1"/>
  <c r="F244" i="1"/>
  <c r="I244" i="1"/>
  <c r="M244" i="1"/>
  <c r="O244" i="1"/>
  <c r="S244" i="1" a="1"/>
  <c r="S244" i="1" s="1"/>
  <c r="F64" i="1"/>
  <c r="I64" i="1"/>
  <c r="M64" i="1"/>
  <c r="O64" i="1"/>
  <c r="S64" i="1" a="1"/>
  <c r="S64" i="1" s="1"/>
  <c r="F438" i="1"/>
  <c r="I438" i="1"/>
  <c r="M438" i="1"/>
  <c r="O438" i="1"/>
  <c r="S438" i="1" a="1"/>
  <c r="S438" i="1" s="1"/>
  <c r="F768" i="1"/>
  <c r="I768" i="1"/>
  <c r="M768" i="1"/>
  <c r="O768" i="1"/>
  <c r="S768" i="1" a="1"/>
  <c r="S768" i="1" s="1"/>
  <c r="F440" i="1"/>
  <c r="I440" i="1"/>
  <c r="M440" i="1"/>
  <c r="O440" i="1"/>
  <c r="S440" i="1" a="1"/>
  <c r="S440" i="1" s="1"/>
  <c r="F542" i="1"/>
  <c r="I542" i="1"/>
  <c r="M542" i="1"/>
  <c r="O542" i="1"/>
  <c r="S542" i="1" a="1"/>
  <c r="S542" i="1" s="1"/>
  <c r="F70" i="1"/>
  <c r="I70" i="1"/>
  <c r="M70" i="1"/>
  <c r="O70" i="1"/>
  <c r="S70" i="1" a="1"/>
  <c r="S70" i="1" s="1"/>
  <c r="F165" i="1"/>
  <c r="I165" i="1"/>
  <c r="M165" i="1"/>
  <c r="O165" i="1"/>
  <c r="S165" i="1" a="1"/>
  <c r="S165" i="1" s="1"/>
  <c r="F968" i="1"/>
  <c r="I968" i="1"/>
  <c r="M968" i="1"/>
  <c r="O968" i="1"/>
  <c r="S968" i="1" a="1"/>
  <c r="S968" i="1" s="1"/>
  <c r="F304" i="1"/>
  <c r="I304" i="1"/>
  <c r="M304" i="1"/>
  <c r="O304" i="1"/>
  <c r="S304" i="1" a="1"/>
  <c r="S304" i="1" s="1"/>
  <c r="F580" i="1"/>
  <c r="I580" i="1"/>
  <c r="M580" i="1"/>
  <c r="O580" i="1"/>
  <c r="S580" i="1" a="1"/>
  <c r="S580" i="1" s="1"/>
  <c r="F168" i="1"/>
  <c r="I168" i="1"/>
  <c r="M168" i="1"/>
  <c r="O168" i="1"/>
  <c r="S168" i="1" a="1"/>
  <c r="S168" i="1" s="1"/>
  <c r="F569" i="1"/>
  <c r="I569" i="1"/>
  <c r="M569" i="1"/>
  <c r="O569" i="1"/>
  <c r="S569" i="1" a="1"/>
  <c r="S569" i="1" s="1"/>
  <c r="F194" i="1"/>
  <c r="I194" i="1"/>
  <c r="M194" i="1"/>
  <c r="O194" i="1"/>
  <c r="S194" i="1" a="1"/>
  <c r="S194" i="1" s="1"/>
  <c r="F536" i="1"/>
  <c r="I536" i="1"/>
  <c r="M536" i="1"/>
  <c r="O536" i="1"/>
  <c r="S536" i="1" a="1"/>
  <c r="S536" i="1" s="1"/>
  <c r="F993" i="1"/>
  <c r="I993" i="1"/>
  <c r="M993" i="1"/>
  <c r="O993" i="1"/>
  <c r="S993" i="1" a="1"/>
  <c r="S993" i="1" s="1"/>
  <c r="F514" i="1"/>
  <c r="I514" i="1"/>
  <c r="M514" i="1"/>
  <c r="O514" i="1"/>
  <c r="S514" i="1" a="1"/>
  <c r="S514" i="1" s="1"/>
  <c r="F245" i="1"/>
  <c r="I245" i="1"/>
  <c r="M245" i="1"/>
  <c r="O245" i="1"/>
  <c r="S245" i="1" a="1"/>
  <c r="S245" i="1" s="1"/>
  <c r="F618" i="1"/>
  <c r="I618" i="1"/>
  <c r="M618" i="1"/>
  <c r="O618" i="1"/>
  <c r="S618" i="1" a="1"/>
  <c r="S618" i="1" s="1"/>
  <c r="F693" i="1"/>
  <c r="I693" i="1"/>
  <c r="M693" i="1"/>
  <c r="O693" i="1"/>
  <c r="S693" i="1" a="1"/>
  <c r="S693" i="1" s="1"/>
  <c r="F67" i="1"/>
  <c r="I67" i="1"/>
  <c r="M67" i="1"/>
  <c r="O67" i="1"/>
  <c r="S67" i="1" a="1"/>
  <c r="S67" i="1" s="1"/>
  <c r="F907" i="1"/>
  <c r="I907" i="1"/>
  <c r="M907" i="1"/>
  <c r="O907" i="1"/>
  <c r="S907" i="1" a="1"/>
  <c r="S907" i="1" s="1"/>
  <c r="F765" i="1"/>
  <c r="I765" i="1"/>
  <c r="M765" i="1"/>
  <c r="O765" i="1"/>
  <c r="S765" i="1" a="1"/>
  <c r="S765" i="1" s="1"/>
  <c r="F655" i="1"/>
  <c r="I655" i="1"/>
  <c r="M655" i="1"/>
  <c r="O655" i="1"/>
  <c r="S655" i="1" a="1"/>
  <c r="S655" i="1" s="1"/>
  <c r="F805" i="1"/>
  <c r="I805" i="1"/>
  <c r="M805" i="1"/>
  <c r="O805" i="1"/>
  <c r="S805" i="1" a="1"/>
  <c r="S805" i="1" s="1"/>
  <c r="F9" i="1"/>
  <c r="I9" i="1"/>
  <c r="M9" i="1"/>
  <c r="O9" i="1"/>
  <c r="S9" i="1" a="1"/>
  <c r="S9" i="1" s="1"/>
  <c r="F33" i="1"/>
  <c r="I33" i="1"/>
  <c r="M33" i="1"/>
  <c r="O33" i="1"/>
  <c r="S33" i="1" a="1"/>
  <c r="S33" i="1" s="1"/>
  <c r="F991" i="1"/>
  <c r="I991" i="1"/>
  <c r="M991" i="1"/>
  <c r="O991" i="1"/>
  <c r="S991" i="1" a="1"/>
  <c r="S991" i="1" s="1"/>
  <c r="F212" i="1"/>
  <c r="I212" i="1"/>
  <c r="M212" i="1"/>
  <c r="O212" i="1"/>
  <c r="S212" i="1" a="1"/>
  <c r="S212" i="1" s="1"/>
  <c r="F859" i="1"/>
  <c r="I859" i="1"/>
  <c r="M859" i="1"/>
  <c r="O859" i="1"/>
  <c r="S859" i="1" a="1"/>
  <c r="S859" i="1" s="1"/>
  <c r="F921" i="1"/>
  <c r="I921" i="1"/>
  <c r="M921" i="1"/>
  <c r="O921" i="1"/>
  <c r="S921" i="1" a="1"/>
  <c r="S921" i="1" s="1"/>
  <c r="F315" i="1"/>
  <c r="I315" i="1"/>
  <c r="M315" i="1"/>
  <c r="O315" i="1"/>
  <c r="S315" i="1" a="1"/>
  <c r="S315" i="1" s="1"/>
  <c r="F44" i="1"/>
  <c r="I44" i="1"/>
  <c r="M44" i="1"/>
  <c r="O44" i="1"/>
  <c r="S44" i="1" a="1"/>
  <c r="S44" i="1" s="1"/>
  <c r="F248" i="1"/>
  <c r="I248" i="1"/>
  <c r="M248" i="1"/>
  <c r="O248" i="1"/>
  <c r="S248" i="1" a="1"/>
  <c r="S248" i="1" s="1"/>
  <c r="F559" i="1"/>
  <c r="I559" i="1"/>
  <c r="M559" i="1"/>
  <c r="O559" i="1"/>
  <c r="S559" i="1" a="1"/>
  <c r="S559" i="1" s="1"/>
  <c r="F812" i="1"/>
  <c r="I812" i="1"/>
  <c r="M812" i="1"/>
  <c r="O812" i="1"/>
  <c r="S812" i="1" a="1"/>
  <c r="S812" i="1" s="1"/>
  <c r="F12" i="1"/>
  <c r="I12" i="1"/>
  <c r="M12" i="1"/>
  <c r="O12" i="1"/>
  <c r="S12" i="1" a="1"/>
  <c r="S12" i="1" s="1"/>
  <c r="F397" i="1"/>
  <c r="I397" i="1"/>
  <c r="M397" i="1"/>
  <c r="O397" i="1"/>
  <c r="S397" i="1" a="1"/>
  <c r="S397" i="1" s="1"/>
  <c r="F428" i="1"/>
  <c r="I428" i="1"/>
  <c r="M428" i="1"/>
  <c r="O428" i="1"/>
  <c r="S428" i="1" a="1"/>
  <c r="S428" i="1" s="1"/>
  <c r="F733" i="1"/>
  <c r="I733" i="1"/>
  <c r="M733" i="1"/>
  <c r="O733" i="1"/>
  <c r="S733" i="1" a="1"/>
  <c r="S733" i="1" s="1"/>
  <c r="F250" i="1"/>
  <c r="I250" i="1"/>
  <c r="M250" i="1"/>
  <c r="O250" i="1"/>
  <c r="S250" i="1" a="1"/>
  <c r="S250" i="1" s="1"/>
  <c r="F806" i="1"/>
  <c r="I806" i="1"/>
  <c r="M806" i="1"/>
  <c r="O806" i="1"/>
  <c r="S806" i="1" a="1"/>
  <c r="S806" i="1" s="1"/>
  <c r="F865" i="1"/>
  <c r="I865" i="1"/>
  <c r="M865" i="1"/>
  <c r="O865" i="1"/>
  <c r="S865" i="1" a="1"/>
  <c r="S865" i="1" s="1"/>
  <c r="F772" i="1"/>
  <c r="I772" i="1"/>
  <c r="M772" i="1"/>
  <c r="O772" i="1"/>
  <c r="S772" i="1" a="1"/>
  <c r="S772" i="1" s="1"/>
  <c r="F680" i="1"/>
  <c r="I680" i="1"/>
  <c r="M680" i="1"/>
  <c r="O680" i="1"/>
  <c r="S680" i="1" a="1"/>
  <c r="S680" i="1" s="1"/>
  <c r="F247" i="1"/>
  <c r="I247" i="1"/>
  <c r="M247" i="1"/>
  <c r="O247" i="1"/>
  <c r="S247" i="1" a="1"/>
  <c r="S247" i="1" s="1"/>
  <c r="F60" i="1"/>
  <c r="I60" i="1"/>
  <c r="M60" i="1"/>
  <c r="O60" i="1"/>
  <c r="S60" i="1" a="1"/>
  <c r="S60" i="1" s="1"/>
  <c r="F477" i="1"/>
  <c r="I477" i="1"/>
  <c r="M477" i="1"/>
  <c r="O477" i="1"/>
  <c r="S477" i="1" a="1"/>
  <c r="S477" i="1" s="1"/>
  <c r="F331" i="1"/>
  <c r="I331" i="1"/>
  <c r="M331" i="1"/>
  <c r="O331" i="1"/>
  <c r="S331" i="1" a="1"/>
  <c r="S331" i="1" s="1"/>
  <c r="F823" i="1"/>
  <c r="I823" i="1"/>
  <c r="M823" i="1"/>
  <c r="O823" i="1"/>
  <c r="S823" i="1" a="1"/>
  <c r="S823" i="1" s="1"/>
  <c r="F180" i="1"/>
  <c r="I180" i="1"/>
  <c r="M180" i="1"/>
  <c r="O180" i="1"/>
  <c r="S180" i="1" a="1"/>
  <c r="S180" i="1" s="1"/>
  <c r="F762" i="1"/>
  <c r="I762" i="1"/>
  <c r="M762" i="1"/>
  <c r="O762" i="1"/>
  <c r="S762" i="1" a="1"/>
  <c r="S762" i="1" s="1"/>
  <c r="F55" i="1"/>
  <c r="I55" i="1"/>
  <c r="M55" i="1"/>
  <c r="O55" i="1"/>
  <c r="S55" i="1" a="1"/>
  <c r="S55" i="1" s="1"/>
  <c r="F788" i="1"/>
  <c r="I788" i="1"/>
  <c r="M788" i="1"/>
  <c r="O788" i="1"/>
  <c r="S788" i="1" a="1"/>
  <c r="S788" i="1" s="1"/>
  <c r="F967" i="1"/>
  <c r="I967" i="1"/>
  <c r="M967" i="1"/>
  <c r="O967" i="1"/>
  <c r="S967" i="1" a="1"/>
  <c r="S967" i="1" s="1"/>
  <c r="F370" i="1"/>
  <c r="I370" i="1"/>
  <c r="M370" i="1"/>
  <c r="O370" i="1"/>
  <c r="S370" i="1" a="1"/>
  <c r="S370" i="1" s="1"/>
  <c r="F424" i="1"/>
  <c r="I424" i="1"/>
  <c r="M424" i="1"/>
  <c r="O424" i="1"/>
  <c r="S424" i="1" a="1"/>
  <c r="S424" i="1" s="1"/>
  <c r="F88" i="1"/>
  <c r="I88" i="1"/>
  <c r="M88" i="1"/>
  <c r="O88" i="1"/>
  <c r="S88" i="1" a="1"/>
  <c r="S88" i="1" s="1"/>
  <c r="F951" i="1"/>
  <c r="I951" i="1"/>
  <c r="M951" i="1"/>
  <c r="O951" i="1"/>
  <c r="S951" i="1" a="1"/>
  <c r="S951" i="1" s="1"/>
  <c r="F537" i="1"/>
  <c r="I537" i="1"/>
  <c r="M537" i="1"/>
  <c r="O537" i="1"/>
  <c r="S537" i="1" a="1"/>
  <c r="S537" i="1" s="1"/>
  <c r="F714" i="1"/>
  <c r="I714" i="1"/>
  <c r="M714" i="1"/>
  <c r="O714" i="1"/>
  <c r="S714" i="1" a="1"/>
  <c r="S714" i="1" s="1"/>
  <c r="F59" i="1"/>
  <c r="I59" i="1"/>
  <c r="M59" i="1"/>
  <c r="O59" i="1"/>
  <c r="S59" i="1" a="1"/>
  <c r="S59" i="1" s="1"/>
  <c r="F16" i="1"/>
  <c r="I16" i="1"/>
  <c r="M16" i="1"/>
  <c r="O16" i="1"/>
  <c r="S16" i="1" a="1"/>
  <c r="S16" i="1" s="1"/>
  <c r="F149" i="1"/>
  <c r="I149" i="1"/>
  <c r="M149" i="1"/>
  <c r="O149" i="1"/>
  <c r="S149" i="1" a="1"/>
  <c r="S149" i="1" s="1"/>
  <c r="F265" i="1"/>
  <c r="I265" i="1"/>
  <c r="M265" i="1"/>
  <c r="O265" i="1"/>
  <c r="S265" i="1" a="1"/>
  <c r="S265" i="1" s="1"/>
  <c r="F895" i="1"/>
  <c r="I895" i="1"/>
  <c r="M895" i="1"/>
  <c r="O895" i="1"/>
  <c r="S895" i="1" a="1"/>
  <c r="S895" i="1" s="1"/>
  <c r="F42" i="1"/>
  <c r="I42" i="1"/>
  <c r="M42" i="1"/>
  <c r="O42" i="1"/>
  <c r="S42" i="1" a="1"/>
  <c r="S42" i="1" s="1"/>
  <c r="F563" i="1"/>
  <c r="I563" i="1"/>
  <c r="M563" i="1"/>
  <c r="O563" i="1"/>
  <c r="S563" i="1" a="1"/>
  <c r="S563" i="1" s="1"/>
  <c r="F767" i="1"/>
  <c r="I767" i="1"/>
  <c r="M767" i="1"/>
  <c r="O767" i="1"/>
  <c r="S767" i="1" a="1"/>
  <c r="S767" i="1" s="1"/>
  <c r="F697" i="1"/>
  <c r="I697" i="1"/>
  <c r="M697" i="1"/>
  <c r="O697" i="1"/>
  <c r="S697" i="1" a="1"/>
  <c r="S697" i="1" s="1"/>
  <c r="F151" i="1"/>
  <c r="I151" i="1"/>
  <c r="M151" i="1"/>
  <c r="O151" i="1"/>
  <c r="S151" i="1" a="1"/>
  <c r="S151" i="1" s="1"/>
  <c r="F497" i="1"/>
  <c r="I497" i="1"/>
  <c r="M497" i="1"/>
  <c r="O497" i="1"/>
  <c r="S497" i="1" a="1"/>
  <c r="S497" i="1" s="1"/>
  <c r="F473" i="1"/>
  <c r="I473" i="1"/>
  <c r="M473" i="1"/>
  <c r="O473" i="1"/>
  <c r="S473" i="1" a="1"/>
  <c r="S473" i="1" s="1"/>
  <c r="F603" i="1"/>
  <c r="I603" i="1"/>
  <c r="M603" i="1"/>
  <c r="O603" i="1"/>
  <c r="S603" i="1" a="1"/>
  <c r="S603" i="1" s="1"/>
  <c r="F643" i="1"/>
  <c r="I643" i="1"/>
  <c r="M643" i="1"/>
  <c r="O643" i="1"/>
  <c r="S643" i="1" a="1"/>
  <c r="S643" i="1" s="1"/>
  <c r="F828" i="1"/>
  <c r="I828" i="1"/>
  <c r="M828" i="1"/>
  <c r="O828" i="1"/>
  <c r="S828" i="1" a="1"/>
  <c r="S828" i="1" s="1"/>
  <c r="F885" i="1"/>
  <c r="I885" i="1"/>
  <c r="M885" i="1"/>
  <c r="O885" i="1"/>
  <c r="S885" i="1" a="1"/>
  <c r="S885" i="1" s="1"/>
  <c r="F439" i="1"/>
  <c r="I439" i="1"/>
  <c r="M439" i="1"/>
  <c r="O439" i="1"/>
  <c r="S439" i="1" a="1"/>
  <c r="S439" i="1" s="1"/>
  <c r="F614" i="1"/>
  <c r="I614" i="1"/>
  <c r="M614" i="1"/>
  <c r="O614" i="1"/>
  <c r="S614" i="1" a="1"/>
  <c r="S614" i="1" s="1"/>
  <c r="F349" i="1"/>
  <c r="I349" i="1"/>
  <c r="M349" i="1"/>
  <c r="O349" i="1"/>
  <c r="S349" i="1" a="1"/>
  <c r="S349" i="1" s="1"/>
  <c r="F364" i="1"/>
  <c r="I364" i="1"/>
  <c r="M364" i="1"/>
  <c r="O364" i="1"/>
  <c r="S364" i="1" a="1"/>
  <c r="S364" i="1" s="1"/>
  <c r="F908" i="1"/>
  <c r="I908" i="1"/>
  <c r="M908" i="1"/>
  <c r="O908" i="1"/>
  <c r="S908" i="1" a="1"/>
  <c r="S908" i="1" s="1"/>
  <c r="F524" i="1"/>
  <c r="I524" i="1"/>
  <c r="M524" i="1"/>
  <c r="O524" i="1"/>
  <c r="S524" i="1" a="1"/>
  <c r="S524" i="1" s="1"/>
  <c r="F741" i="1"/>
  <c r="I741" i="1"/>
  <c r="M741" i="1"/>
  <c r="O741" i="1"/>
  <c r="S741" i="1" a="1"/>
  <c r="S741" i="1" s="1"/>
  <c r="F333" i="1"/>
  <c r="I333" i="1"/>
  <c r="M333" i="1"/>
  <c r="O333" i="1"/>
  <c r="S333" i="1" a="1"/>
  <c r="S333" i="1" s="1"/>
  <c r="F692" i="1"/>
  <c r="I692" i="1"/>
  <c r="M692" i="1"/>
  <c r="O692" i="1"/>
  <c r="S692" i="1" a="1"/>
  <c r="S692" i="1" s="1"/>
  <c r="F385" i="1"/>
  <c r="I385" i="1"/>
  <c r="M385" i="1"/>
  <c r="O385" i="1"/>
  <c r="S385" i="1" a="1"/>
  <c r="S385" i="1" s="1"/>
  <c r="F628" i="1"/>
  <c r="I628" i="1"/>
  <c r="M628" i="1"/>
  <c r="O628" i="1"/>
  <c r="S628" i="1" a="1"/>
  <c r="S628" i="1" s="1"/>
  <c r="F361" i="1"/>
  <c r="I361" i="1"/>
  <c r="M361" i="1"/>
  <c r="O361" i="1"/>
  <c r="S361" i="1" a="1"/>
  <c r="S361" i="1" s="1"/>
  <c r="F142" i="1"/>
  <c r="I142" i="1"/>
  <c r="M142" i="1"/>
  <c r="O142" i="1"/>
  <c r="S142" i="1" a="1"/>
  <c r="S142" i="1" s="1"/>
  <c r="F260" i="1"/>
  <c r="I260" i="1"/>
  <c r="M260" i="1"/>
  <c r="O260" i="1"/>
  <c r="S260" i="1" a="1"/>
  <c r="S260" i="1" s="1"/>
  <c r="F366" i="1"/>
  <c r="I366" i="1"/>
  <c r="M366" i="1"/>
  <c r="O366" i="1"/>
  <c r="S366" i="1" a="1"/>
  <c r="S366" i="1" s="1"/>
  <c r="F504" i="1"/>
  <c r="I504" i="1"/>
  <c r="M504" i="1"/>
  <c r="O504" i="1"/>
  <c r="S504" i="1" a="1"/>
  <c r="S504" i="1" s="1"/>
  <c r="F711" i="1"/>
  <c r="I711" i="1"/>
  <c r="M711" i="1"/>
  <c r="O711" i="1"/>
  <c r="S711" i="1" a="1"/>
  <c r="S711" i="1" s="1"/>
  <c r="F448" i="1"/>
  <c r="I448" i="1"/>
  <c r="M448" i="1"/>
  <c r="O448" i="1"/>
  <c r="S448" i="1" a="1"/>
  <c r="S448" i="1" s="1"/>
  <c r="F799" i="1"/>
  <c r="I799" i="1"/>
  <c r="M799" i="1"/>
  <c r="O799" i="1"/>
  <c r="S799" i="1" a="1"/>
  <c r="S799" i="1" s="1"/>
  <c r="F931" i="1"/>
  <c r="I931" i="1"/>
  <c r="M931" i="1"/>
  <c r="O931" i="1"/>
  <c r="S931" i="1" a="1"/>
  <c r="S931" i="1" s="1"/>
  <c r="F288" i="1"/>
  <c r="I288" i="1"/>
  <c r="M288" i="1"/>
  <c r="O288" i="1"/>
  <c r="S288" i="1" a="1"/>
  <c r="S288" i="1" s="1"/>
  <c r="F296" i="1"/>
  <c r="I296" i="1"/>
  <c r="M296" i="1"/>
  <c r="O296" i="1"/>
  <c r="S296" i="1" a="1"/>
  <c r="S296" i="1" s="1"/>
  <c r="F817" i="1"/>
  <c r="I817" i="1"/>
  <c r="M817" i="1"/>
  <c r="O817" i="1"/>
  <c r="S817" i="1" a="1"/>
  <c r="S817" i="1" s="1"/>
  <c r="F598" i="1"/>
  <c r="I598" i="1"/>
  <c r="M598" i="1"/>
  <c r="O598" i="1"/>
  <c r="S598" i="1" a="1"/>
  <c r="S598" i="1" s="1"/>
  <c r="F894" i="1"/>
  <c r="I894" i="1"/>
  <c r="M894" i="1"/>
  <c r="O894" i="1"/>
  <c r="S894" i="1" a="1"/>
  <c r="S894" i="1" s="1"/>
  <c r="F729" i="1"/>
  <c r="I729" i="1"/>
  <c r="M729" i="1"/>
  <c r="O729" i="1"/>
  <c r="S729" i="1" a="1"/>
  <c r="S729" i="1" s="1"/>
  <c r="F795" i="1"/>
  <c r="I795" i="1"/>
  <c r="M795" i="1"/>
  <c r="O795" i="1"/>
  <c r="S795" i="1" a="1"/>
  <c r="S795" i="1" s="1"/>
  <c r="F948" i="1"/>
  <c r="I948" i="1"/>
  <c r="M948" i="1"/>
  <c r="O948" i="1"/>
  <c r="S948" i="1" a="1"/>
  <c r="S948" i="1" s="1"/>
  <c r="F84" i="1"/>
  <c r="I84" i="1"/>
  <c r="M84" i="1"/>
  <c r="O84" i="1"/>
  <c r="S84" i="1" a="1"/>
  <c r="S84" i="1" s="1"/>
  <c r="F96" i="1"/>
  <c r="I96" i="1"/>
  <c r="M96" i="1"/>
  <c r="O96" i="1"/>
  <c r="S96" i="1" a="1"/>
  <c r="S96" i="1" s="1"/>
  <c r="F127" i="1"/>
  <c r="I127" i="1"/>
  <c r="M127" i="1"/>
  <c r="O127" i="1"/>
  <c r="S127" i="1" a="1"/>
  <c r="S127" i="1" s="1"/>
  <c r="F739" i="1"/>
  <c r="I739" i="1"/>
  <c r="M739" i="1"/>
  <c r="O739" i="1"/>
  <c r="S739" i="1" a="1"/>
  <c r="S739" i="1" s="1"/>
  <c r="F545" i="1"/>
  <c r="I545" i="1"/>
  <c r="M545" i="1"/>
  <c r="O545" i="1"/>
  <c r="S545" i="1" a="1"/>
  <c r="S545" i="1" s="1"/>
  <c r="F914" i="1"/>
  <c r="I914" i="1"/>
  <c r="M914" i="1"/>
  <c r="O914" i="1"/>
  <c r="S914" i="1" a="1"/>
  <c r="S914" i="1" s="1"/>
  <c r="F289" i="1"/>
  <c r="I289" i="1"/>
  <c r="M289" i="1"/>
  <c r="O289" i="1"/>
  <c r="S289" i="1" a="1"/>
  <c r="S289" i="1" s="1"/>
  <c r="F690" i="1"/>
  <c r="I690" i="1"/>
  <c r="M690" i="1"/>
  <c r="O690" i="1"/>
  <c r="S690" i="1" a="1"/>
  <c r="S690" i="1" s="1"/>
  <c r="F7" i="1"/>
  <c r="I7" i="1"/>
  <c r="M7" i="1"/>
  <c r="O7" i="1"/>
  <c r="S7" i="1" a="1"/>
  <c r="S7" i="1" s="1"/>
  <c r="F780" i="1"/>
  <c r="I780" i="1"/>
  <c r="M780" i="1"/>
  <c r="O780" i="1"/>
  <c r="S780" i="1" a="1"/>
  <c r="S780" i="1" s="1"/>
  <c r="F481" i="1"/>
  <c r="I481" i="1"/>
  <c r="M481" i="1"/>
  <c r="O481" i="1"/>
  <c r="S481" i="1" a="1"/>
  <c r="S481" i="1" s="1"/>
  <c r="F850" i="1"/>
  <c r="I850" i="1"/>
  <c r="M850" i="1"/>
  <c r="O850" i="1"/>
  <c r="S850" i="1" a="1"/>
  <c r="S850" i="1" s="1"/>
  <c r="F77" i="1"/>
  <c r="I77" i="1"/>
  <c r="M77" i="1"/>
  <c r="O77" i="1"/>
  <c r="S77" i="1" a="1"/>
  <c r="S77" i="1" s="1"/>
  <c r="F447" i="1"/>
  <c r="I447" i="1"/>
  <c r="M447" i="1"/>
  <c r="O447" i="1"/>
  <c r="S447" i="1" a="1"/>
  <c r="S447" i="1" s="1"/>
  <c r="F617" i="1"/>
  <c r="I617" i="1"/>
  <c r="M617" i="1"/>
  <c r="O617" i="1"/>
  <c r="S617" i="1" a="1"/>
  <c r="S617" i="1" s="1"/>
  <c r="F374" i="1"/>
  <c r="I374" i="1"/>
  <c r="M374" i="1"/>
  <c r="O374" i="1"/>
  <c r="S374" i="1" a="1"/>
  <c r="S374" i="1" s="1"/>
  <c r="F214" i="1"/>
  <c r="I214" i="1"/>
  <c r="M214" i="1"/>
  <c r="O214" i="1"/>
  <c r="S214" i="1" a="1"/>
  <c r="S214" i="1" s="1"/>
  <c r="F709" i="1"/>
  <c r="I709" i="1"/>
  <c r="M709" i="1"/>
  <c r="O709" i="1"/>
  <c r="S709" i="1" a="1"/>
  <c r="S709" i="1" s="1"/>
  <c r="F200" i="1"/>
  <c r="I200" i="1"/>
  <c r="M200" i="1"/>
  <c r="O200" i="1"/>
  <c r="S200" i="1" a="1"/>
  <c r="S200" i="1" s="1"/>
  <c r="F763" i="1"/>
  <c r="I763" i="1"/>
  <c r="M763" i="1"/>
  <c r="O763" i="1"/>
  <c r="S763" i="1" a="1"/>
  <c r="S763" i="1" s="1"/>
  <c r="F36" i="1"/>
  <c r="I36" i="1"/>
  <c r="M36" i="1"/>
  <c r="O36" i="1"/>
  <c r="S36" i="1" a="1"/>
  <c r="S36" i="1" s="1"/>
  <c r="F216" i="1"/>
  <c r="I216" i="1"/>
  <c r="M216" i="1"/>
  <c r="O216" i="1"/>
  <c r="S216" i="1" a="1"/>
  <c r="S216" i="1" s="1"/>
  <c r="F835" i="1"/>
  <c r="I835" i="1"/>
  <c r="M835" i="1"/>
  <c r="O835" i="1"/>
  <c r="S835" i="1" a="1"/>
  <c r="S835" i="1" s="1"/>
  <c r="F893" i="1"/>
  <c r="I893" i="1"/>
  <c r="M893" i="1"/>
  <c r="O893" i="1"/>
  <c r="S893" i="1" a="1"/>
  <c r="S893" i="1" s="1"/>
  <c r="F58" i="1"/>
  <c r="I58" i="1"/>
  <c r="M58" i="1"/>
  <c r="O58" i="1"/>
  <c r="S58" i="1" a="1"/>
  <c r="S58" i="1" s="1"/>
  <c r="F101" i="1"/>
  <c r="I101" i="1"/>
  <c r="M101" i="1"/>
  <c r="O101" i="1"/>
  <c r="S101" i="1" a="1"/>
  <c r="S101" i="1" s="1"/>
  <c r="F103" i="1"/>
  <c r="I103" i="1"/>
  <c r="M103" i="1"/>
  <c r="O103" i="1"/>
  <c r="S103" i="1" a="1"/>
  <c r="S103" i="1" s="1"/>
  <c r="F162" i="1"/>
  <c r="I162" i="1"/>
  <c r="M162" i="1"/>
  <c r="O162" i="1"/>
  <c r="S162" i="1" a="1"/>
  <c r="S162" i="1" s="1"/>
  <c r="F782" i="1"/>
  <c r="I782" i="1"/>
  <c r="M782" i="1"/>
  <c r="O782" i="1"/>
  <c r="S782" i="1" a="1"/>
  <c r="S782" i="1" s="1"/>
  <c r="F27" i="1"/>
  <c r="I27" i="1"/>
  <c r="M27" i="1"/>
  <c r="O27" i="1"/>
  <c r="S27" i="1" a="1"/>
  <c r="S27" i="1" s="1"/>
  <c r="F863" i="1"/>
  <c r="I863" i="1"/>
  <c r="M863" i="1"/>
  <c r="O863" i="1"/>
  <c r="S863" i="1" a="1"/>
  <c r="S863" i="1" s="1"/>
  <c r="F425" i="1"/>
  <c r="I425" i="1"/>
  <c r="M425" i="1"/>
  <c r="O425" i="1"/>
  <c r="S425" i="1" a="1"/>
  <c r="S425" i="1" s="1"/>
  <c r="F784" i="1"/>
  <c r="I784" i="1"/>
  <c r="M784" i="1"/>
  <c r="O784" i="1"/>
  <c r="S784" i="1" a="1"/>
  <c r="S784" i="1" s="1"/>
  <c r="F608" i="1"/>
  <c r="I608" i="1"/>
  <c r="M608" i="1"/>
  <c r="O608" i="1"/>
  <c r="S608" i="1" a="1"/>
  <c r="S608" i="1" s="1"/>
  <c r="F853" i="1"/>
  <c r="I853" i="1"/>
  <c r="M853" i="1"/>
  <c r="O853" i="1"/>
  <c r="S853" i="1" a="1"/>
  <c r="S853" i="1" s="1"/>
  <c r="F950" i="1"/>
  <c r="I950" i="1"/>
  <c r="M950" i="1"/>
  <c r="O950" i="1"/>
  <c r="S950" i="1" a="1"/>
  <c r="S950" i="1" s="1"/>
  <c r="F135" i="1"/>
  <c r="I135" i="1"/>
  <c r="M135" i="1"/>
  <c r="O135" i="1"/>
  <c r="S135" i="1" a="1"/>
  <c r="S135" i="1" s="1"/>
  <c r="F471" i="1"/>
  <c r="I471" i="1"/>
  <c r="M471" i="1"/>
  <c r="O471" i="1"/>
  <c r="S471" i="1" a="1"/>
  <c r="S471" i="1" s="1"/>
  <c r="F903" i="1"/>
  <c r="I903" i="1"/>
  <c r="M903" i="1"/>
  <c r="O903" i="1"/>
  <c r="S903" i="1" a="1"/>
  <c r="S903" i="1" s="1"/>
  <c r="F3" i="1"/>
  <c r="I3" i="1"/>
  <c r="M3" i="1"/>
  <c r="O3" i="1"/>
  <c r="S3" i="1" a="1"/>
  <c r="S3" i="1" s="1"/>
  <c r="F858" i="1"/>
  <c r="I858" i="1"/>
  <c r="M858" i="1"/>
  <c r="O858" i="1"/>
  <c r="S858" i="1" a="1"/>
  <c r="S858" i="1" s="1"/>
  <c r="F164" i="1"/>
  <c r="I164" i="1"/>
  <c r="M164" i="1"/>
  <c r="O164" i="1"/>
  <c r="S164" i="1" a="1"/>
  <c r="S164" i="1" s="1"/>
  <c r="F203" i="1"/>
  <c r="I203" i="1"/>
  <c r="M203" i="1"/>
  <c r="O203" i="1"/>
  <c r="S203" i="1" a="1"/>
  <c r="S203" i="1" s="1"/>
  <c r="F718" i="1"/>
  <c r="I718" i="1"/>
  <c r="M718" i="1"/>
  <c r="O718" i="1"/>
  <c r="S718" i="1" a="1"/>
  <c r="S718" i="1" s="1"/>
  <c r="F827" i="1"/>
  <c r="I827" i="1"/>
  <c r="M827" i="1"/>
  <c r="O827" i="1"/>
  <c r="S827" i="1" a="1"/>
  <c r="S827" i="1" s="1"/>
  <c r="F841" i="1"/>
  <c r="I841" i="1"/>
  <c r="M841" i="1"/>
  <c r="O841" i="1"/>
  <c r="S841" i="1" a="1"/>
  <c r="S841" i="1" s="1"/>
  <c r="F596" i="1"/>
  <c r="I596" i="1"/>
  <c r="M596" i="1"/>
  <c r="O596" i="1"/>
  <c r="S596" i="1" a="1"/>
  <c r="S596" i="1" s="1"/>
  <c r="F549" i="1"/>
  <c r="I549" i="1"/>
  <c r="M549" i="1"/>
  <c r="O549" i="1"/>
  <c r="S549" i="1" a="1"/>
  <c r="S549" i="1" s="1"/>
  <c r="F920" i="1"/>
  <c r="I920" i="1"/>
  <c r="M920" i="1"/>
  <c r="O920" i="1"/>
  <c r="S920" i="1" a="1"/>
  <c r="S920" i="1" s="1"/>
  <c r="F589" i="1"/>
  <c r="I589" i="1"/>
  <c r="M589" i="1"/>
  <c r="O589" i="1"/>
  <c r="S589" i="1" a="1"/>
  <c r="S589" i="1" s="1"/>
  <c r="F383" i="1"/>
  <c r="I383" i="1"/>
  <c r="M383" i="1"/>
  <c r="O383" i="1"/>
  <c r="S383" i="1" a="1"/>
  <c r="S383" i="1" s="1"/>
  <c r="F843" i="1"/>
  <c r="I843" i="1"/>
  <c r="M843" i="1"/>
  <c r="O843" i="1"/>
  <c r="S843" i="1" a="1"/>
  <c r="S843" i="1" s="1"/>
  <c r="F963" i="1"/>
  <c r="I963" i="1"/>
  <c r="M963" i="1"/>
  <c r="O963" i="1"/>
  <c r="S963" i="1" a="1"/>
  <c r="S963" i="1" s="1"/>
  <c r="F966" i="1"/>
  <c r="I966" i="1"/>
  <c r="M966" i="1"/>
  <c r="O966" i="1"/>
  <c r="S966" i="1" a="1"/>
  <c r="S966" i="1" s="1"/>
  <c r="F121" i="1"/>
  <c r="I121" i="1"/>
  <c r="M121" i="1"/>
  <c r="O121" i="1"/>
  <c r="S121" i="1" a="1"/>
  <c r="S121" i="1" s="1"/>
  <c r="F371" i="1"/>
  <c r="I371" i="1"/>
  <c r="M371" i="1"/>
  <c r="O371" i="1"/>
  <c r="S371" i="1" a="1"/>
  <c r="S371" i="1" s="1"/>
  <c r="F410" i="1"/>
  <c r="I410" i="1"/>
  <c r="M410" i="1"/>
  <c r="O410" i="1"/>
  <c r="S410" i="1" a="1"/>
  <c r="S410" i="1" s="1"/>
  <c r="F629" i="1"/>
  <c r="I629" i="1"/>
  <c r="M629" i="1"/>
  <c r="O629" i="1"/>
  <c r="S629" i="1" a="1"/>
  <c r="S629" i="1" s="1"/>
  <c r="F831" i="1"/>
  <c r="I831" i="1"/>
  <c r="M831" i="1"/>
  <c r="O831" i="1"/>
  <c r="S831" i="1" a="1"/>
  <c r="S831" i="1" s="1"/>
  <c r="F393" i="1"/>
  <c r="I393" i="1"/>
  <c r="M393" i="1"/>
  <c r="O393" i="1"/>
  <c r="S393" i="1" a="1"/>
  <c r="S393" i="1" s="1"/>
  <c r="F770" i="1"/>
  <c r="I770" i="1"/>
  <c r="M770" i="1"/>
  <c r="O770" i="1"/>
  <c r="S770" i="1" a="1"/>
  <c r="S770" i="1" s="1"/>
  <c r="F866" i="1"/>
  <c r="I866" i="1"/>
  <c r="M866" i="1"/>
  <c r="O866" i="1"/>
  <c r="S866" i="1" a="1"/>
  <c r="S866" i="1" s="1"/>
  <c r="F49" i="1"/>
  <c r="I49" i="1"/>
  <c r="M49" i="1"/>
  <c r="O49" i="1"/>
  <c r="S49" i="1" a="1"/>
  <c r="S49" i="1" s="1"/>
  <c r="F236" i="1"/>
  <c r="I236" i="1"/>
  <c r="M236" i="1"/>
  <c r="O236" i="1"/>
  <c r="S236" i="1" a="1"/>
  <c r="S236" i="1" s="1"/>
  <c r="F758" i="1"/>
  <c r="I758" i="1"/>
  <c r="M758" i="1"/>
  <c r="O758" i="1"/>
  <c r="S758" i="1" a="1"/>
  <c r="S758" i="1" s="1"/>
  <c r="F766" i="1"/>
  <c r="I766" i="1"/>
  <c r="M766" i="1"/>
  <c r="O766" i="1"/>
  <c r="S766" i="1" a="1"/>
  <c r="S766" i="1" s="1"/>
  <c r="F108" i="1"/>
  <c r="I108" i="1"/>
  <c r="M108" i="1"/>
  <c r="O108" i="1"/>
  <c r="S108" i="1" a="1"/>
  <c r="S108" i="1" s="1"/>
  <c r="F528" i="1"/>
  <c r="I528" i="1"/>
  <c r="M528" i="1"/>
  <c r="O528" i="1"/>
  <c r="S528" i="1" a="1"/>
  <c r="S528" i="1" s="1"/>
  <c r="F685" i="1"/>
  <c r="I685" i="1"/>
  <c r="M685" i="1"/>
  <c r="O685" i="1"/>
  <c r="S685" i="1" a="1"/>
  <c r="S685" i="1" s="1"/>
  <c r="F345" i="1"/>
  <c r="I345" i="1"/>
  <c r="M345" i="1"/>
  <c r="O345" i="1"/>
  <c r="S345" i="1" a="1"/>
  <c r="S345" i="1" s="1"/>
  <c r="F169" i="1"/>
  <c r="I169" i="1"/>
  <c r="M169" i="1"/>
  <c r="O169" i="1"/>
  <c r="S169" i="1" a="1"/>
  <c r="S169" i="1" s="1"/>
  <c r="F390" i="1"/>
  <c r="I390" i="1"/>
  <c r="M390" i="1"/>
  <c r="O390" i="1"/>
  <c r="S390" i="1" a="1"/>
  <c r="S390" i="1" s="1"/>
  <c r="F492" i="1"/>
  <c r="I492" i="1"/>
  <c r="M492" i="1"/>
  <c r="O492" i="1"/>
  <c r="S492" i="1" a="1"/>
  <c r="S492" i="1" s="1"/>
  <c r="F576" i="1"/>
  <c r="I576" i="1"/>
  <c r="M576" i="1"/>
  <c r="O576" i="1"/>
  <c r="S576" i="1" a="1"/>
  <c r="S576" i="1" s="1"/>
  <c r="F725" i="1"/>
  <c r="I725" i="1"/>
  <c r="M725" i="1"/>
  <c r="O725" i="1"/>
  <c r="S725" i="1" a="1"/>
  <c r="S725" i="1" s="1"/>
  <c r="F934" i="1"/>
  <c r="I934" i="1"/>
  <c r="M934" i="1"/>
  <c r="O934" i="1"/>
  <c r="S934" i="1" a="1"/>
  <c r="S934" i="1" s="1"/>
  <c r="F444" i="1"/>
  <c r="I444" i="1"/>
  <c r="M444" i="1"/>
  <c r="O444" i="1"/>
  <c r="S444" i="1" a="1"/>
  <c r="S444" i="1" s="1"/>
  <c r="F217" i="1"/>
  <c r="I217" i="1"/>
  <c r="M217" i="1"/>
  <c r="O217" i="1"/>
  <c r="S217" i="1" a="1"/>
  <c r="S217" i="1" s="1"/>
  <c r="F25" i="1"/>
  <c r="I25" i="1"/>
  <c r="M25" i="1"/>
  <c r="O25" i="1"/>
  <c r="S25" i="1" a="1"/>
  <c r="S25" i="1" s="1"/>
  <c r="F306" i="1"/>
  <c r="I306" i="1"/>
  <c r="M306" i="1"/>
  <c r="O306" i="1"/>
  <c r="S306" i="1" a="1"/>
  <c r="S306" i="1" s="1"/>
  <c r="F476" i="1"/>
  <c r="I476" i="1"/>
  <c r="M476" i="1"/>
  <c r="O476" i="1"/>
  <c r="S476" i="1" a="1"/>
  <c r="S476" i="1" s="1"/>
  <c r="F804" i="1"/>
  <c r="I804" i="1"/>
  <c r="M804" i="1"/>
  <c r="O804" i="1"/>
  <c r="S804" i="1" a="1"/>
  <c r="S804" i="1" s="1"/>
  <c r="F916" i="1"/>
  <c r="I916" i="1"/>
  <c r="M916" i="1"/>
  <c r="O916" i="1"/>
  <c r="S916" i="1" a="1"/>
  <c r="S916" i="1" s="1"/>
  <c r="F538" i="1"/>
  <c r="I538" i="1"/>
  <c r="M538" i="1"/>
  <c r="O538" i="1"/>
  <c r="S538" i="1" a="1"/>
  <c r="S538" i="1" s="1"/>
  <c r="F746" i="1"/>
  <c r="I746" i="1"/>
  <c r="M746" i="1"/>
  <c r="O746" i="1"/>
  <c r="S746" i="1" a="1"/>
  <c r="S746" i="1" s="1"/>
  <c r="F978" i="1"/>
  <c r="I978" i="1"/>
  <c r="M978" i="1"/>
  <c r="O978" i="1"/>
  <c r="S978" i="1" a="1"/>
  <c r="S978" i="1" s="1"/>
  <c r="F365" i="1"/>
  <c r="I365" i="1"/>
  <c r="M365" i="1"/>
  <c r="O365" i="1"/>
  <c r="S365" i="1" a="1"/>
  <c r="S365" i="1" s="1"/>
  <c r="F469" i="1"/>
  <c r="I469" i="1"/>
  <c r="M469" i="1"/>
  <c r="O469" i="1"/>
  <c r="S469" i="1" a="1"/>
  <c r="S469" i="1" s="1"/>
  <c r="F999" i="1"/>
  <c r="I999" i="1"/>
  <c r="M999" i="1"/>
  <c r="O999" i="1"/>
  <c r="S999" i="1" a="1"/>
  <c r="S999" i="1" s="1"/>
  <c r="F224" i="1"/>
  <c r="I224" i="1"/>
  <c r="M224" i="1"/>
  <c r="O224" i="1"/>
  <c r="S224" i="1" a="1"/>
  <c r="S224" i="1" s="1"/>
  <c r="F261" i="1"/>
  <c r="I261" i="1"/>
  <c r="M261" i="1"/>
  <c r="O261" i="1"/>
  <c r="S261" i="1" a="1"/>
  <c r="S261" i="1" s="1"/>
  <c r="F785" i="1"/>
  <c r="I785" i="1"/>
  <c r="M785" i="1"/>
  <c r="O785" i="1"/>
  <c r="S785" i="1" a="1"/>
  <c r="S785" i="1" s="1"/>
  <c r="F710" i="1"/>
  <c r="I710" i="1"/>
  <c r="M710" i="1"/>
  <c r="O710" i="1"/>
  <c r="S710" i="1" a="1"/>
  <c r="S710" i="1" s="1"/>
  <c r="F755" i="1"/>
  <c r="I755" i="1"/>
  <c r="M755" i="1"/>
  <c r="O755" i="1"/>
  <c r="S755" i="1" a="1"/>
  <c r="S755" i="1" s="1"/>
  <c r="F290" i="1"/>
  <c r="I290" i="1"/>
  <c r="M290" i="1"/>
  <c r="O290" i="1"/>
  <c r="S290" i="1" a="1"/>
  <c r="S290" i="1" s="1"/>
  <c r="F587" i="1"/>
  <c r="I587" i="1"/>
  <c r="M587" i="1"/>
  <c r="O587" i="1"/>
  <c r="S587" i="1" a="1"/>
  <c r="S587" i="1" s="1"/>
  <c r="F183" i="1"/>
  <c r="I183" i="1"/>
  <c r="M183" i="1"/>
  <c r="O183" i="1"/>
  <c r="S183" i="1" a="1"/>
  <c r="S183" i="1" s="1"/>
  <c r="F146" i="1"/>
  <c r="I146" i="1"/>
  <c r="M146" i="1"/>
  <c r="O146" i="1"/>
  <c r="S146" i="1" a="1"/>
  <c r="S146" i="1" s="1"/>
  <c r="F557" i="1"/>
  <c r="I557" i="1"/>
  <c r="M557" i="1"/>
  <c r="O557" i="1"/>
  <c r="S557" i="1" a="1"/>
  <c r="S557" i="1" s="1"/>
  <c r="F977" i="1"/>
  <c r="I977" i="1"/>
  <c r="M977" i="1"/>
  <c r="O977" i="1"/>
  <c r="S977" i="1" a="1"/>
  <c r="S977" i="1" s="1"/>
  <c r="F20" i="1"/>
  <c r="I20" i="1"/>
  <c r="M20" i="1"/>
  <c r="O20" i="1"/>
  <c r="S20" i="1" a="1"/>
  <c r="S20" i="1" s="1"/>
  <c r="F40" i="1"/>
  <c r="I40" i="1"/>
  <c r="M40" i="1"/>
  <c r="O40" i="1"/>
  <c r="S40" i="1" a="1"/>
  <c r="S40" i="1" s="1"/>
  <c r="F414" i="1"/>
  <c r="I414" i="1"/>
  <c r="M414" i="1"/>
  <c r="O414" i="1"/>
  <c r="S414" i="1" a="1"/>
  <c r="S414" i="1" s="1"/>
  <c r="F688" i="1"/>
  <c r="I688" i="1"/>
  <c r="M688" i="1"/>
  <c r="O688" i="1"/>
  <c r="S688" i="1" a="1"/>
  <c r="S688" i="1" s="1"/>
  <c r="F284" i="1"/>
  <c r="I284" i="1"/>
  <c r="M284" i="1"/>
  <c r="O284" i="1"/>
  <c r="S284" i="1" a="1"/>
  <c r="S284" i="1" s="1"/>
  <c r="F316" i="1"/>
  <c r="I316" i="1"/>
  <c r="M316" i="1"/>
  <c r="O316" i="1"/>
  <c r="S316" i="1" a="1"/>
  <c r="S316" i="1" s="1"/>
  <c r="F818" i="1"/>
  <c r="I818" i="1"/>
  <c r="M818" i="1"/>
  <c r="O818" i="1"/>
  <c r="S818" i="1" a="1"/>
  <c r="S818" i="1" s="1"/>
  <c r="F278" i="1"/>
  <c r="I278" i="1"/>
  <c r="M278" i="1"/>
  <c r="O278" i="1"/>
  <c r="S278" i="1" a="1"/>
  <c r="S278" i="1" s="1"/>
  <c r="F517" i="1"/>
  <c r="I517" i="1"/>
  <c r="M517" i="1"/>
  <c r="O517" i="1"/>
  <c r="S517" i="1" a="1"/>
  <c r="S517" i="1" s="1"/>
  <c r="F844" i="1"/>
  <c r="I844" i="1"/>
  <c r="M844" i="1"/>
  <c r="O844" i="1"/>
  <c r="S844" i="1" a="1"/>
  <c r="S844" i="1" s="1"/>
  <c r="F937" i="1"/>
  <c r="I937" i="1"/>
  <c r="M937" i="1"/>
  <c r="O937" i="1"/>
  <c r="S937" i="1" a="1"/>
  <c r="S937" i="1" s="1"/>
  <c r="F994" i="1"/>
  <c r="I994" i="1"/>
  <c r="M994" i="1"/>
  <c r="O994" i="1"/>
  <c r="S994" i="1" a="1"/>
  <c r="S994" i="1" s="1"/>
  <c r="F286" i="1"/>
  <c r="I286" i="1"/>
  <c r="M286" i="1"/>
  <c r="O286" i="1"/>
  <c r="S286" i="1" a="1"/>
  <c r="S286" i="1" s="1"/>
  <c r="F57" i="1"/>
  <c r="I57" i="1"/>
  <c r="M57" i="1"/>
  <c r="O57" i="1"/>
  <c r="S57" i="1" a="1"/>
  <c r="S57" i="1" s="1"/>
  <c r="F115" i="1"/>
  <c r="I115" i="1"/>
  <c r="M115" i="1"/>
  <c r="O115" i="1"/>
  <c r="S115" i="1" a="1"/>
  <c r="S115" i="1" s="1"/>
  <c r="F378" i="1"/>
  <c r="I378" i="1"/>
  <c r="M378" i="1"/>
  <c r="O378" i="1"/>
  <c r="S378" i="1" a="1"/>
  <c r="S378" i="1" s="1"/>
  <c r="F512" i="1"/>
  <c r="I512" i="1"/>
  <c r="M512" i="1"/>
  <c r="O512" i="1"/>
  <c r="S512" i="1" a="1"/>
  <c r="S512" i="1" s="1"/>
  <c r="F959" i="1"/>
  <c r="I959" i="1"/>
  <c r="M959" i="1"/>
  <c r="O959" i="1"/>
  <c r="S959" i="1" a="1"/>
  <c r="S959" i="1" s="1"/>
  <c r="F664" i="1"/>
  <c r="I664" i="1"/>
  <c r="M664" i="1"/>
  <c r="O664" i="1"/>
  <c r="S664" i="1" a="1"/>
  <c r="S664" i="1" s="1"/>
  <c r="F588" i="1"/>
  <c r="I588" i="1"/>
  <c r="M588" i="1"/>
  <c r="O588" i="1"/>
  <c r="S588" i="1" a="1"/>
  <c r="S588" i="1" s="1"/>
  <c r="F743" i="1"/>
  <c r="I743" i="1"/>
  <c r="M743" i="1"/>
  <c r="O743" i="1"/>
  <c r="S743" i="1" a="1"/>
  <c r="S743" i="1" s="1"/>
  <c r="F961" i="1"/>
  <c r="I961" i="1"/>
  <c r="M961" i="1"/>
  <c r="O961" i="1"/>
  <c r="S961" i="1" a="1"/>
  <c r="S961" i="1" s="1"/>
  <c r="F32" i="1"/>
  <c r="I32" i="1"/>
  <c r="M32" i="1"/>
  <c r="O32" i="1"/>
  <c r="S32" i="1" a="1"/>
  <c r="S32" i="1" s="1"/>
  <c r="F644" i="1"/>
  <c r="I644" i="1"/>
  <c r="M644" i="1"/>
  <c r="O644" i="1"/>
  <c r="S644" i="1" a="1"/>
  <c r="S644" i="1" s="1"/>
  <c r="F61" i="1"/>
  <c r="I61" i="1"/>
  <c r="M61" i="1"/>
  <c r="O61" i="1"/>
  <c r="S61" i="1" a="1"/>
  <c r="S61" i="1" s="1"/>
  <c r="F622" i="1"/>
  <c r="I622" i="1"/>
  <c r="M622" i="1"/>
  <c r="O622" i="1"/>
  <c r="S622" i="1" a="1"/>
  <c r="S622" i="1" s="1"/>
  <c r="F328" i="1"/>
  <c r="I328" i="1"/>
  <c r="M328" i="1"/>
  <c r="O328" i="1"/>
  <c r="S328" i="1" a="1"/>
  <c r="S328" i="1" s="1"/>
  <c r="F82" i="1"/>
  <c r="I82" i="1"/>
  <c r="M82" i="1"/>
  <c r="O82" i="1"/>
  <c r="S82" i="1" a="1"/>
  <c r="S82" i="1" s="1"/>
  <c r="F787" i="1"/>
  <c r="I787" i="1"/>
  <c r="M787" i="1"/>
  <c r="O787" i="1"/>
  <c r="S787" i="1" a="1"/>
  <c r="S787" i="1" s="1"/>
  <c r="F379" i="1"/>
  <c r="I379" i="1"/>
  <c r="M379" i="1"/>
  <c r="O379" i="1"/>
  <c r="S379" i="1" a="1"/>
  <c r="S379" i="1" s="1"/>
  <c r="F116" i="1"/>
  <c r="I116" i="1"/>
  <c r="M116" i="1"/>
  <c r="O116" i="1"/>
  <c r="S116" i="1" a="1"/>
  <c r="S116" i="1" s="1"/>
  <c r="F196" i="1"/>
  <c r="I196" i="1"/>
  <c r="M196" i="1"/>
  <c r="O196" i="1"/>
  <c r="S196" i="1" a="1"/>
  <c r="S196" i="1" s="1"/>
  <c r="F534" i="1"/>
  <c r="I534" i="1"/>
  <c r="M534" i="1"/>
  <c r="O534" i="1"/>
  <c r="S534" i="1" a="1"/>
  <c r="S534" i="1" s="1"/>
  <c r="F560" i="1"/>
  <c r="I560" i="1"/>
  <c r="M560" i="1"/>
  <c r="O560" i="1"/>
  <c r="S560" i="1" a="1"/>
  <c r="S560" i="1" s="1"/>
  <c r="F870" i="1"/>
  <c r="I870" i="1"/>
  <c r="M870" i="1"/>
  <c r="O870" i="1"/>
  <c r="S870" i="1" a="1"/>
  <c r="S870" i="1" s="1"/>
  <c r="F712" i="1"/>
  <c r="I712" i="1"/>
  <c r="M712" i="1"/>
  <c r="O712" i="1"/>
  <c r="S712" i="1" a="1"/>
  <c r="S712" i="1" s="1"/>
  <c r="F400" i="1"/>
  <c r="I400" i="1"/>
  <c r="M400" i="1"/>
  <c r="O400" i="1"/>
  <c r="S400" i="1" a="1"/>
  <c r="S400" i="1" s="1"/>
  <c r="F721" i="1"/>
  <c r="I721" i="1"/>
  <c r="M721" i="1"/>
  <c r="O721" i="1"/>
  <c r="S721" i="1" a="1"/>
  <c r="S721" i="1" s="1"/>
  <c r="F901" i="1"/>
  <c r="I901" i="1"/>
  <c r="M901" i="1"/>
  <c r="O901" i="1"/>
  <c r="S901" i="1" a="1"/>
  <c r="S901" i="1" s="1"/>
  <c r="F558" i="1"/>
  <c r="I558" i="1"/>
  <c r="M558" i="1"/>
  <c r="O558" i="1"/>
  <c r="S558" i="1" a="1"/>
  <c r="S558" i="1" s="1"/>
  <c r="F731" i="1"/>
  <c r="I731" i="1"/>
  <c r="M731" i="1"/>
  <c r="O731" i="1"/>
  <c r="S731" i="1" a="1"/>
  <c r="S731" i="1" s="1"/>
  <c r="F744" i="1"/>
  <c r="I744" i="1"/>
  <c r="M744" i="1"/>
  <c r="O744" i="1"/>
  <c r="S744" i="1" a="1"/>
  <c r="S744" i="1" s="1"/>
  <c r="F891" i="1"/>
  <c r="I891" i="1"/>
  <c r="M891" i="1"/>
  <c r="O891" i="1"/>
  <c r="S891" i="1" a="1"/>
  <c r="S891" i="1" s="1"/>
  <c r="F313" i="1"/>
  <c r="I313" i="1"/>
  <c r="M313" i="1"/>
  <c r="O313" i="1"/>
  <c r="S313" i="1" a="1"/>
  <c r="S313" i="1" s="1"/>
  <c r="F726" i="1"/>
  <c r="I726" i="1"/>
  <c r="M726" i="1"/>
  <c r="O726" i="1"/>
  <c r="S726" i="1" a="1"/>
  <c r="S726" i="1" s="1"/>
  <c r="F800" i="1"/>
  <c r="I800" i="1"/>
  <c r="M800" i="1"/>
  <c r="O800" i="1"/>
  <c r="S800" i="1" a="1"/>
  <c r="S800" i="1" s="1"/>
  <c r="F872" i="1"/>
  <c r="I872" i="1"/>
  <c r="M872" i="1"/>
  <c r="O872" i="1"/>
  <c r="S872" i="1" a="1"/>
  <c r="S872" i="1" s="1"/>
  <c r="F56" i="1"/>
  <c r="I56" i="1"/>
  <c r="M56" i="1"/>
  <c r="O56" i="1"/>
  <c r="S56" i="1" a="1"/>
  <c r="S56" i="1" s="1"/>
  <c r="F499" i="1"/>
  <c r="I499" i="1"/>
  <c r="M499" i="1"/>
  <c r="O499" i="1"/>
  <c r="S499" i="1" a="1"/>
  <c r="S499" i="1" s="1"/>
  <c r="F836" i="1"/>
  <c r="I836" i="1"/>
  <c r="M836" i="1"/>
  <c r="O836" i="1"/>
  <c r="S836" i="1" a="1"/>
  <c r="S836" i="1" s="1"/>
  <c r="F423" i="1"/>
  <c r="I423" i="1"/>
  <c r="M423" i="1"/>
  <c r="O423" i="1"/>
  <c r="S423" i="1" a="1"/>
  <c r="S423" i="1" s="1"/>
  <c r="F144" i="1"/>
  <c r="I144" i="1"/>
  <c r="M144" i="1"/>
  <c r="O144" i="1"/>
  <c r="S144" i="1" a="1"/>
  <c r="S144" i="1" s="1"/>
  <c r="F611" i="1"/>
  <c r="I611" i="1"/>
  <c r="M611" i="1"/>
  <c r="O611" i="1"/>
  <c r="S611" i="1" a="1"/>
  <c r="S611" i="1" s="1"/>
  <c r="F137" i="1"/>
  <c r="I137" i="1"/>
  <c r="M137" i="1"/>
  <c r="O137" i="1"/>
  <c r="S137" i="1" a="1"/>
  <c r="S137" i="1" s="1"/>
  <c r="F277" i="1"/>
  <c r="I277" i="1"/>
  <c r="M277" i="1"/>
  <c r="O277" i="1"/>
  <c r="S277" i="1" a="1"/>
  <c r="S277" i="1" s="1"/>
  <c r="F706" i="1"/>
  <c r="I706" i="1"/>
  <c r="M706" i="1"/>
  <c r="O706" i="1"/>
  <c r="S706" i="1" a="1"/>
  <c r="S706" i="1" s="1"/>
  <c r="F490" i="1"/>
  <c r="I490" i="1"/>
  <c r="M490" i="1"/>
  <c r="O490" i="1"/>
  <c r="S490" i="1" a="1"/>
  <c r="S490" i="1" s="1"/>
  <c r="F140" i="1"/>
  <c r="I140" i="1"/>
  <c r="M140" i="1"/>
  <c r="O140" i="1"/>
  <c r="S140" i="1" a="1"/>
  <c r="S140" i="1" s="1"/>
  <c r="F759" i="1"/>
  <c r="I759" i="1"/>
  <c r="M759" i="1"/>
  <c r="O759" i="1"/>
  <c r="S759" i="1" a="1"/>
  <c r="S759" i="1" s="1"/>
  <c r="F945" i="1"/>
  <c r="I945" i="1"/>
  <c r="M945" i="1"/>
  <c r="O945" i="1"/>
  <c r="S945" i="1" a="1"/>
  <c r="S945" i="1" s="1"/>
  <c r="F970" i="1"/>
  <c r="I970" i="1"/>
  <c r="M970" i="1"/>
  <c r="O970" i="1"/>
  <c r="S970" i="1" a="1"/>
  <c r="S970" i="1" s="1"/>
  <c r="F965" i="1"/>
  <c r="I965" i="1"/>
  <c r="M965" i="1"/>
  <c r="O965" i="1"/>
  <c r="S965" i="1" a="1"/>
  <c r="S965" i="1" s="1"/>
  <c r="F754" i="1"/>
  <c r="I754" i="1"/>
  <c r="M754" i="1"/>
  <c r="O754" i="1"/>
  <c r="S754" i="1" a="1"/>
  <c r="S754" i="1" s="1"/>
  <c r="F90" i="1"/>
  <c r="I90" i="1"/>
  <c r="M90" i="1"/>
  <c r="O90" i="1"/>
  <c r="S90" i="1" a="1"/>
  <c r="S90" i="1" s="1"/>
  <c r="F99" i="1"/>
  <c r="I99" i="1"/>
  <c r="M99" i="1"/>
  <c r="O99" i="1"/>
  <c r="S99" i="1" a="1"/>
  <c r="S99" i="1" s="1"/>
  <c r="F479" i="1"/>
  <c r="I479" i="1"/>
  <c r="M479" i="1"/>
  <c r="O479" i="1"/>
  <c r="S479" i="1" a="1"/>
  <c r="S479" i="1" s="1"/>
  <c r="F228" i="1"/>
  <c r="I228" i="1"/>
  <c r="M228" i="1"/>
  <c r="O228" i="1"/>
  <c r="S228" i="1" a="1"/>
  <c r="S228" i="1" s="1"/>
  <c r="F367" i="1"/>
  <c r="I367" i="1"/>
  <c r="M367" i="1"/>
  <c r="O367" i="1"/>
  <c r="S367" i="1" a="1"/>
  <c r="S367" i="1" s="1"/>
  <c r="F960" i="1"/>
  <c r="I960" i="1"/>
  <c r="M960" i="1"/>
  <c r="O960" i="1"/>
  <c r="S960" i="1" a="1"/>
  <c r="S960" i="1" s="1"/>
  <c r="F933" i="1"/>
  <c r="I933" i="1"/>
  <c r="M933" i="1"/>
  <c r="O933" i="1"/>
  <c r="S933" i="1" a="1"/>
  <c r="S933" i="1" s="1"/>
  <c r="F998" i="1"/>
  <c r="I998" i="1"/>
  <c r="M998" i="1"/>
  <c r="O998" i="1"/>
  <c r="S998" i="1" a="1"/>
  <c r="S998" i="1" s="1"/>
  <c r="F43" i="1"/>
  <c r="I43" i="1"/>
  <c r="M43" i="1"/>
  <c r="O43" i="1"/>
  <c r="S43" i="1" a="1"/>
  <c r="S43" i="1" s="1"/>
  <c r="F679" i="1"/>
  <c r="I679" i="1"/>
  <c r="M679" i="1"/>
  <c r="O679" i="1"/>
  <c r="S679" i="1" a="1"/>
  <c r="S679" i="1" s="1"/>
  <c r="F686" i="1"/>
  <c r="I686" i="1"/>
  <c r="M686" i="1"/>
  <c r="O686" i="1"/>
  <c r="S686" i="1" a="1"/>
  <c r="S686" i="1" s="1"/>
  <c r="F796" i="1"/>
  <c r="I796" i="1"/>
  <c r="M796" i="1"/>
  <c r="O796" i="1"/>
  <c r="S796" i="1" a="1"/>
  <c r="S796" i="1" s="1"/>
  <c r="F849" i="1"/>
  <c r="I849" i="1"/>
  <c r="M849" i="1"/>
  <c r="O849" i="1"/>
  <c r="S849" i="1" a="1"/>
  <c r="S849" i="1" s="1"/>
  <c r="F904" i="1"/>
  <c r="I904" i="1"/>
  <c r="M904" i="1"/>
  <c r="O904" i="1"/>
  <c r="S904" i="1" a="1"/>
  <c r="S904" i="1" s="1"/>
  <c r="F318" i="1"/>
  <c r="I318" i="1"/>
  <c r="M318" i="1"/>
  <c r="O318" i="1"/>
  <c r="S318" i="1" a="1"/>
  <c r="S318" i="1" s="1"/>
  <c r="F39" i="1"/>
  <c r="I39" i="1"/>
  <c r="M39" i="1"/>
  <c r="O39" i="1"/>
  <c r="S39" i="1" a="1"/>
  <c r="S39" i="1" s="1"/>
  <c r="F150" i="1"/>
  <c r="I150" i="1"/>
  <c r="M150" i="1"/>
  <c r="O150" i="1"/>
  <c r="S150" i="1" a="1"/>
  <c r="S150" i="1" s="1"/>
  <c r="F264" i="1"/>
  <c r="I264" i="1"/>
  <c r="M264" i="1"/>
  <c r="O264" i="1"/>
  <c r="S264" i="1" a="1"/>
  <c r="S264" i="1" s="1"/>
  <c r="F293" i="1"/>
  <c r="I293" i="1"/>
  <c r="M293" i="1"/>
  <c r="O293" i="1"/>
  <c r="S293" i="1" a="1"/>
  <c r="S293" i="1" s="1"/>
  <c r="F607" i="1"/>
  <c r="I607" i="1"/>
  <c r="M607" i="1"/>
  <c r="O607" i="1"/>
  <c r="S607" i="1" a="1"/>
  <c r="S607" i="1" s="1"/>
  <c r="F897" i="1"/>
  <c r="I897" i="1"/>
  <c r="M897" i="1"/>
  <c r="O897" i="1"/>
  <c r="S897" i="1" a="1"/>
  <c r="S897" i="1" s="1"/>
  <c r="F475" i="1"/>
  <c r="I475" i="1"/>
  <c r="M475" i="1"/>
  <c r="O475" i="1"/>
  <c r="S475" i="1" a="1"/>
  <c r="S475" i="1" s="1"/>
  <c r="F803" i="1"/>
  <c r="I803" i="1"/>
  <c r="M803" i="1"/>
  <c r="O803" i="1"/>
  <c r="S803" i="1" a="1"/>
  <c r="S803" i="1" s="1"/>
  <c r="F92" i="1"/>
  <c r="I92" i="1"/>
  <c r="M92" i="1"/>
  <c r="O92" i="1"/>
  <c r="S92" i="1" a="1"/>
  <c r="S92" i="1" s="1"/>
  <c r="F936" i="1"/>
  <c r="I936" i="1"/>
  <c r="M936" i="1"/>
  <c r="O936" i="1"/>
  <c r="S936" i="1" a="1"/>
  <c r="S936" i="1" s="1"/>
  <c r="F461" i="1"/>
  <c r="I461" i="1"/>
  <c r="M461" i="1"/>
  <c r="O461" i="1"/>
  <c r="S461" i="1" a="1"/>
  <c r="S461" i="1" s="1"/>
  <c r="F635" i="1"/>
  <c r="I635" i="1"/>
  <c r="M635" i="1"/>
  <c r="O635" i="1"/>
  <c r="S635" i="1" a="1"/>
  <c r="S635" i="1" s="1"/>
  <c r="F299" i="1"/>
  <c r="I299" i="1"/>
  <c r="M299" i="1"/>
  <c r="O299" i="1"/>
  <c r="S299" i="1" a="1"/>
  <c r="S299" i="1" s="1"/>
  <c r="F684" i="1"/>
  <c r="I684" i="1"/>
  <c r="M684" i="1"/>
  <c r="O684" i="1"/>
  <c r="S684" i="1" a="1"/>
  <c r="S684" i="1" s="1"/>
  <c r="F715" i="1"/>
  <c r="I715" i="1"/>
  <c r="M715" i="1"/>
  <c r="O715" i="1"/>
  <c r="S715" i="1" a="1"/>
  <c r="S715" i="1" s="1"/>
  <c r="F593" i="1"/>
  <c r="I593" i="1"/>
  <c r="M593" i="1"/>
  <c r="O593" i="1"/>
  <c r="S593" i="1" a="1"/>
  <c r="S593" i="1" s="1"/>
  <c r="F605" i="1"/>
  <c r="I605" i="1"/>
  <c r="M605" i="1"/>
  <c r="O605" i="1"/>
  <c r="S605" i="1" a="1"/>
  <c r="S605" i="1" s="1"/>
  <c r="F591" i="1"/>
  <c r="I591" i="1"/>
  <c r="M591" i="1"/>
  <c r="O591" i="1"/>
  <c r="S591" i="1" a="1"/>
  <c r="S591" i="1" s="1"/>
  <c r="F232" i="1"/>
  <c r="I232" i="1"/>
  <c r="M232" i="1"/>
  <c r="O232" i="1"/>
  <c r="S232" i="1" a="1"/>
  <c r="S232" i="1" s="1"/>
  <c r="F368" i="1"/>
  <c r="I368" i="1"/>
  <c r="M368" i="1"/>
  <c r="O368" i="1"/>
  <c r="S368" i="1" a="1"/>
  <c r="S368" i="1" s="1"/>
  <c r="F253" i="1"/>
  <c r="I253" i="1"/>
  <c r="M253" i="1"/>
  <c r="O253" i="1"/>
  <c r="S253" i="1" a="1"/>
  <c r="S253" i="1" s="1"/>
  <c r="F18" i="1"/>
  <c r="I18" i="1"/>
  <c r="M18" i="1"/>
  <c r="O18" i="1"/>
  <c r="S18" i="1" a="1"/>
  <c r="S18" i="1" s="1"/>
  <c r="F764" i="1"/>
  <c r="I764" i="1"/>
  <c r="M764" i="1"/>
  <c r="O764" i="1"/>
  <c r="S764" i="1" a="1"/>
  <c r="S764" i="1" s="1"/>
  <c r="F198" i="1"/>
  <c r="I198" i="1"/>
  <c r="M198" i="1"/>
  <c r="O198" i="1"/>
  <c r="S198" i="1" a="1"/>
  <c r="S198" i="1" s="1"/>
  <c r="F15" i="1"/>
  <c r="I15" i="1"/>
  <c r="M15" i="1"/>
  <c r="O15" i="1"/>
  <c r="S15" i="1" a="1"/>
  <c r="S15" i="1" s="1"/>
  <c r="F46" i="1"/>
  <c r="I46" i="1"/>
  <c r="M46" i="1"/>
  <c r="O46" i="1"/>
  <c r="S46" i="1" a="1"/>
  <c r="S46" i="1" s="1"/>
  <c r="F240" i="1"/>
  <c r="I240" i="1"/>
  <c r="M240" i="1"/>
  <c r="O240" i="1"/>
  <c r="S240" i="1" a="1"/>
  <c r="S240" i="1" s="1"/>
  <c r="F91" i="1"/>
  <c r="I91" i="1"/>
  <c r="M91" i="1"/>
  <c r="O91" i="1"/>
  <c r="S91" i="1" a="1"/>
  <c r="S91" i="1" s="1"/>
  <c r="F630" i="1"/>
  <c r="I630" i="1"/>
  <c r="M630" i="1"/>
  <c r="O630" i="1"/>
  <c r="S630" i="1" a="1"/>
  <c r="S630" i="1" s="1"/>
  <c r="F940" i="1"/>
  <c r="I940" i="1"/>
  <c r="M940" i="1"/>
  <c r="O940" i="1"/>
  <c r="S940" i="1" a="1"/>
  <c r="S940" i="1" s="1"/>
  <c r="F107" i="1"/>
  <c r="I107" i="1"/>
  <c r="M107" i="1"/>
  <c r="O107" i="1"/>
  <c r="S107" i="1" a="1"/>
  <c r="S107" i="1" s="1"/>
  <c r="F126" i="1"/>
  <c r="I126" i="1"/>
  <c r="M126" i="1"/>
  <c r="O126" i="1"/>
  <c r="S126" i="1" a="1"/>
  <c r="S126" i="1" s="1"/>
  <c r="F422" i="1"/>
  <c r="I422" i="1"/>
  <c r="M422" i="1"/>
  <c r="O422" i="1"/>
  <c r="S422" i="1" a="1"/>
  <c r="S422" i="1" s="1"/>
  <c r="F433" i="1"/>
  <c r="I433" i="1"/>
  <c r="M433" i="1"/>
  <c r="O433" i="1"/>
  <c r="S433" i="1" a="1"/>
  <c r="S433" i="1" s="1"/>
  <c r="F640" i="1"/>
  <c r="I640" i="1"/>
  <c r="M640" i="1"/>
  <c r="O640" i="1"/>
  <c r="S640" i="1" a="1"/>
  <c r="S640" i="1" s="1"/>
  <c r="F838" i="1"/>
  <c r="I838" i="1"/>
  <c r="M838" i="1"/>
  <c r="O838" i="1"/>
  <c r="S838" i="1" a="1"/>
  <c r="S838" i="1" s="1"/>
  <c r="F574" i="1"/>
  <c r="I574" i="1"/>
  <c r="M574" i="1"/>
  <c r="O574" i="1"/>
  <c r="S574" i="1" a="1"/>
  <c r="S574" i="1" s="1"/>
  <c r="F846" i="1"/>
  <c r="I846" i="1"/>
  <c r="M846" i="1"/>
  <c r="O846" i="1"/>
  <c r="S846" i="1" a="1"/>
  <c r="S846" i="1" s="1"/>
  <c r="F971" i="1"/>
  <c r="I971" i="1"/>
  <c r="M971" i="1"/>
  <c r="O971" i="1"/>
  <c r="S971" i="1" a="1"/>
  <c r="S971" i="1" s="1"/>
  <c r="F48" i="1"/>
  <c r="I48" i="1"/>
  <c r="M48" i="1"/>
  <c r="O48" i="1"/>
  <c r="S48" i="1" a="1"/>
  <c r="S48" i="1" s="1"/>
  <c r="F234" i="1"/>
  <c r="I234" i="1"/>
  <c r="M234" i="1"/>
  <c r="O234" i="1"/>
  <c r="S234" i="1" a="1"/>
  <c r="S234" i="1" s="1"/>
  <c r="F259" i="1"/>
  <c r="I259" i="1"/>
  <c r="M259" i="1"/>
  <c r="O259" i="1"/>
  <c r="S259" i="1" a="1"/>
  <c r="S259" i="1" s="1"/>
  <c r="F427" i="1"/>
  <c r="I427" i="1"/>
  <c r="M427" i="1"/>
  <c r="O427" i="1"/>
  <c r="S427" i="1" a="1"/>
  <c r="S427" i="1" s="1"/>
  <c r="F980" i="1"/>
  <c r="I980" i="1"/>
  <c r="M980" i="1"/>
  <c r="O980" i="1"/>
  <c r="S980" i="1" a="1"/>
  <c r="S980" i="1" s="1"/>
  <c r="F237" i="1"/>
  <c r="I237" i="1"/>
  <c r="M237" i="1"/>
  <c r="O237" i="1"/>
  <c r="S237" i="1" a="1"/>
  <c r="S237" i="1" s="1"/>
  <c r="F554" i="1"/>
  <c r="I554" i="1"/>
  <c r="M554" i="1"/>
  <c r="O554" i="1"/>
  <c r="S554" i="1" a="1"/>
  <c r="S554" i="1" s="1"/>
  <c r="F988" i="1"/>
  <c r="I988" i="1"/>
  <c r="M988" i="1"/>
  <c r="O988" i="1"/>
  <c r="S988" i="1" a="1"/>
  <c r="S988" i="1" s="1"/>
  <c r="F280" i="1"/>
  <c r="I280" i="1"/>
  <c r="M280" i="1"/>
  <c r="O280" i="1"/>
  <c r="S280" i="1" a="1"/>
  <c r="S280" i="1" s="1"/>
  <c r="F434" i="1"/>
  <c r="I434" i="1"/>
  <c r="M434" i="1"/>
  <c r="O434" i="1"/>
  <c r="S434" i="1" a="1"/>
  <c r="S434" i="1" s="1"/>
  <c r="F445" i="1"/>
  <c r="I445" i="1"/>
  <c r="M445" i="1"/>
  <c r="O445" i="1"/>
  <c r="S445" i="1" a="1"/>
  <c r="S445" i="1" s="1"/>
  <c r="F134" i="1"/>
  <c r="I134" i="1"/>
  <c r="M134" i="1"/>
  <c r="O134" i="1"/>
  <c r="S134" i="1" a="1"/>
  <c r="S134" i="1" s="1"/>
  <c r="F525" i="1"/>
  <c r="I525" i="1"/>
  <c r="M525" i="1"/>
  <c r="O525" i="1"/>
  <c r="S525" i="1" a="1"/>
  <c r="S525" i="1" s="1"/>
  <c r="F75" i="1"/>
  <c r="I75" i="1"/>
  <c r="M75" i="1"/>
  <c r="O75" i="1"/>
  <c r="S75" i="1" a="1"/>
  <c r="S75" i="1" s="1"/>
  <c r="F256" i="1"/>
  <c r="I256" i="1"/>
  <c r="M256" i="1"/>
  <c r="O256" i="1"/>
  <c r="S256" i="1" a="1"/>
  <c r="S256" i="1" s="1"/>
  <c r="F363" i="1"/>
  <c r="I363" i="1"/>
  <c r="M363" i="1"/>
  <c r="O363" i="1"/>
  <c r="S363" i="1" a="1"/>
  <c r="S363" i="1" s="1"/>
  <c r="F548" i="1"/>
  <c r="I548" i="1"/>
  <c r="M548" i="1"/>
  <c r="O548" i="1"/>
  <c r="S548" i="1" a="1"/>
  <c r="S548" i="1" s="1"/>
  <c r="F41" i="1"/>
  <c r="I41" i="1"/>
  <c r="M41" i="1"/>
  <c r="O41" i="1"/>
  <c r="S41" i="1" a="1"/>
  <c r="S41" i="1" s="1"/>
  <c r="F271" i="1"/>
  <c r="I271" i="1"/>
  <c r="M271" i="1"/>
  <c r="O271" i="1"/>
  <c r="S271" i="1" a="1"/>
  <c r="S271" i="1" s="1"/>
  <c r="F482" i="1"/>
  <c r="I482" i="1"/>
  <c r="M482" i="1"/>
  <c r="O482" i="1"/>
  <c r="S482" i="1" a="1"/>
  <c r="S482" i="1" s="1"/>
  <c r="F581" i="1"/>
  <c r="I581" i="1"/>
  <c r="M581" i="1"/>
  <c r="O581" i="1"/>
  <c r="S581" i="1" a="1"/>
  <c r="S581" i="1" s="1"/>
  <c r="F665" i="1"/>
  <c r="I665" i="1"/>
  <c r="M665" i="1"/>
  <c r="O665" i="1"/>
  <c r="S665" i="1" a="1"/>
  <c r="S665" i="1" s="1"/>
  <c r="F632" i="1"/>
  <c r="I632" i="1"/>
  <c r="M632" i="1"/>
  <c r="O632" i="1"/>
  <c r="S632" i="1" a="1"/>
  <c r="S632" i="1" s="1"/>
  <c r="F109" i="1"/>
  <c r="I109" i="1"/>
  <c r="M109" i="1"/>
  <c r="O109" i="1"/>
  <c r="S109" i="1" a="1"/>
  <c r="S109" i="1" s="1"/>
  <c r="F267" i="1"/>
  <c r="I267" i="1"/>
  <c r="M267" i="1"/>
  <c r="O267" i="1"/>
  <c r="S267" i="1" a="1"/>
  <c r="S267" i="1" s="1"/>
  <c r="F451" i="1"/>
  <c r="I451" i="1"/>
  <c r="M451" i="1"/>
  <c r="O451" i="1"/>
  <c r="S451" i="1" a="1"/>
  <c r="S451" i="1" s="1"/>
  <c r="F357" i="1"/>
  <c r="I357" i="1"/>
  <c r="M357" i="1"/>
  <c r="O357" i="1"/>
  <c r="S357" i="1" a="1"/>
  <c r="S357" i="1" s="1"/>
  <c r="F185" i="1"/>
  <c r="I185" i="1"/>
  <c r="M185" i="1"/>
  <c r="O185" i="1"/>
  <c r="S185" i="1" a="1"/>
  <c r="S185" i="1" s="1"/>
  <c r="F193" i="1"/>
  <c r="I193" i="1"/>
  <c r="M193" i="1"/>
  <c r="O193" i="1"/>
  <c r="S193" i="1" a="1"/>
  <c r="S193" i="1" s="1"/>
  <c r="F592" i="1"/>
  <c r="I592" i="1"/>
  <c r="M592" i="1"/>
  <c r="O592" i="1"/>
  <c r="S592" i="1" a="1"/>
  <c r="S592" i="1" s="1"/>
  <c r="F76" i="1"/>
  <c r="I76" i="1"/>
  <c r="M76" i="1"/>
  <c r="O76" i="1"/>
  <c r="S76" i="1" a="1"/>
  <c r="S76" i="1" s="1"/>
  <c r="F307" i="1"/>
  <c r="I307" i="1"/>
  <c r="M307" i="1"/>
  <c r="O307" i="1"/>
  <c r="S307" i="1" a="1"/>
  <c r="S307" i="1" s="1"/>
  <c r="F491" i="1"/>
  <c r="I491" i="1"/>
  <c r="M491" i="1"/>
  <c r="O491" i="1"/>
  <c r="S491" i="1" a="1"/>
  <c r="S491" i="1" s="1"/>
  <c r="F565" i="1"/>
  <c r="I565" i="1"/>
  <c r="M565" i="1"/>
  <c r="O565" i="1"/>
  <c r="S565" i="1" a="1"/>
  <c r="S565" i="1" s="1"/>
  <c r="F864" i="1"/>
  <c r="I864" i="1"/>
  <c r="M864" i="1"/>
  <c r="O864" i="1"/>
  <c r="S864" i="1" a="1"/>
  <c r="S864" i="1" s="1"/>
  <c r="F932" i="1"/>
  <c r="I932" i="1"/>
  <c r="M932" i="1"/>
  <c r="O932" i="1"/>
  <c r="S932" i="1" a="1"/>
  <c r="S932" i="1" s="1"/>
  <c r="F382" i="1"/>
  <c r="I382" i="1"/>
  <c r="M382" i="1"/>
  <c r="O382" i="1"/>
  <c r="S382" i="1" a="1"/>
  <c r="S382" i="1" s="1"/>
  <c r="F546" i="1"/>
  <c r="I546" i="1"/>
  <c r="M546" i="1"/>
  <c r="O546" i="1"/>
  <c r="S546" i="1" a="1"/>
  <c r="S546" i="1" s="1"/>
  <c r="F432" i="1"/>
  <c r="I432" i="1"/>
  <c r="M432" i="1"/>
  <c r="O432" i="1"/>
  <c r="S432" i="1" a="1"/>
  <c r="S432" i="1" s="1"/>
  <c r="F110" i="1"/>
  <c r="I110" i="1"/>
  <c r="M110" i="1"/>
  <c r="O110" i="1"/>
  <c r="S110" i="1" a="1"/>
  <c r="S110" i="1" s="1"/>
  <c r="F279" i="1"/>
  <c r="I279" i="1"/>
  <c r="M279" i="1"/>
  <c r="O279" i="1"/>
  <c r="S279" i="1" a="1"/>
  <c r="S279" i="1" s="1"/>
  <c r="F426" i="1"/>
  <c r="I426" i="1"/>
  <c r="M426" i="1"/>
  <c r="O426" i="1"/>
  <c r="S426" i="1" a="1"/>
  <c r="S426" i="1" s="1"/>
  <c r="F704" i="1"/>
  <c r="I704" i="1"/>
  <c r="M704" i="1"/>
  <c r="O704" i="1"/>
  <c r="S704" i="1" a="1"/>
  <c r="S704" i="1" s="1"/>
  <c r="F413" i="1"/>
  <c r="I413" i="1"/>
  <c r="M413" i="1"/>
  <c r="O413" i="1"/>
  <c r="S413" i="1" a="1"/>
  <c r="S413" i="1" s="1"/>
  <c r="F829" i="1"/>
  <c r="I829" i="1"/>
  <c r="M829" i="1"/>
  <c r="O829" i="1"/>
  <c r="S829" i="1" a="1"/>
  <c r="S829" i="1" s="1"/>
  <c r="F601" i="1"/>
  <c r="I601" i="1"/>
  <c r="M601" i="1"/>
  <c r="O601" i="1"/>
  <c r="S601" i="1" a="1"/>
  <c r="S601" i="1" s="1"/>
  <c r="F204" i="1"/>
  <c r="I204" i="1"/>
  <c r="M204" i="1"/>
  <c r="O204" i="1"/>
  <c r="S204" i="1" a="1"/>
  <c r="S204" i="1" s="1"/>
  <c r="F874" i="1"/>
  <c r="I874" i="1"/>
  <c r="M874" i="1"/>
  <c r="O874" i="1"/>
  <c r="S874" i="1" a="1"/>
  <c r="S874" i="1" s="1"/>
  <c r="F207" i="1"/>
  <c r="I207" i="1"/>
  <c r="M207" i="1"/>
  <c r="O207" i="1"/>
  <c r="S207" i="1" a="1"/>
  <c r="S207" i="1" s="1"/>
  <c r="F356" i="1"/>
  <c r="I356" i="1"/>
  <c r="M356" i="1"/>
  <c r="O356" i="1"/>
  <c r="S356" i="1" a="1"/>
  <c r="S356" i="1" s="1"/>
  <c r="F467" i="1"/>
  <c r="I467" i="1"/>
  <c r="M467" i="1"/>
  <c r="O467" i="1"/>
  <c r="S467" i="1" a="1"/>
  <c r="S467" i="1" s="1"/>
  <c r="F884" i="1"/>
  <c r="I884" i="1"/>
  <c r="M884" i="1"/>
  <c r="O884" i="1"/>
  <c r="S884" i="1" a="1"/>
  <c r="S884" i="1" s="1"/>
  <c r="F911" i="1"/>
  <c r="I911" i="1"/>
  <c r="M911" i="1"/>
  <c r="O911" i="1"/>
  <c r="S911" i="1" a="1"/>
  <c r="S911" i="1" s="1"/>
  <c r="F957" i="1"/>
  <c r="I957" i="1"/>
  <c r="M957" i="1"/>
  <c r="O957" i="1"/>
  <c r="S957" i="1" a="1"/>
  <c r="S957" i="1" s="1"/>
  <c r="F322" i="1"/>
  <c r="I322" i="1"/>
  <c r="M322" i="1"/>
  <c r="O322" i="1"/>
  <c r="S322" i="1" a="1"/>
  <c r="S322" i="1" s="1"/>
  <c r="F530" i="1"/>
  <c r="I530" i="1"/>
  <c r="M530" i="1"/>
  <c r="O530" i="1"/>
  <c r="S530" i="1" a="1"/>
  <c r="S530" i="1" s="1"/>
  <c r="F696" i="1"/>
  <c r="I696" i="1"/>
  <c r="M696" i="1"/>
  <c r="O696" i="1"/>
  <c r="S696" i="1" a="1"/>
  <c r="S696" i="1" s="1"/>
  <c r="F519" i="1"/>
  <c r="I519" i="1"/>
  <c r="M519" i="1"/>
  <c r="O519" i="1"/>
  <c r="S519" i="1" a="1"/>
  <c r="S519" i="1" s="1"/>
  <c r="F776" i="1"/>
  <c r="I776" i="1"/>
  <c r="M776" i="1"/>
  <c r="O776" i="1"/>
  <c r="S776" i="1" a="1"/>
  <c r="S776" i="1" s="1"/>
  <c r="F798" i="1"/>
  <c r="I798" i="1"/>
  <c r="M798" i="1"/>
  <c r="O798" i="1"/>
  <c r="S798" i="1" a="1"/>
  <c r="S798" i="1" s="1"/>
  <c r="F943" i="1"/>
  <c r="I943" i="1"/>
  <c r="M943" i="1"/>
  <c r="O943" i="1"/>
  <c r="S943" i="1" a="1"/>
  <c r="S943" i="1" s="1"/>
  <c r="F541" i="1"/>
  <c r="I541" i="1"/>
  <c r="M541" i="1"/>
  <c r="O541" i="1"/>
  <c r="S541" i="1" a="1"/>
  <c r="S541" i="1" s="1"/>
  <c r="F662" i="1"/>
  <c r="I662" i="1"/>
  <c r="M662" i="1"/>
  <c r="O662" i="1"/>
  <c r="S662" i="1" a="1"/>
  <c r="S662" i="1" s="1"/>
  <c r="F694" i="1"/>
  <c r="I694" i="1"/>
  <c r="M694" i="1"/>
  <c r="O694" i="1"/>
  <c r="S694" i="1" a="1"/>
  <c r="S694" i="1" s="1"/>
  <c r="F73" i="1"/>
  <c r="I73" i="1"/>
  <c r="M73" i="1"/>
  <c r="O73" i="1"/>
  <c r="S73" i="1" a="1"/>
  <c r="S73" i="1" s="1"/>
  <c r="F808" i="1"/>
  <c r="I808" i="1"/>
  <c r="M808" i="1"/>
  <c r="O808" i="1"/>
  <c r="S808" i="1" a="1"/>
  <c r="S808" i="1" s="1"/>
  <c r="F670" i="1"/>
  <c r="I670" i="1"/>
  <c r="M670" i="1"/>
  <c r="O670" i="1"/>
  <c r="S670" i="1" a="1"/>
  <c r="S670" i="1" s="1"/>
  <c r="F54" i="1"/>
  <c r="I54" i="1"/>
  <c r="M54" i="1"/>
  <c r="O54" i="1"/>
  <c r="S54" i="1" a="1"/>
  <c r="S54" i="1" s="1"/>
  <c r="F163" i="1"/>
  <c r="I163" i="1"/>
  <c r="M163" i="1"/>
  <c r="O163" i="1"/>
  <c r="S163" i="1" a="1"/>
  <c r="S163" i="1" s="1"/>
  <c r="F369" i="1"/>
  <c r="I369" i="1"/>
  <c r="M369" i="1"/>
  <c r="O369" i="1"/>
  <c r="S369" i="1" a="1"/>
  <c r="S369" i="1" s="1"/>
  <c r="F984" i="1"/>
  <c r="I984" i="1"/>
  <c r="M984" i="1"/>
  <c r="O984" i="1"/>
  <c r="S984" i="1" a="1"/>
  <c r="S984" i="1" s="1"/>
  <c r="F311" i="1"/>
  <c r="I311" i="1"/>
  <c r="M311" i="1"/>
  <c r="O311" i="1"/>
  <c r="S311" i="1" a="1"/>
  <c r="S311" i="1" s="1"/>
  <c r="F995" i="1"/>
  <c r="I995" i="1"/>
  <c r="M995" i="1"/>
  <c r="O995" i="1"/>
  <c r="S995" i="1" a="1"/>
  <c r="S995" i="1" s="1"/>
  <c r="F118" i="1"/>
  <c r="I118" i="1"/>
  <c r="M118" i="1"/>
  <c r="O118" i="1"/>
  <c r="S118" i="1" a="1"/>
  <c r="S118" i="1" s="1"/>
  <c r="F327" i="1"/>
  <c r="I327" i="1"/>
  <c r="M327" i="1"/>
  <c r="O327" i="1"/>
  <c r="S327" i="1" a="1"/>
  <c r="S327" i="1" s="1"/>
  <c r="F300" i="1"/>
  <c r="I300" i="1"/>
  <c r="M300" i="1"/>
  <c r="O300" i="1"/>
  <c r="S300" i="1" a="1"/>
  <c r="S300" i="1" s="1"/>
  <c r="F87" i="1"/>
  <c r="I87" i="1"/>
  <c r="M87" i="1"/>
  <c r="O87" i="1"/>
  <c r="S87" i="1" a="1"/>
  <c r="S87" i="1" s="1"/>
  <c r="F583" i="1"/>
  <c r="I583" i="1"/>
  <c r="M583" i="1"/>
  <c r="O583" i="1"/>
  <c r="S583" i="1" a="1"/>
  <c r="S583" i="1" s="1"/>
  <c r="F145" i="1"/>
  <c r="I145" i="1"/>
  <c r="M145" i="1"/>
  <c r="O145" i="1"/>
  <c r="S145" i="1" a="1"/>
  <c r="S145" i="1" s="1"/>
  <c r="F830" i="1"/>
  <c r="I830" i="1"/>
  <c r="M830" i="1"/>
  <c r="O830" i="1"/>
  <c r="S830" i="1" a="1"/>
  <c r="S830" i="1" s="1"/>
  <c r="F691" i="1"/>
  <c r="I691" i="1"/>
  <c r="M691" i="1"/>
  <c r="O691" i="1"/>
  <c r="S691" i="1" a="1"/>
  <c r="S691" i="1" s="1"/>
  <c r="F820" i="1"/>
  <c r="I820" i="1"/>
  <c r="M820" i="1"/>
  <c r="O820" i="1"/>
  <c r="S820" i="1" a="1"/>
  <c r="S820" i="1" s="1"/>
  <c r="F815" i="1"/>
  <c r="I815" i="1"/>
  <c r="M815" i="1"/>
  <c r="O815" i="1"/>
  <c r="S815" i="1" a="1"/>
  <c r="S815" i="1" s="1"/>
  <c r="F120" i="1"/>
  <c r="I120" i="1"/>
  <c r="M120" i="1"/>
  <c r="O120" i="1"/>
  <c r="S120" i="1" a="1"/>
  <c r="S120" i="1" s="1"/>
  <c r="F172" i="1"/>
  <c r="I172" i="1"/>
  <c r="M172" i="1"/>
  <c r="O172" i="1"/>
  <c r="S172" i="1" a="1"/>
  <c r="S172" i="1" s="1"/>
  <c r="F384" i="1"/>
  <c r="I384" i="1"/>
  <c r="M384" i="1"/>
  <c r="O384" i="1"/>
  <c r="S384" i="1" a="1"/>
  <c r="S384" i="1" s="1"/>
  <c r="F807" i="1"/>
  <c r="I807" i="1"/>
  <c r="M807" i="1"/>
  <c r="O807" i="1"/>
  <c r="S807" i="1" a="1"/>
  <c r="S807" i="1" s="1"/>
  <c r="F877" i="1"/>
  <c r="I877" i="1"/>
  <c r="M877" i="1"/>
  <c r="O877" i="1"/>
  <c r="S877" i="1" a="1"/>
  <c r="S877" i="1" s="1"/>
  <c r="F941" i="1"/>
  <c r="I941" i="1"/>
  <c r="M941" i="1"/>
  <c r="O941" i="1"/>
  <c r="S941" i="1" a="1"/>
  <c r="S941" i="1" s="1"/>
  <c r="F944" i="1"/>
  <c r="I944" i="1"/>
  <c r="M944" i="1"/>
  <c r="O944" i="1"/>
  <c r="S944" i="1" a="1"/>
  <c r="S944" i="1" s="1"/>
  <c r="F979" i="1"/>
  <c r="I979" i="1"/>
  <c r="M979" i="1"/>
  <c r="O979" i="1"/>
  <c r="S979" i="1" a="1"/>
  <c r="S979" i="1" s="1"/>
  <c r="F233" i="1"/>
  <c r="I233" i="1"/>
  <c r="M233" i="1"/>
  <c r="O233" i="1"/>
  <c r="S233" i="1" a="1"/>
  <c r="S233" i="1" s="1"/>
  <c r="F942" i="1"/>
  <c r="I942" i="1"/>
  <c r="M942" i="1"/>
  <c r="O942" i="1"/>
  <c r="S942" i="1" a="1"/>
  <c r="S942" i="1" s="1"/>
  <c r="F862" i="1"/>
  <c r="I862" i="1"/>
  <c r="M862" i="1"/>
  <c r="O862" i="1"/>
  <c r="S862" i="1" a="1"/>
  <c r="S862" i="1" s="1"/>
  <c r="F927" i="1"/>
  <c r="I927" i="1"/>
  <c r="M927" i="1"/>
  <c r="O927" i="1"/>
  <c r="S927" i="1" a="1"/>
  <c r="S927" i="1" s="1"/>
  <c r="F195" i="1"/>
  <c r="I195" i="1"/>
  <c r="M195" i="1"/>
  <c r="O195" i="1"/>
  <c r="S195" i="1" a="1"/>
  <c r="S195" i="1" s="1"/>
  <c r="F639" i="1"/>
  <c r="I639" i="1"/>
  <c r="M639" i="1"/>
  <c r="O639" i="1"/>
  <c r="S639" i="1" a="1"/>
  <c r="S639" i="1" s="1"/>
  <c r="F495" i="1"/>
  <c r="I495" i="1"/>
  <c r="M495" i="1"/>
  <c r="O495" i="1"/>
  <c r="S495" i="1" a="1"/>
  <c r="S495" i="1" s="1"/>
  <c r="F578" i="1"/>
  <c r="I578" i="1"/>
  <c r="M578" i="1"/>
  <c r="O578" i="1"/>
  <c r="S578" i="1" a="1"/>
  <c r="S578" i="1" s="1"/>
  <c r="F624" i="1"/>
  <c r="I624" i="1"/>
  <c r="M624" i="1"/>
  <c r="O624" i="1"/>
  <c r="S624" i="1" a="1"/>
  <c r="S624" i="1" s="1"/>
  <c r="F990" i="1"/>
  <c r="I990" i="1"/>
  <c r="M990" i="1"/>
  <c r="O990" i="1"/>
  <c r="S990" i="1" a="1"/>
  <c r="S990" i="1" s="1"/>
  <c r="F992" i="1"/>
  <c r="I992" i="1"/>
  <c r="M992" i="1"/>
  <c r="O992" i="1"/>
  <c r="S992" i="1" a="1"/>
  <c r="S992" i="1" s="1"/>
  <c r="F321" i="1"/>
  <c r="I321" i="1"/>
  <c r="M321" i="1"/>
  <c r="O321" i="1"/>
  <c r="S321" i="1" a="1"/>
  <c r="S321" i="1" s="1"/>
  <c r="F527" i="1"/>
  <c r="I527" i="1"/>
  <c r="M527" i="1"/>
  <c r="O527" i="1"/>
  <c r="S527" i="1" a="1"/>
  <c r="S527" i="1" s="1"/>
  <c r="F861" i="1"/>
  <c r="I861" i="1"/>
  <c r="M861" i="1"/>
  <c r="O861" i="1"/>
  <c r="S861" i="1" a="1"/>
  <c r="S861" i="1" s="1"/>
  <c r="F235" i="1"/>
  <c r="I235" i="1"/>
  <c r="M235" i="1"/>
  <c r="O235" i="1"/>
  <c r="S235" i="1" a="1"/>
  <c r="S235" i="1" s="1"/>
  <c r="F506" i="1"/>
  <c r="I506" i="1"/>
  <c r="M506" i="1"/>
  <c r="O506" i="1"/>
  <c r="S506" i="1" a="1"/>
  <c r="S506" i="1" s="1"/>
  <c r="F627" i="1"/>
  <c r="I627" i="1"/>
  <c r="M627" i="1"/>
  <c r="O627" i="1"/>
  <c r="S627" i="1" a="1"/>
  <c r="S627" i="1" s="1"/>
  <c r="F273" i="1"/>
  <c r="I273" i="1"/>
  <c r="M273" i="1"/>
  <c r="O273" i="1"/>
  <c r="S273" i="1" a="1"/>
  <c r="S273" i="1" s="1"/>
  <c r="F111" i="1"/>
  <c r="I111" i="1"/>
  <c r="M111" i="1"/>
  <c r="O111" i="1"/>
  <c r="S111" i="1" a="1"/>
  <c r="S111" i="1" s="1"/>
  <c r="F723" i="1"/>
  <c r="I723" i="1"/>
  <c r="M723" i="1"/>
  <c r="O723" i="1"/>
  <c r="S723" i="1" a="1"/>
  <c r="S723" i="1" s="1"/>
  <c r="F254" i="1"/>
  <c r="I254" i="1"/>
  <c r="M254" i="1"/>
  <c r="O254" i="1"/>
  <c r="S254" i="1" a="1"/>
  <c r="S254" i="1" s="1"/>
  <c r="F675" i="1"/>
  <c r="I675" i="1"/>
  <c r="M675" i="1"/>
  <c r="O675" i="1"/>
  <c r="S675" i="1" a="1"/>
  <c r="S675" i="1" s="1"/>
  <c r="F138" i="1"/>
  <c r="I138" i="1"/>
  <c r="M138" i="1"/>
  <c r="O138" i="1"/>
  <c r="S138" i="1" a="1"/>
  <c r="S138" i="1" s="1"/>
  <c r="F238" i="1"/>
  <c r="I238" i="1"/>
  <c r="M238" i="1"/>
  <c r="O238" i="1"/>
  <c r="S238" i="1" a="1"/>
  <c r="S238" i="1" s="1"/>
  <c r="F878" i="1"/>
  <c r="I878" i="1"/>
  <c r="M878" i="1"/>
  <c r="O878" i="1"/>
  <c r="S878" i="1" a="1"/>
  <c r="S878" i="1" s="1"/>
  <c r="F208" i="1"/>
  <c r="I208" i="1"/>
  <c r="M208" i="1"/>
  <c r="O208" i="1"/>
  <c r="S208" i="1" a="1"/>
  <c r="S208" i="1" s="1"/>
  <c r="F896" i="1"/>
  <c r="I896" i="1"/>
  <c r="M896" i="1"/>
  <c r="O896" i="1"/>
  <c r="S896" i="1" a="1"/>
  <c r="S896" i="1" s="1"/>
  <c r="F79" i="1"/>
  <c r="I79" i="1"/>
  <c r="M79" i="1"/>
  <c r="O79" i="1"/>
  <c r="S79" i="1" a="1"/>
  <c r="S79" i="1" s="1"/>
  <c r="F701" i="1"/>
  <c r="I701" i="1"/>
  <c r="M701" i="1"/>
  <c r="O701" i="1"/>
  <c r="S701" i="1" a="1"/>
  <c r="S701" i="1" s="1"/>
  <c r="F783" i="1"/>
  <c r="I783" i="1"/>
  <c r="M783" i="1"/>
  <c r="O783" i="1"/>
  <c r="S783" i="1" a="1"/>
  <c r="S783" i="1" s="1"/>
  <c r="F619" i="1"/>
  <c r="I619" i="1"/>
  <c r="M619" i="1"/>
  <c r="O619" i="1"/>
  <c r="S619" i="1" a="1"/>
  <c r="S619" i="1" s="1"/>
  <c r="F14" i="1"/>
  <c r="I14" i="1"/>
  <c r="M14" i="1"/>
  <c r="O14" i="1"/>
  <c r="S14" i="1" a="1"/>
  <c r="S14" i="1" s="1"/>
  <c r="F962" i="1"/>
  <c r="I962" i="1"/>
  <c r="M962" i="1"/>
  <c r="O962" i="1"/>
  <c r="S962" i="1" a="1"/>
  <c r="S962" i="1" s="1"/>
  <c r="F131" i="1"/>
  <c r="I131" i="1"/>
  <c r="M131" i="1"/>
  <c r="O131" i="1"/>
  <c r="S131" i="1" a="1"/>
  <c r="S131" i="1" s="1"/>
  <c r="F74" i="1"/>
  <c r="I74" i="1"/>
  <c r="M74" i="1"/>
  <c r="O74" i="1"/>
  <c r="S74" i="1" a="1"/>
  <c r="S74" i="1" s="1"/>
  <c r="F498" i="1"/>
  <c r="I498" i="1"/>
  <c r="M498" i="1"/>
  <c r="O498" i="1"/>
  <c r="S498" i="1" a="1"/>
  <c r="S498" i="1" s="1"/>
  <c r="F246" i="1"/>
  <c r="I246" i="1"/>
  <c r="M246" i="1"/>
  <c r="O246" i="1"/>
  <c r="S246" i="1" a="1"/>
  <c r="S246" i="1" s="1"/>
  <c r="F881" i="1"/>
  <c r="I881" i="1"/>
  <c r="M881" i="1"/>
  <c r="O881" i="1"/>
  <c r="S881" i="1" a="1"/>
  <c r="S881" i="1" s="1"/>
  <c r="F6" i="1"/>
  <c r="I6" i="1"/>
  <c r="M6" i="1"/>
  <c r="O6" i="1"/>
  <c r="S6" i="1" a="1"/>
  <c r="S6" i="1" s="1"/>
  <c r="F887" i="1"/>
  <c r="I887" i="1"/>
  <c r="M887" i="1"/>
  <c r="O887" i="1"/>
  <c r="S887" i="1" a="1"/>
  <c r="S887" i="1" s="1"/>
  <c r="F918" i="1"/>
  <c r="I918" i="1"/>
  <c r="M918" i="1"/>
  <c r="O918" i="1"/>
  <c r="S918" i="1" a="1"/>
  <c r="S918" i="1" s="1"/>
  <c r="F148" i="1"/>
  <c r="I148" i="1"/>
  <c r="M148" i="1"/>
  <c r="O148" i="1"/>
  <c r="S148" i="1" a="1"/>
  <c r="S148" i="1" s="1"/>
  <c r="F139" i="1"/>
  <c r="I139" i="1"/>
  <c r="M139" i="1"/>
  <c r="O139" i="1"/>
  <c r="S139" i="1" a="1"/>
  <c r="S139" i="1" s="1"/>
  <c r="F392" i="1"/>
  <c r="I392" i="1"/>
  <c r="M392" i="1"/>
  <c r="O392" i="1"/>
  <c r="S392" i="1" a="1"/>
  <c r="S392" i="1" s="1"/>
  <c r="F462" i="1"/>
  <c r="I462" i="1"/>
  <c r="M462" i="1"/>
  <c r="O462" i="1"/>
  <c r="S462" i="1" a="1"/>
  <c r="S462" i="1" s="1"/>
  <c r="F301" i="1"/>
  <c r="I301" i="1"/>
  <c r="M301" i="1"/>
  <c r="O301" i="1"/>
  <c r="S301" i="1" a="1"/>
  <c r="S301" i="1" s="1"/>
  <c r="F544" i="1"/>
  <c r="I544" i="1"/>
  <c r="M544" i="1"/>
  <c r="O544" i="1"/>
  <c r="S544" i="1" a="1"/>
  <c r="S544" i="1" s="1"/>
  <c r="F176" i="1"/>
  <c r="I176" i="1"/>
  <c r="M176" i="1"/>
  <c r="O176" i="1"/>
  <c r="S176" i="1" a="1"/>
  <c r="S176" i="1" s="1"/>
  <c r="F270" i="1"/>
  <c r="I270" i="1"/>
  <c r="M270" i="1"/>
  <c r="O270" i="1"/>
  <c r="S270" i="1" a="1"/>
  <c r="S270" i="1" s="1"/>
  <c r="F848" i="1"/>
  <c r="I848" i="1"/>
  <c r="M848" i="1"/>
  <c r="O848" i="1"/>
  <c r="S848" i="1" a="1"/>
  <c r="S848" i="1" s="1"/>
  <c r="F47" i="1"/>
  <c r="I47" i="1"/>
  <c r="M47" i="1"/>
  <c r="O47" i="1"/>
  <c r="S47" i="1" a="1"/>
  <c r="S47" i="1" s="1"/>
  <c r="F821" i="1"/>
  <c r="I821" i="1"/>
  <c r="M821" i="1"/>
  <c r="O821" i="1"/>
  <c r="S821" i="1" a="1"/>
  <c r="S821" i="1" s="1"/>
  <c r="F459" i="1"/>
  <c r="I459" i="1"/>
  <c r="M459" i="1"/>
  <c r="O459" i="1"/>
  <c r="S459" i="1" a="1"/>
  <c r="S459" i="1" s="1"/>
  <c r="F641" i="1"/>
  <c r="I641" i="1"/>
  <c r="M641" i="1"/>
  <c r="O641" i="1"/>
  <c r="S641" i="1" a="1"/>
  <c r="S641" i="1" s="1"/>
  <c r="F791" i="1"/>
  <c r="I791" i="1"/>
  <c r="M791" i="1"/>
  <c r="O791" i="1"/>
  <c r="S791" i="1" a="1"/>
  <c r="S791" i="1" s="1"/>
  <c r="F11" i="1"/>
  <c r="I11" i="1"/>
  <c r="M11" i="1"/>
  <c r="O11" i="1"/>
  <c r="S11" i="1" a="1"/>
  <c r="S11" i="1" s="1"/>
  <c r="F381" i="1"/>
  <c r="I381" i="1"/>
  <c r="M381" i="1"/>
  <c r="O381" i="1"/>
  <c r="S381" i="1" a="1"/>
  <c r="S381" i="1" s="1"/>
  <c r="F209" i="1"/>
  <c r="I209" i="1"/>
  <c r="M209" i="1"/>
  <c r="O209" i="1"/>
  <c r="S209" i="1" a="1"/>
  <c r="S209" i="1" s="1"/>
  <c r="F809" i="1"/>
  <c r="I809" i="1"/>
  <c r="M809" i="1"/>
  <c r="O809" i="1"/>
  <c r="S809" i="1" a="1"/>
  <c r="S809" i="1" s="1"/>
  <c r="F468" i="1"/>
  <c r="I468" i="1"/>
  <c r="M468" i="1"/>
  <c r="O468" i="1"/>
  <c r="S468" i="1" a="1"/>
  <c r="S468" i="1" s="1"/>
  <c r="F584" i="1"/>
  <c r="I584" i="1"/>
  <c r="M584" i="1"/>
  <c r="O584" i="1"/>
  <c r="S584" i="1" a="1"/>
  <c r="S584" i="1" s="1"/>
  <c r="F160" i="1"/>
  <c r="I160" i="1"/>
  <c r="M160" i="1"/>
  <c r="O160" i="1"/>
  <c r="S160" i="1" a="1"/>
  <c r="S160" i="1" s="1"/>
  <c r="F359" i="1"/>
  <c r="I359" i="1"/>
  <c r="M359" i="1"/>
  <c r="O359" i="1"/>
  <c r="S359" i="1" a="1"/>
  <c r="S359" i="1" s="1"/>
  <c r="F241" i="1"/>
  <c r="I241" i="1"/>
  <c r="M241" i="1"/>
  <c r="O241" i="1"/>
  <c r="S241" i="1" a="1"/>
  <c r="S241" i="1" s="1"/>
  <c r="F909" i="1"/>
  <c r="I909" i="1"/>
  <c r="M909" i="1"/>
  <c r="O909" i="1"/>
  <c r="S909" i="1" a="1"/>
  <c r="S909" i="1" s="1"/>
  <c r="F925" i="1"/>
  <c r="I925" i="1"/>
  <c r="M925" i="1"/>
  <c r="O925" i="1"/>
  <c r="S925" i="1" a="1"/>
  <c r="S925" i="1" s="1"/>
  <c r="F206" i="1"/>
  <c r="I206" i="1"/>
  <c r="M206" i="1"/>
  <c r="O206" i="1"/>
  <c r="S206" i="1" a="1"/>
  <c r="S206" i="1" s="1"/>
  <c r="F358" i="1"/>
  <c r="I358" i="1"/>
  <c r="M358" i="1"/>
  <c r="O358" i="1"/>
  <c r="S358" i="1" a="1"/>
  <c r="S358" i="1" s="1"/>
  <c r="F404" i="1"/>
  <c r="I404" i="1"/>
  <c r="M404" i="1"/>
  <c r="O404" i="1"/>
  <c r="S404" i="1" a="1"/>
  <c r="S404" i="1" s="1"/>
  <c r="F456" i="1"/>
  <c r="I456" i="1"/>
  <c r="M456" i="1"/>
  <c r="O456" i="1"/>
  <c r="S456" i="1" a="1"/>
  <c r="S456" i="1" s="1"/>
  <c r="F66" i="1"/>
  <c r="I66" i="1"/>
  <c r="M66" i="1"/>
  <c r="O66" i="1"/>
  <c r="S66" i="1" a="1"/>
  <c r="S66" i="1" s="1"/>
  <c r="F298" i="1"/>
  <c r="I298" i="1"/>
  <c r="M298" i="1"/>
  <c r="O298" i="1"/>
  <c r="S298" i="1" a="1"/>
  <c r="S298" i="1" s="1"/>
  <c r="F923" i="1"/>
  <c r="I923" i="1"/>
  <c r="M923" i="1"/>
  <c r="O923" i="1"/>
  <c r="S923" i="1" a="1"/>
  <c r="S923" i="1" s="1"/>
  <c r="F722" i="1"/>
  <c r="I722" i="1"/>
  <c r="M722" i="1"/>
  <c r="O722" i="1"/>
  <c r="S722" i="1" a="1"/>
  <c r="S722" i="1" s="1"/>
  <c r="F105" i="1"/>
  <c r="I105" i="1"/>
  <c r="M105" i="1"/>
  <c r="O105" i="1"/>
  <c r="S105" i="1" a="1"/>
  <c r="S105" i="1" s="1"/>
  <c r="F568" i="1"/>
  <c r="I568" i="1"/>
  <c r="M568" i="1"/>
  <c r="O568" i="1"/>
  <c r="S568" i="1" a="1"/>
  <c r="S568" i="1" s="1"/>
  <c r="F929" i="1"/>
  <c r="I929" i="1"/>
  <c r="M929" i="1"/>
  <c r="O929" i="1"/>
  <c r="S929" i="1" a="1"/>
  <c r="S929" i="1" s="1"/>
  <c r="F579" i="1"/>
  <c r="I579" i="1"/>
  <c r="M579" i="1"/>
  <c r="O579" i="1"/>
  <c r="S579" i="1" a="1"/>
  <c r="S579" i="1" s="1"/>
  <c r="F816" i="1"/>
  <c r="I816" i="1"/>
  <c r="M816" i="1"/>
  <c r="O816" i="1"/>
  <c r="S816" i="1" a="1"/>
  <c r="S816" i="1" s="1"/>
  <c r="F190" i="1"/>
  <c r="I190" i="1"/>
  <c r="M190" i="1"/>
  <c r="O190" i="1"/>
  <c r="S190" i="1" a="1"/>
  <c r="S190" i="1" s="1"/>
  <c r="F573" i="1"/>
  <c r="I573" i="1"/>
  <c r="M573" i="1"/>
  <c r="O573" i="1"/>
  <c r="S573" i="1" a="1"/>
  <c r="S573" i="1" s="1"/>
  <c r="F860" i="1"/>
  <c r="I860" i="1"/>
  <c r="M860" i="1"/>
  <c r="O860" i="1"/>
  <c r="S860" i="1" a="1"/>
  <c r="S860" i="1" s="1"/>
  <c r="F515" i="1"/>
  <c r="I515" i="1"/>
  <c r="M515" i="1"/>
  <c r="O515" i="1"/>
  <c r="S515" i="1" a="1"/>
  <c r="S515" i="1" s="1"/>
  <c r="F396" i="1"/>
  <c r="I396" i="1"/>
  <c r="M396" i="1"/>
  <c r="O396" i="1"/>
  <c r="S396" i="1" a="1"/>
  <c r="S396" i="1" s="1"/>
  <c r="F747" i="1"/>
  <c r="I747" i="1"/>
  <c r="M747" i="1"/>
  <c r="O747" i="1"/>
  <c r="S747" i="1" a="1"/>
  <c r="S747" i="1" s="1"/>
  <c r="F329" i="1"/>
  <c r="I329" i="1"/>
  <c r="M329" i="1"/>
  <c r="O329" i="1"/>
  <c r="S329" i="1" a="1"/>
  <c r="S329" i="1" s="1"/>
  <c r="F354" i="1"/>
  <c r="I354" i="1"/>
  <c r="M354" i="1"/>
  <c r="O354" i="1"/>
  <c r="S354" i="1" a="1"/>
  <c r="S354" i="1" s="1"/>
  <c r="F845" i="1"/>
  <c r="I845" i="1"/>
  <c r="M845" i="1"/>
  <c r="O845" i="1"/>
  <c r="S845" i="1" a="1"/>
  <c r="S845" i="1" s="1"/>
  <c r="F522" i="1"/>
  <c r="I522" i="1"/>
  <c r="M522" i="1"/>
  <c r="O522" i="1"/>
  <c r="S522" i="1" a="1"/>
  <c r="S522" i="1" s="1"/>
  <c r="F976" i="1"/>
  <c r="I976" i="1"/>
  <c r="M976" i="1"/>
  <c r="O976" i="1"/>
  <c r="S976" i="1" a="1"/>
  <c r="S976" i="1" s="1"/>
  <c r="F305" i="1"/>
  <c r="I305" i="1"/>
  <c r="M305" i="1"/>
  <c r="O305" i="1"/>
  <c r="S305" i="1" a="1"/>
  <c r="S305" i="1" s="1"/>
  <c r="F443" i="1"/>
  <c r="I443" i="1"/>
  <c r="M443" i="1"/>
  <c r="O443" i="1"/>
  <c r="S443" i="1" a="1"/>
  <c r="S443" i="1" s="1"/>
  <c r="F295" i="1"/>
  <c r="I295" i="1"/>
  <c r="M295" i="1"/>
  <c r="O295" i="1"/>
  <c r="S295" i="1" a="1"/>
  <c r="S295" i="1" s="1"/>
  <c r="F790" i="1"/>
  <c r="I790" i="1"/>
  <c r="M790" i="1"/>
  <c r="O790" i="1"/>
  <c r="S790" i="1" a="1"/>
  <c r="S790" i="1" s="1"/>
  <c r="F317" i="1"/>
  <c r="I317" i="1"/>
  <c r="M317" i="1"/>
  <c r="O317" i="1"/>
  <c r="S317" i="1" a="1"/>
  <c r="S317" i="1" s="1"/>
  <c r="F454" i="1"/>
  <c r="I454" i="1"/>
  <c r="M454" i="1"/>
  <c r="O454" i="1"/>
  <c r="S454" i="1" a="1"/>
  <c r="S454" i="1" s="1"/>
  <c r="F797" i="1"/>
  <c r="I797" i="1"/>
  <c r="M797" i="1"/>
  <c r="O797" i="1"/>
  <c r="S797" i="1" a="1"/>
  <c r="S797" i="1" s="1"/>
  <c r="F854" i="1"/>
  <c r="I854" i="1"/>
  <c r="M854" i="1"/>
  <c r="O854" i="1"/>
  <c r="S854" i="1" a="1"/>
  <c r="S854" i="1" s="1"/>
  <c r="F889" i="1"/>
  <c r="I889" i="1"/>
  <c r="M889" i="1"/>
  <c r="O889" i="1"/>
  <c r="S889" i="1" a="1"/>
  <c r="S889" i="1" s="1"/>
  <c r="F159" i="1"/>
  <c r="I159" i="1"/>
  <c r="M159" i="1"/>
  <c r="O159" i="1"/>
  <c r="S159" i="1" a="1"/>
  <c r="S159" i="1" s="1"/>
  <c r="F319" i="1"/>
  <c r="I319" i="1"/>
  <c r="M319" i="1"/>
  <c r="O319" i="1"/>
  <c r="S319" i="1" a="1"/>
  <c r="S319" i="1" s="1"/>
  <c r="F285" i="1"/>
  <c r="I285" i="1"/>
  <c r="M285" i="1"/>
  <c r="O285" i="1"/>
  <c r="S285" i="1" a="1"/>
  <c r="S285" i="1" s="1"/>
  <c r="F738" i="1"/>
  <c r="I738" i="1"/>
  <c r="M738" i="1"/>
  <c r="O738" i="1"/>
  <c r="S738" i="1" a="1"/>
  <c r="S738" i="1" s="1"/>
  <c r="F97" i="1"/>
  <c r="I97" i="1"/>
  <c r="M97" i="1"/>
  <c r="O97" i="1"/>
  <c r="S97" i="1" a="1"/>
  <c r="S97" i="1" s="1"/>
  <c r="F919" i="1"/>
  <c r="I919" i="1"/>
  <c r="M919" i="1"/>
  <c r="O919" i="1"/>
  <c r="S919" i="1" a="1"/>
  <c r="S919" i="1" s="1"/>
  <c r="F13" i="1"/>
  <c r="I13" i="1"/>
  <c r="M13" i="1"/>
  <c r="O13" i="1"/>
  <c r="S13" i="1" a="1"/>
  <c r="S13" i="1" s="1"/>
  <c r="F899" i="1"/>
  <c r="I899" i="1"/>
  <c r="M899" i="1"/>
  <c r="O899" i="1"/>
  <c r="S899" i="1" a="1"/>
  <c r="S899" i="1" s="1"/>
  <c r="F615" i="1"/>
  <c r="I615" i="1"/>
  <c r="M615" i="1"/>
  <c r="O615" i="1"/>
  <c r="S615" i="1" a="1"/>
  <c r="S615" i="1" s="1"/>
  <c r="F174" i="1"/>
  <c r="I174" i="1"/>
  <c r="M174" i="1"/>
  <c r="O174" i="1"/>
  <c r="S174" i="1" a="1"/>
  <c r="S174" i="1" s="1"/>
  <c r="F325" i="1"/>
  <c r="I325" i="1"/>
  <c r="M325" i="1"/>
  <c r="O325" i="1"/>
  <c r="S325" i="1" a="1"/>
  <c r="S325" i="1" s="1"/>
  <c r="F564" i="1"/>
  <c r="I564" i="1"/>
  <c r="M564" i="1"/>
  <c r="O564" i="1"/>
  <c r="S564" i="1" a="1"/>
  <c r="S564" i="1" s="1"/>
  <c r="F773" i="1"/>
  <c r="I773" i="1"/>
  <c r="M773" i="1"/>
  <c r="O773" i="1"/>
  <c r="S773" i="1" a="1"/>
  <c r="S773" i="1" s="1"/>
  <c r="F348" i="1"/>
  <c r="I348" i="1"/>
  <c r="M348" i="1"/>
  <c r="O348" i="1"/>
  <c r="S348" i="1" a="1"/>
  <c r="S348" i="1" s="1"/>
  <c r="F377" i="1"/>
  <c r="I377" i="1"/>
  <c r="M377" i="1"/>
  <c r="O377" i="1"/>
  <c r="S377" i="1" a="1"/>
  <c r="S377" i="1" s="1"/>
  <c r="F668" i="1"/>
  <c r="I668" i="1"/>
  <c r="M668" i="1"/>
  <c r="O668" i="1"/>
  <c r="S668" i="1" a="1"/>
  <c r="S668" i="1" s="1"/>
  <c r="F5" i="1"/>
  <c r="I5" i="1"/>
  <c r="M5" i="1"/>
  <c r="O5" i="1"/>
  <c r="S5" i="1" a="1"/>
  <c r="S5" i="1" s="1"/>
  <c r="F192" i="1"/>
  <c r="I192" i="1"/>
  <c r="M192" i="1"/>
  <c r="O192" i="1"/>
  <c r="S192" i="1" a="1"/>
  <c r="S192" i="1" s="1"/>
  <c r="F973" i="1"/>
  <c r="I973" i="1"/>
  <c r="M973" i="1"/>
  <c r="O973" i="1"/>
  <c r="S973" i="1" a="1"/>
  <c r="S973" i="1" s="1"/>
  <c r="F360" i="1"/>
  <c r="I360" i="1"/>
  <c r="M360" i="1"/>
  <c r="O360" i="1"/>
  <c r="S360" i="1" a="1"/>
  <c r="S360" i="1" s="1"/>
  <c r="F832" i="1"/>
  <c r="I832" i="1"/>
  <c r="M832" i="1"/>
  <c r="O832" i="1"/>
  <c r="S832" i="1" a="1"/>
  <c r="S832" i="1" s="1"/>
  <c r="F488" i="1"/>
  <c r="I488" i="1"/>
  <c r="M488" i="1"/>
  <c r="O488" i="1"/>
  <c r="S488" i="1" a="1"/>
  <c r="S488" i="1" s="1"/>
  <c r="F938" i="1"/>
  <c r="I938" i="1"/>
  <c r="M938" i="1"/>
  <c r="O938" i="1"/>
  <c r="S938" i="1" a="1"/>
  <c r="S938" i="1" s="1"/>
  <c r="F955" i="1"/>
  <c r="I955" i="1"/>
  <c r="M955" i="1"/>
  <c r="O955" i="1"/>
  <c r="S955" i="1" a="1"/>
  <c r="S955" i="1" s="1"/>
  <c r="F187" i="1"/>
  <c r="I187" i="1"/>
  <c r="M187" i="1"/>
  <c r="O187" i="1"/>
  <c r="S187" i="1" a="1"/>
  <c r="S187" i="1" s="1"/>
  <c r="F509" i="1"/>
  <c r="I509" i="1"/>
  <c r="M509" i="1"/>
  <c r="O509" i="1"/>
  <c r="S509" i="1" a="1"/>
  <c r="S509" i="1" s="1"/>
  <c r="F810" i="1"/>
  <c r="I810" i="1"/>
  <c r="M810" i="1"/>
  <c r="O810" i="1"/>
  <c r="S810" i="1" a="1"/>
  <c r="S810" i="1" s="1"/>
  <c r="F8" i="1"/>
  <c r="I8" i="1"/>
  <c r="M8" i="1"/>
  <c r="O8" i="1"/>
  <c r="S8" i="1" a="1"/>
  <c r="S8" i="1" s="1"/>
  <c r="F649" i="1"/>
  <c r="I649" i="1"/>
  <c r="M649" i="1"/>
  <c r="O649" i="1"/>
  <c r="S649" i="1" a="1"/>
  <c r="S649" i="1" s="1"/>
  <c r="F222" i="1"/>
  <c r="I222" i="1"/>
  <c r="M222" i="1"/>
  <c r="O222" i="1"/>
  <c r="S222" i="1" a="1"/>
  <c r="S222" i="1" s="1"/>
  <c r="F320" i="1"/>
  <c r="I320" i="1"/>
  <c r="M320" i="1"/>
  <c r="O320" i="1"/>
  <c r="S320" i="1" a="1"/>
  <c r="S320" i="1" s="1"/>
  <c r="F745" i="1"/>
  <c r="I745" i="1"/>
  <c r="M745" i="1"/>
  <c r="O745" i="1"/>
  <c r="S745" i="1" a="1"/>
  <c r="S745" i="1" s="1"/>
  <c r="F71" i="1"/>
  <c r="I71" i="1"/>
  <c r="M71" i="1"/>
  <c r="O71" i="1"/>
  <c r="S71" i="1" a="1"/>
  <c r="S71" i="1" s="1"/>
  <c r="F38" i="1"/>
  <c r="I38" i="1"/>
  <c r="M38" i="1"/>
  <c r="O38" i="1"/>
  <c r="S38" i="1" a="1"/>
  <c r="S38" i="1" s="1"/>
  <c r="F312" i="1"/>
  <c r="I312" i="1"/>
  <c r="M312" i="1"/>
  <c r="O312" i="1"/>
  <c r="S312" i="1" a="1"/>
  <c r="S312" i="1" s="1"/>
  <c r="F470" i="1"/>
  <c r="I470" i="1"/>
  <c r="M470" i="1"/>
  <c r="O470" i="1"/>
  <c r="S470" i="1" a="1"/>
  <c r="S470" i="1" s="1"/>
  <c r="F742" i="1"/>
  <c r="I742" i="1"/>
  <c r="M742" i="1"/>
  <c r="O742" i="1"/>
  <c r="S742" i="1" a="1"/>
  <c r="S742" i="1" s="1"/>
  <c r="F906" i="1"/>
  <c r="I906" i="1"/>
  <c r="M906" i="1"/>
  <c r="O906" i="1"/>
  <c r="S906" i="1" a="1"/>
  <c r="S906" i="1" s="1"/>
  <c r="F29" i="1"/>
  <c r="I29" i="1"/>
  <c r="M29" i="1"/>
  <c r="O29" i="1"/>
  <c r="S29" i="1" a="1"/>
  <c r="S29" i="1" s="1"/>
  <c r="F258" i="1"/>
  <c r="I258" i="1"/>
  <c r="M258" i="1"/>
  <c r="O258" i="1"/>
  <c r="S258" i="1" a="1"/>
  <c r="S258" i="1" s="1"/>
  <c r="F276" i="1"/>
  <c r="I276" i="1"/>
  <c r="M276" i="1"/>
  <c r="O276" i="1"/>
  <c r="S276" i="1" a="1"/>
  <c r="S276" i="1" s="1"/>
  <c r="F419" i="1"/>
  <c r="I419" i="1"/>
  <c r="M419" i="1"/>
  <c r="O419" i="1"/>
  <c r="S419" i="1" a="1"/>
  <c r="S419" i="1" s="1"/>
  <c r="F740" i="1"/>
  <c r="I740" i="1"/>
  <c r="M740" i="1"/>
  <c r="O740" i="1"/>
  <c r="S740" i="1" a="1"/>
  <c r="S740" i="1" s="1"/>
  <c r="F928" i="1"/>
  <c r="I928" i="1"/>
  <c r="M928" i="1"/>
  <c r="O928" i="1"/>
  <c r="S928" i="1" a="1"/>
  <c r="S928" i="1" s="1"/>
  <c r="F613" i="1"/>
  <c r="I613" i="1"/>
  <c r="M613" i="1"/>
  <c r="O613" i="1"/>
  <c r="S613" i="1" a="1"/>
  <c r="S613" i="1" s="1"/>
  <c r="F905" i="1"/>
  <c r="I905" i="1"/>
  <c r="M905" i="1"/>
  <c r="O905" i="1"/>
  <c r="S905" i="1" a="1"/>
  <c r="S905" i="1" s="1"/>
  <c r="F659" i="1"/>
  <c r="I659" i="1"/>
  <c r="M659" i="1"/>
  <c r="O659" i="1"/>
  <c r="S659" i="1" a="1"/>
  <c r="S659" i="1" s="1"/>
  <c r="F713" i="1"/>
  <c r="I713" i="1"/>
  <c r="M713" i="1"/>
  <c r="O713" i="1"/>
  <c r="S713" i="1" a="1"/>
  <c r="S713" i="1" s="1"/>
  <c r="F201" i="1"/>
  <c r="I201" i="1"/>
  <c r="M201" i="1"/>
  <c r="O201" i="1"/>
  <c r="S201" i="1" a="1"/>
  <c r="S201" i="1" s="1"/>
  <c r="F949" i="1"/>
  <c r="I949" i="1"/>
  <c r="M949" i="1"/>
  <c r="O949" i="1"/>
  <c r="S949" i="1" a="1"/>
  <c r="S949" i="1" s="1"/>
  <c r="F68" i="1"/>
  <c r="I68" i="1"/>
  <c r="M68" i="1"/>
  <c r="O68" i="1"/>
  <c r="S68" i="1" a="1"/>
  <c r="S68" i="1" s="1"/>
  <c r="F880" i="1"/>
  <c r="I880" i="1"/>
  <c r="M880" i="1"/>
  <c r="O880" i="1"/>
  <c r="S880" i="1" a="1"/>
  <c r="S880" i="1" s="1"/>
  <c r="F294" i="1"/>
  <c r="I294" i="1"/>
  <c r="M294" i="1"/>
  <c r="O294" i="1"/>
  <c r="S294" i="1" a="1"/>
  <c r="S294" i="1" s="1"/>
  <c r="F520" i="1"/>
  <c r="I520" i="1"/>
  <c r="M520" i="1"/>
  <c r="O520" i="1"/>
  <c r="S520" i="1" a="1"/>
  <c r="S520" i="1" s="1"/>
  <c r="F730" i="1"/>
  <c r="I730" i="1"/>
  <c r="M730" i="1"/>
  <c r="O730" i="1"/>
  <c r="S730" i="1" a="1"/>
  <c r="S730" i="1" s="1"/>
  <c r="F777" i="1"/>
  <c r="I777" i="1"/>
  <c r="M777" i="1"/>
  <c r="O777" i="1"/>
  <c r="S777" i="1" a="1"/>
  <c r="S777" i="1" s="1"/>
  <c r="F436" i="1"/>
  <c r="I436" i="1"/>
  <c r="M436" i="1"/>
  <c r="O436" i="1"/>
  <c r="S436" i="1" a="1"/>
  <c r="S436" i="1" s="1"/>
  <c r="F484" i="1"/>
  <c r="I484" i="1"/>
  <c r="M484" i="1"/>
  <c r="O484" i="1"/>
  <c r="S484" i="1" a="1"/>
  <c r="S484" i="1" s="1"/>
  <c r="F531" i="1"/>
  <c r="I531" i="1"/>
  <c r="M531" i="1"/>
  <c r="O531" i="1"/>
  <c r="S531" i="1" a="1"/>
  <c r="S531" i="1" s="1"/>
  <c r="F308" i="1"/>
  <c r="I308" i="1"/>
  <c r="M308" i="1"/>
  <c r="O308" i="1"/>
  <c r="S308" i="1" a="1"/>
  <c r="S308" i="1" s="1"/>
  <c r="F794" i="1"/>
  <c r="I794" i="1"/>
  <c r="M794" i="1"/>
  <c r="O794" i="1"/>
  <c r="S794" i="1" a="1"/>
  <c r="S794" i="1" s="1"/>
  <c r="F793" i="1"/>
  <c r="I793" i="1"/>
  <c r="M793" i="1"/>
  <c r="O793" i="1"/>
  <c r="S793" i="1" a="1"/>
  <c r="S793" i="1" s="1"/>
  <c r="F65" i="1"/>
  <c r="I65" i="1"/>
  <c r="M65" i="1"/>
  <c r="O65" i="1"/>
  <c r="S65" i="1" a="1"/>
  <c r="S65" i="1" s="1"/>
  <c r="F173" i="1"/>
  <c r="I173" i="1"/>
  <c r="M173" i="1"/>
  <c r="O173" i="1"/>
  <c r="S173" i="1" a="1"/>
  <c r="S173" i="1" s="1"/>
  <c r="F52" i="1"/>
  <c r="I52" i="1"/>
  <c r="M52" i="1"/>
  <c r="O52" i="1"/>
  <c r="S52" i="1" a="1"/>
  <c r="S52" i="1" s="1"/>
  <c r="F102" i="1"/>
  <c r="I102" i="1"/>
  <c r="M102" i="1"/>
  <c r="O102" i="1"/>
  <c r="S102" i="1" a="1"/>
  <c r="S102" i="1" s="1"/>
  <c r="F152" i="1"/>
  <c r="I152" i="1"/>
  <c r="M152" i="1"/>
  <c r="O152" i="1"/>
  <c r="S152" i="1" a="1"/>
  <c r="S152" i="1" s="1"/>
  <c r="F202" i="1"/>
  <c r="I202" i="1"/>
  <c r="M202" i="1"/>
  <c r="O202" i="1"/>
  <c r="S202" i="1" a="1"/>
  <c r="S202" i="1" s="1"/>
  <c r="F252" i="1"/>
  <c r="I252" i="1"/>
  <c r="M252" i="1"/>
  <c r="O252" i="1"/>
  <c r="S252" i="1" a="1"/>
  <c r="S252" i="1" s="1"/>
  <c r="F302" i="1"/>
  <c r="I302" i="1"/>
  <c r="M302" i="1"/>
  <c r="O302" i="1"/>
  <c r="S302" i="1" a="1"/>
  <c r="S302" i="1" s="1"/>
  <c r="F352" i="1"/>
  <c r="I352" i="1"/>
  <c r="M352" i="1"/>
  <c r="O352" i="1"/>
  <c r="S352" i="1" a="1"/>
  <c r="S352" i="1" s="1"/>
  <c r="F402" i="1"/>
  <c r="I402" i="1"/>
  <c r="M402" i="1"/>
  <c r="O402" i="1"/>
  <c r="S402" i="1" a="1"/>
  <c r="S402" i="1" s="1"/>
  <c r="F452" i="1"/>
  <c r="I452" i="1"/>
  <c r="M452" i="1"/>
  <c r="O452" i="1"/>
  <c r="S452" i="1" a="1"/>
  <c r="S452" i="1" s="1"/>
  <c r="F602" i="1"/>
  <c r="I602" i="1"/>
  <c r="M602" i="1"/>
  <c r="O602" i="1"/>
  <c r="S602" i="1" a="1"/>
  <c r="S602" i="1" s="1"/>
  <c r="F652" i="1"/>
  <c r="I652" i="1"/>
  <c r="M652" i="1"/>
  <c r="O652" i="1"/>
  <c r="S652" i="1" a="1"/>
  <c r="S652" i="1" s="1"/>
  <c r="F702" i="1"/>
  <c r="I702" i="1"/>
  <c r="M702" i="1"/>
  <c r="O702" i="1"/>
  <c r="S702" i="1" a="1"/>
  <c r="S702" i="1" s="1"/>
  <c r="F752" i="1"/>
  <c r="I752" i="1"/>
  <c r="M752" i="1"/>
  <c r="O752" i="1"/>
  <c r="S752" i="1" a="1"/>
  <c r="S752" i="1" s="1"/>
  <c r="F802" i="1"/>
  <c r="I802" i="1"/>
  <c r="M802" i="1"/>
  <c r="O802" i="1"/>
  <c r="S802" i="1" a="1"/>
  <c r="S802" i="1" s="1"/>
  <c r="F852" i="1"/>
  <c r="I852" i="1"/>
  <c r="M852" i="1"/>
  <c r="O852" i="1"/>
  <c r="S852" i="1" a="1"/>
  <c r="S852" i="1" s="1"/>
  <c r="F902" i="1"/>
  <c r="I902" i="1"/>
  <c r="M902" i="1"/>
  <c r="O902" i="1"/>
  <c r="S902" i="1" a="1"/>
  <c r="S902" i="1" s="1"/>
  <c r="F952" i="1"/>
  <c r="I952" i="1"/>
  <c r="M952" i="1"/>
  <c r="O952" i="1"/>
  <c r="S952" i="1" a="1"/>
  <c r="S952" i="1" s="1"/>
  <c r="F552" i="1"/>
  <c r="I552" i="1"/>
  <c r="M552" i="1"/>
  <c r="O552" i="1"/>
  <c r="S552" i="1" a="1"/>
  <c r="S552" i="1" s="1"/>
  <c r="F2" i="1"/>
  <c r="I2" i="1"/>
  <c r="M2" i="1"/>
  <c r="O2" i="1"/>
  <c r="S2" i="1" a="1"/>
  <c r="S2" i="1" s="1"/>
  <c r="F502" i="1"/>
  <c r="I502" i="1"/>
  <c r="M502" i="1"/>
  <c r="O502" i="1"/>
  <c r="S502" i="1" a="1"/>
  <c r="S502" i="1" s="1"/>
  <c r="C20" i="2"/>
  <c r="C19" i="2"/>
  <c r="E21" i="2"/>
  <c r="E20" i="2"/>
  <c r="E19" i="2"/>
  <c r="D2" i="8" l="1" a="1"/>
  <c r="A2" i="8" a="1"/>
  <c r="D12" i="7"/>
  <c r="D11" i="7"/>
  <c r="D10" i="7"/>
  <c r="D9" i="7"/>
  <c r="D8" i="7"/>
  <c r="D7" i="7"/>
  <c r="D6" i="7"/>
  <c r="D5" i="7"/>
  <c r="D4" i="7"/>
  <c r="D13" i="7"/>
  <c r="C13" i="7"/>
  <c r="B13" i="7"/>
  <c r="C12" i="7"/>
  <c r="C11" i="7"/>
  <c r="C10" i="7"/>
  <c r="C9" i="7"/>
  <c r="C8" i="7"/>
  <c r="C7" i="7"/>
  <c r="C6" i="7"/>
  <c r="C5" i="7"/>
  <c r="C4" i="7"/>
  <c r="D3" i="7"/>
  <c r="C3" i="7"/>
  <c r="B4" i="7"/>
  <c r="B3" i="7"/>
  <c r="B5" i="7"/>
  <c r="B6" i="7"/>
  <c r="B7" i="7"/>
  <c r="B8" i="7"/>
  <c r="B9" i="7"/>
  <c r="B10" i="7"/>
  <c r="B11" i="7"/>
  <c r="B12" i="7"/>
  <c r="D2" i="7"/>
  <c r="C2" i="7"/>
  <c r="B2" i="7"/>
  <c r="F699" i="1"/>
  <c r="O699" i="1"/>
  <c r="M699" i="1"/>
  <c r="S699" i="1" a="1"/>
  <c r="S699" i="1" s="1"/>
  <c r="I699" i="1"/>
  <c r="E4" i="7" l="1"/>
  <c r="G4" i="7" s="1"/>
  <c r="E12" i="7"/>
  <c r="I52" i="8"/>
  <c r="I53" i="8" s="1"/>
  <c r="I48" i="8"/>
  <c r="I51" i="8"/>
  <c r="I50" i="8"/>
  <c r="I49" i="8"/>
  <c r="L53" i="8"/>
  <c r="L52" i="8"/>
  <c r="L51" i="8"/>
  <c r="L50" i="8"/>
  <c r="L49" i="8"/>
  <c r="L48" i="8"/>
  <c r="E9" i="7"/>
  <c r="G9" i="7" s="1"/>
  <c r="E8" i="7"/>
  <c r="F8" i="7" s="1"/>
  <c r="E5" i="7"/>
  <c r="G5" i="7" s="1"/>
  <c r="E7" i="7"/>
  <c r="G7" i="7" s="1"/>
  <c r="E11" i="7"/>
  <c r="F11" i="7" s="1"/>
  <c r="E10" i="7"/>
  <c r="F10" i="7" s="1"/>
  <c r="E3" i="7"/>
  <c r="F3" i="7" s="1"/>
  <c r="A2" i="8"/>
  <c r="D2" i="8"/>
  <c r="F4" i="7"/>
  <c r="E2" i="7"/>
  <c r="F2" i="7" s="1"/>
  <c r="E13" i="7"/>
  <c r="H13" i="7" s="1"/>
  <c r="E6" i="7"/>
  <c r="F6" i="7" s="1"/>
  <c r="F12" i="7"/>
  <c r="G12" i="7"/>
  <c r="H12" i="7"/>
  <c r="F5" i="7" l="1"/>
  <c r="H4" i="7"/>
  <c r="F71" i="8"/>
  <c r="F326" i="8"/>
  <c r="F222" i="8"/>
  <c r="F230" i="8"/>
  <c r="F343" i="8"/>
  <c r="F85" i="8"/>
  <c r="F56" i="8"/>
  <c r="F132" i="8"/>
  <c r="F214" i="8"/>
  <c r="C318" i="8"/>
  <c r="F174" i="8"/>
  <c r="F80" i="8"/>
  <c r="F9" i="7"/>
  <c r="C265" i="8"/>
  <c r="F16" i="8"/>
  <c r="F162" i="8"/>
  <c r="F219" i="8"/>
  <c r="C24" i="8"/>
  <c r="H2" i="7"/>
  <c r="F359" i="8"/>
  <c r="F280" i="8"/>
  <c r="F284" i="8"/>
  <c r="F279" i="8"/>
  <c r="F292" i="8"/>
  <c r="F105" i="8"/>
  <c r="C436" i="8"/>
  <c r="C7" i="8"/>
  <c r="C150" i="8"/>
  <c r="C137" i="8"/>
  <c r="C154" i="8"/>
  <c r="C215" i="8"/>
  <c r="F7" i="8"/>
  <c r="F329" i="8"/>
  <c r="F84" i="8"/>
  <c r="F257" i="8"/>
  <c r="F199" i="8"/>
  <c r="F243" i="8"/>
  <c r="F97" i="8"/>
  <c r="C304" i="8"/>
  <c r="C452" i="8"/>
  <c r="C214" i="8"/>
  <c r="C333" i="8"/>
  <c r="C411" i="8"/>
  <c r="C185" i="8"/>
  <c r="F318" i="8"/>
  <c r="C74" i="8"/>
  <c r="C348" i="8"/>
  <c r="F224" i="8"/>
  <c r="F11" i="8"/>
  <c r="F121" i="8"/>
  <c r="F12" i="8"/>
  <c r="F275" i="8"/>
  <c r="F330" i="8"/>
  <c r="F337" i="8"/>
  <c r="C179" i="8"/>
  <c r="C521" i="8"/>
  <c r="C141" i="8"/>
  <c r="C133" i="8"/>
  <c r="C564" i="8"/>
  <c r="F198" i="8"/>
  <c r="F68" i="8"/>
  <c r="F360" i="8"/>
  <c r="F172" i="8"/>
  <c r="F271" i="8"/>
  <c r="F29" i="8"/>
  <c r="F341" i="8"/>
  <c r="C109" i="8"/>
  <c r="C396" i="8"/>
  <c r="C37" i="8"/>
  <c r="C553" i="8"/>
  <c r="F107" i="8"/>
  <c r="F305" i="8"/>
  <c r="F127" i="8"/>
  <c r="F90" i="8"/>
  <c r="F333" i="8"/>
  <c r="F184" i="8"/>
  <c r="F53" i="8"/>
  <c r="C287" i="8"/>
  <c r="C236" i="8"/>
  <c r="C112" i="8"/>
  <c r="C528" i="8"/>
  <c r="C498" i="8"/>
  <c r="C34" i="8"/>
  <c r="F103" i="8"/>
  <c r="F118" i="8"/>
  <c r="F281" i="8"/>
  <c r="F192" i="8"/>
  <c r="F98" i="8"/>
  <c r="F205" i="8"/>
  <c r="C303" i="8"/>
  <c r="C539" i="8"/>
  <c r="C27" i="8"/>
  <c r="C43" i="8"/>
  <c r="C364" i="8"/>
  <c r="C375" i="8"/>
  <c r="C443" i="8"/>
  <c r="C162" i="8"/>
  <c r="C356" i="8"/>
  <c r="C91" i="8"/>
  <c r="C295" i="8"/>
  <c r="C495" i="8"/>
  <c r="F322" i="8"/>
  <c r="F323" i="8"/>
  <c r="F349" i="8"/>
  <c r="F111" i="8"/>
  <c r="F254" i="8"/>
  <c r="F88" i="8"/>
  <c r="C389" i="8"/>
  <c r="C271" i="8"/>
  <c r="C286" i="8"/>
  <c r="C12" i="8"/>
  <c r="C474" i="8"/>
  <c r="C483" i="8"/>
  <c r="F87" i="8"/>
  <c r="C81" i="8"/>
  <c r="C437" i="8"/>
  <c r="C462" i="8"/>
  <c r="C533" i="8"/>
  <c r="F285" i="8"/>
  <c r="F265" i="8"/>
  <c r="F261" i="8"/>
  <c r="F148" i="8"/>
  <c r="F104" i="8"/>
  <c r="F44" i="8"/>
  <c r="C142" i="8"/>
  <c r="C30" i="8"/>
  <c r="C278" i="8"/>
  <c r="C540" i="8"/>
  <c r="C342" i="8"/>
  <c r="C463" i="8"/>
  <c r="C190" i="8"/>
  <c r="C100" i="8"/>
  <c r="C559" i="8"/>
  <c r="C250" i="8"/>
  <c r="F146" i="8"/>
  <c r="F229" i="8"/>
  <c r="F21" i="8"/>
  <c r="F226" i="8"/>
  <c r="F47" i="8"/>
  <c r="F354" i="8"/>
  <c r="F116" i="8"/>
  <c r="C254" i="8"/>
  <c r="C152" i="8"/>
  <c r="C376" i="8"/>
  <c r="C209" i="8"/>
  <c r="C247" i="8"/>
  <c r="C523" i="8"/>
  <c r="H9" i="7"/>
  <c r="C241" i="8"/>
  <c r="C473" i="8"/>
  <c r="C246" i="8"/>
  <c r="C378" i="8"/>
  <c r="C186" i="8"/>
  <c r="C230" i="8"/>
  <c r="C415" i="8"/>
  <c r="C110" i="8"/>
  <c r="C248" i="8"/>
  <c r="C385" i="8"/>
  <c r="C466" i="8"/>
  <c r="C78" i="8"/>
  <c r="C83" i="8"/>
  <c r="C55" i="8"/>
  <c r="H5" i="7"/>
  <c r="C130" i="8"/>
  <c r="C29" i="8"/>
  <c r="C448" i="8"/>
  <c r="C92" i="8"/>
  <c r="C132" i="8"/>
  <c r="C505" i="8"/>
  <c r="C366" i="8"/>
  <c r="C35" i="8"/>
  <c r="F179" i="8"/>
  <c r="F70" i="8"/>
  <c r="F336" i="8"/>
  <c r="F223" i="8"/>
  <c r="F212" i="8"/>
  <c r="F237" i="8"/>
  <c r="F166" i="8"/>
  <c r="F306" i="8"/>
  <c r="F4" i="8"/>
  <c r="F299" i="8"/>
  <c r="F120" i="8"/>
  <c r="F17" i="8"/>
  <c r="F320" i="8"/>
  <c r="F180" i="8"/>
  <c r="F233" i="8"/>
  <c r="F287" i="8"/>
  <c r="F51" i="8"/>
  <c r="F31" i="8"/>
  <c r="F295" i="8"/>
  <c r="F253" i="8"/>
  <c r="F54" i="8"/>
  <c r="F130" i="8"/>
  <c r="F100" i="8"/>
  <c r="F328" i="8"/>
  <c r="F13" i="8"/>
  <c r="F231" i="8"/>
  <c r="F236" i="8"/>
  <c r="F75" i="8"/>
  <c r="F289" i="8"/>
  <c r="F197" i="8"/>
  <c r="C464" i="8"/>
  <c r="C397" i="8"/>
  <c r="C352" i="8"/>
  <c r="C161" i="8"/>
  <c r="C21" i="8"/>
  <c r="C497" i="8"/>
  <c r="C401" i="8"/>
  <c r="C336" i="8"/>
  <c r="C95" i="8"/>
  <c r="C269" i="8"/>
  <c r="C253" i="8"/>
  <c r="C445" i="8"/>
  <c r="C426" i="8"/>
  <c r="C407" i="8"/>
  <c r="C70" i="8"/>
  <c r="C412" i="8"/>
  <c r="C289" i="8"/>
  <c r="C38" i="8"/>
  <c r="C267" i="8"/>
  <c r="C42" i="8"/>
  <c r="C120" i="8"/>
  <c r="C424" i="8"/>
  <c r="C160" i="8"/>
  <c r="C119" i="8"/>
  <c r="C139" i="8"/>
  <c r="C73" i="8"/>
  <c r="C532" i="8"/>
  <c r="C196" i="8"/>
  <c r="C307" i="8"/>
  <c r="C557" i="8"/>
  <c r="C332" i="8"/>
  <c r="C41" i="8"/>
  <c r="C16" i="8"/>
  <c r="C331" i="8"/>
  <c r="C382" i="8"/>
  <c r="C488" i="8"/>
  <c r="C187" i="8"/>
  <c r="C534" i="8"/>
  <c r="C193" i="8"/>
  <c r="C372" i="8"/>
  <c r="C266" i="8"/>
  <c r="C501" i="8"/>
  <c r="C76" i="8"/>
  <c r="C405" i="8"/>
  <c r="C167" i="8"/>
  <c r="C499" i="8"/>
  <c r="C319" i="8"/>
  <c r="C284" i="8"/>
  <c r="C346" i="8"/>
  <c r="C538" i="8"/>
  <c r="F268" i="8"/>
  <c r="F9" i="8"/>
  <c r="F296" i="8"/>
  <c r="F52" i="8"/>
  <c r="F134" i="8"/>
  <c r="F45" i="8"/>
  <c r="F125" i="8"/>
  <c r="F288" i="8"/>
  <c r="F152" i="8"/>
  <c r="F187" i="8"/>
  <c r="F19" i="8"/>
  <c r="F315" i="8"/>
  <c r="F319" i="8"/>
  <c r="F324" i="8"/>
  <c r="F291" i="8"/>
  <c r="F286" i="8"/>
  <c r="F213" i="8"/>
  <c r="F93" i="8"/>
  <c r="F72" i="8"/>
  <c r="F78" i="8"/>
  <c r="F345" i="8"/>
  <c r="F114" i="8"/>
  <c r="F3" i="8"/>
  <c r="F40" i="8"/>
  <c r="F30" i="8"/>
  <c r="F242" i="8"/>
  <c r="F217" i="8"/>
  <c r="F290" i="8"/>
  <c r="F240" i="8"/>
  <c r="F352" i="8"/>
  <c r="C350" i="8"/>
  <c r="C19" i="8"/>
  <c r="C82" i="8"/>
  <c r="C470" i="8"/>
  <c r="C135" i="8"/>
  <c r="C439" i="8"/>
  <c r="C128" i="8"/>
  <c r="C451" i="8"/>
  <c r="C368" i="8"/>
  <c r="C388" i="8"/>
  <c r="C227" i="8"/>
  <c r="C274" i="8"/>
  <c r="C425" i="8"/>
  <c r="C515" i="8"/>
  <c r="C259" i="8"/>
  <c r="C124" i="8"/>
  <c r="C337" i="8"/>
  <c r="C525" i="8"/>
  <c r="C422" i="8"/>
  <c r="C113" i="8"/>
  <c r="C447" i="8"/>
  <c r="C293" i="8"/>
  <c r="C517" i="8"/>
  <c r="C26" i="8"/>
  <c r="C106" i="8"/>
  <c r="C391" i="8"/>
  <c r="C392" i="8"/>
  <c r="C260" i="8"/>
  <c r="C28" i="8"/>
  <c r="C416" i="8"/>
  <c r="C45" i="8"/>
  <c r="C218" i="8"/>
  <c r="C171" i="8"/>
  <c r="C222" i="8"/>
  <c r="C455" i="8"/>
  <c r="C93" i="8"/>
  <c r="C428" i="8"/>
  <c r="C493" i="8"/>
  <c r="C23" i="8"/>
  <c r="C48" i="8"/>
  <c r="C223" i="8"/>
  <c r="C191" i="8"/>
  <c r="C231" i="8"/>
  <c r="C263" i="8"/>
  <c r="C402" i="8"/>
  <c r="C189" i="8"/>
  <c r="C280" i="8"/>
  <c r="C456" i="8"/>
  <c r="C228" i="8"/>
  <c r="C208" i="8"/>
  <c r="C343" i="8"/>
  <c r="C148" i="8"/>
  <c r="C114" i="8"/>
  <c r="C123" i="8"/>
  <c r="C432" i="8"/>
  <c r="C518" i="8"/>
  <c r="C84" i="8"/>
  <c r="C176" i="8"/>
  <c r="C450" i="8"/>
  <c r="C54" i="8"/>
  <c r="C279" i="8"/>
  <c r="C18" i="8"/>
  <c r="C296" i="8"/>
  <c r="C143" i="8"/>
  <c r="C233" i="8"/>
  <c r="C255" i="8"/>
  <c r="C454" i="8"/>
  <c r="C326" i="8"/>
  <c r="C273" i="8"/>
  <c r="C52" i="8"/>
  <c r="C530" i="8"/>
  <c r="C276" i="8"/>
  <c r="C69" i="8"/>
  <c r="C423" i="8"/>
  <c r="C430" i="8"/>
  <c r="C469" i="8"/>
  <c r="C349" i="8"/>
  <c r="C357" i="8"/>
  <c r="C252" i="8"/>
  <c r="C61" i="8"/>
  <c r="C535" i="8"/>
  <c r="C475" i="8"/>
  <c r="C358" i="8"/>
  <c r="C513" i="8"/>
  <c r="C88" i="8"/>
  <c r="C480" i="8"/>
  <c r="C22" i="8"/>
  <c r="C87" i="8"/>
  <c r="C491" i="8"/>
  <c r="C489" i="8"/>
  <c r="C20" i="8"/>
  <c r="F362" i="8"/>
  <c r="F269" i="8"/>
  <c r="F46" i="8"/>
  <c r="F119" i="8"/>
  <c r="F327" i="8"/>
  <c r="F25" i="8"/>
  <c r="F208" i="8"/>
  <c r="C554" i="8"/>
  <c r="C510" i="8"/>
  <c r="F307" i="8"/>
  <c r="F20" i="8"/>
  <c r="F186" i="8"/>
  <c r="F278" i="8"/>
  <c r="F308" i="8"/>
  <c r="F6" i="8"/>
  <c r="F244" i="8"/>
  <c r="F241" i="8"/>
  <c r="F41" i="8"/>
  <c r="F335" i="8"/>
  <c r="F164" i="8"/>
  <c r="F141" i="8"/>
  <c r="F177" i="8"/>
  <c r="F55" i="8"/>
  <c r="F348" i="8"/>
  <c r="F35" i="8"/>
  <c r="F346" i="8"/>
  <c r="F263" i="8"/>
  <c r="F331" i="8"/>
  <c r="F311" i="8"/>
  <c r="F238" i="8"/>
  <c r="F102" i="8"/>
  <c r="F183" i="8"/>
  <c r="F59" i="8"/>
  <c r="F262" i="8"/>
  <c r="F353" i="8"/>
  <c r="F117" i="8"/>
  <c r="F176" i="8"/>
  <c r="F64" i="8"/>
  <c r="C33" i="8"/>
  <c r="C419" i="8"/>
  <c r="C6" i="8"/>
  <c r="C79" i="8"/>
  <c r="C381" i="8"/>
  <c r="C13" i="8"/>
  <c r="C562" i="8"/>
  <c r="C404" i="8"/>
  <c r="C5" i="8"/>
  <c r="C374" i="8"/>
  <c r="C168" i="8"/>
  <c r="C155" i="8"/>
  <c r="C136" i="8"/>
  <c r="C313" i="8"/>
  <c r="C53" i="8"/>
  <c r="C39" i="8"/>
  <c r="C277" i="8"/>
  <c r="C94" i="8"/>
  <c r="C2" i="8"/>
  <c r="C477" i="8"/>
  <c r="C15" i="8"/>
  <c r="C545" i="8"/>
  <c r="C370" i="8"/>
  <c r="C97" i="8"/>
  <c r="C435" i="8"/>
  <c r="C408" i="8"/>
  <c r="C314" i="8"/>
  <c r="C206" i="8"/>
  <c r="C183" i="8"/>
  <c r="C563" i="8"/>
  <c r="C324" i="8"/>
  <c r="C440" i="8"/>
  <c r="C210" i="8"/>
  <c r="C496" i="8"/>
  <c r="C169" i="8"/>
  <c r="C281" i="8"/>
  <c r="C320" i="8"/>
  <c r="C60" i="8"/>
  <c r="C361" i="8"/>
  <c r="C387" i="8"/>
  <c r="C494" i="8"/>
  <c r="C524" i="8"/>
  <c r="C237" i="8"/>
  <c r="C492" i="8"/>
  <c r="C335" i="8"/>
  <c r="C64" i="8"/>
  <c r="C72" i="8"/>
  <c r="F210" i="8"/>
  <c r="F99" i="8"/>
  <c r="F170" i="8"/>
  <c r="F194" i="8"/>
  <c r="F251" i="8"/>
  <c r="C414" i="8"/>
  <c r="F133" i="8"/>
  <c r="F92" i="8"/>
  <c r="F274" i="8"/>
  <c r="F82" i="8"/>
  <c r="F33" i="8"/>
  <c r="F259" i="8"/>
  <c r="F168" i="8"/>
  <c r="F314" i="8"/>
  <c r="F201" i="8"/>
  <c r="F34" i="8"/>
  <c r="F196" i="8"/>
  <c r="F95" i="8"/>
  <c r="F165" i="8"/>
  <c r="F266" i="8"/>
  <c r="F302" i="8"/>
  <c r="F23" i="8"/>
  <c r="F108" i="8"/>
  <c r="F249" i="8"/>
  <c r="F91" i="8"/>
  <c r="F83" i="8"/>
  <c r="F73" i="8"/>
  <c r="F131" i="8"/>
  <c r="F300" i="8"/>
  <c r="F200" i="8"/>
  <c r="F39" i="8"/>
  <c r="F235" i="8"/>
  <c r="F260" i="8"/>
  <c r="F209" i="8"/>
  <c r="F309" i="8"/>
  <c r="F175" i="8"/>
  <c r="F351" i="8"/>
  <c r="C371" i="8"/>
  <c r="C482" i="8"/>
  <c r="C555" i="8"/>
  <c r="C200" i="8"/>
  <c r="C197" i="8"/>
  <c r="C126" i="8"/>
  <c r="C369" i="8"/>
  <c r="C131" i="8"/>
  <c r="C442" i="8"/>
  <c r="C561" i="8"/>
  <c r="C217" i="8"/>
  <c r="C285" i="8"/>
  <c r="C272" i="8"/>
  <c r="C291" i="8"/>
  <c r="C198" i="8"/>
  <c r="C537" i="8"/>
  <c r="C344" i="8"/>
  <c r="C338" i="8"/>
  <c r="C205" i="8"/>
  <c r="C58" i="8"/>
  <c r="C283" i="8"/>
  <c r="C478" i="8"/>
  <c r="C59" i="8"/>
  <c r="C290" i="8"/>
  <c r="C220" i="8"/>
  <c r="C207" i="8"/>
  <c r="C522" i="8"/>
  <c r="C546" i="8"/>
  <c r="C453" i="8"/>
  <c r="C340" i="8"/>
  <c r="C146" i="8"/>
  <c r="C325" i="8"/>
  <c r="C244" i="8"/>
  <c r="C421" i="8"/>
  <c r="C17" i="8"/>
  <c r="C234" i="8"/>
  <c r="C62" i="8"/>
  <c r="C163" i="8"/>
  <c r="C329" i="8"/>
  <c r="C204" i="8"/>
  <c r="C243" i="8"/>
  <c r="C509" i="8"/>
  <c r="C373" i="8"/>
  <c r="C486" i="8"/>
  <c r="C90" i="8"/>
  <c r="C178" i="8"/>
  <c r="C363" i="8"/>
  <c r="C527" i="8"/>
  <c r="F171" i="8"/>
  <c r="F151" i="8"/>
  <c r="F123" i="8"/>
  <c r="F282" i="8"/>
  <c r="F239" i="8"/>
  <c r="F48" i="8"/>
  <c r="F256" i="8"/>
  <c r="F158" i="8"/>
  <c r="F89" i="8"/>
  <c r="F225" i="8"/>
  <c r="F334" i="8"/>
  <c r="F139" i="8"/>
  <c r="F167" i="8"/>
  <c r="F161" i="8"/>
  <c r="F149" i="8"/>
  <c r="F361" i="8"/>
  <c r="F43" i="8"/>
  <c r="F65" i="8"/>
  <c r="F189" i="8"/>
  <c r="C327" i="8"/>
  <c r="C44" i="8"/>
  <c r="C420" i="8"/>
  <c r="C157" i="8"/>
  <c r="C487" i="8"/>
  <c r="C68" i="8"/>
  <c r="C468" i="8"/>
  <c r="C309" i="8"/>
  <c r="C101" i="8"/>
  <c r="C566" i="8"/>
  <c r="C472" i="8"/>
  <c r="C80" i="8"/>
  <c r="C173" i="8"/>
  <c r="C484" i="8"/>
  <c r="C531" i="8"/>
  <c r="C465" i="8"/>
  <c r="C3" i="8"/>
  <c r="C433" i="8"/>
  <c r="C257" i="8"/>
  <c r="C541" i="8"/>
  <c r="C224" i="8"/>
  <c r="C556" i="8"/>
  <c r="C500" i="8"/>
  <c r="C158" i="8"/>
  <c r="C129" i="8"/>
  <c r="C25" i="8"/>
  <c r="C4" i="8"/>
  <c r="C40" i="8"/>
  <c r="C543" i="8"/>
  <c r="C36" i="8"/>
  <c r="C99" i="8"/>
  <c r="C306" i="8"/>
  <c r="C216" i="8"/>
  <c r="C175" i="8"/>
  <c r="C417" i="8"/>
  <c r="C8" i="8"/>
  <c r="F248" i="8"/>
  <c r="F74" i="8"/>
  <c r="F79" i="8"/>
  <c r="F215" i="8"/>
  <c r="F342" i="8"/>
  <c r="F332" i="8"/>
  <c r="F270" i="8"/>
  <c r="F18" i="8"/>
  <c r="F96" i="8"/>
  <c r="F2" i="8"/>
  <c r="F277" i="8"/>
  <c r="F62" i="8"/>
  <c r="F188" i="8"/>
  <c r="F42" i="8"/>
  <c r="F234" i="8"/>
  <c r="F356" i="8"/>
  <c r="F60" i="8"/>
  <c r="F357" i="8"/>
  <c r="F258" i="8"/>
  <c r="F50" i="8"/>
  <c r="F207" i="8"/>
  <c r="C47" i="8"/>
  <c r="C147" i="8"/>
  <c r="C311" i="8"/>
  <c r="C104" i="8"/>
  <c r="C390" i="8"/>
  <c r="C138" i="8"/>
  <c r="C63" i="8"/>
  <c r="C400" i="8"/>
  <c r="C226" i="8"/>
  <c r="C219" i="8"/>
  <c r="F182" i="8"/>
  <c r="F159" i="8"/>
  <c r="F101" i="8"/>
  <c r="F181" i="8"/>
  <c r="F157" i="8"/>
  <c r="F36" i="8"/>
  <c r="F143" i="8"/>
  <c r="F227" i="8"/>
  <c r="F153" i="8"/>
  <c r="F350" i="8"/>
  <c r="F339" i="8"/>
  <c r="F94" i="8"/>
  <c r="F276" i="8"/>
  <c r="F245" i="8"/>
  <c r="F301" i="8"/>
  <c r="F344" i="8"/>
  <c r="F106" i="8"/>
  <c r="F163" i="8"/>
  <c r="F316" i="8"/>
  <c r="F24" i="8"/>
  <c r="F304" i="8"/>
  <c r="F37" i="8"/>
  <c r="F140" i="8"/>
  <c r="F169" i="8"/>
  <c r="F273" i="8"/>
  <c r="F365" i="8"/>
  <c r="F66" i="8"/>
  <c r="F364" i="8"/>
  <c r="F325" i="8"/>
  <c r="F218" i="8"/>
  <c r="F63" i="8"/>
  <c r="C11" i="8"/>
  <c r="C418" i="8"/>
  <c r="C406" i="8"/>
  <c r="C256" i="8"/>
  <c r="C170" i="8"/>
  <c r="C393" i="8"/>
  <c r="C351" i="8"/>
  <c r="C403" i="8"/>
  <c r="C449" i="8"/>
  <c r="C305" i="8"/>
  <c r="C302" i="8"/>
  <c r="C297" i="8"/>
  <c r="C67" i="8"/>
  <c r="C115" i="8"/>
  <c r="C316" i="8"/>
  <c r="C108" i="8"/>
  <c r="C552" i="8"/>
  <c r="C235" i="8"/>
  <c r="C164" i="8"/>
  <c r="C446" i="8"/>
  <c r="C166" i="8"/>
  <c r="C71" i="8"/>
  <c r="C353" i="8"/>
  <c r="C394" i="8"/>
  <c r="C270" i="8"/>
  <c r="C526" i="8"/>
  <c r="C118" i="8"/>
  <c r="C275" i="8"/>
  <c r="C50" i="8"/>
  <c r="C174" i="8"/>
  <c r="C481" i="8"/>
  <c r="C46" i="8"/>
  <c r="C308" i="8"/>
  <c r="C461" i="8"/>
  <c r="C431" i="8"/>
  <c r="C140" i="8"/>
  <c r="C399" i="8"/>
  <c r="C339" i="8"/>
  <c r="C384" i="8"/>
  <c r="C536" i="8"/>
  <c r="C507" i="8"/>
  <c r="C180" i="8"/>
  <c r="C49" i="8"/>
  <c r="C249" i="8"/>
  <c r="C105" i="8"/>
  <c r="C441" i="8"/>
  <c r="C75" i="8"/>
  <c r="F298" i="8"/>
  <c r="F138" i="8"/>
  <c r="F193" i="8"/>
  <c r="F155" i="8"/>
  <c r="F310" i="8"/>
  <c r="F115" i="8"/>
  <c r="C529" i="8"/>
  <c r="F347" i="8"/>
  <c r="F150" i="8"/>
  <c r="F246" i="8"/>
  <c r="F67" i="8"/>
  <c r="F283" i="8"/>
  <c r="F321" i="8"/>
  <c r="F142" i="8"/>
  <c r="F122" i="8"/>
  <c r="F128" i="8"/>
  <c r="F110" i="8"/>
  <c r="F135" i="8"/>
  <c r="F156" i="8"/>
  <c r="F312" i="8"/>
  <c r="F5" i="8"/>
  <c r="F61" i="8"/>
  <c r="F264" i="8"/>
  <c r="F185" i="8"/>
  <c r="F144" i="8"/>
  <c r="F124" i="8"/>
  <c r="F355" i="8"/>
  <c r="F112" i="8"/>
  <c r="F38" i="8"/>
  <c r="F313" i="8"/>
  <c r="F8" i="8"/>
  <c r="F81" i="8"/>
  <c r="F221" i="8"/>
  <c r="F191" i="8"/>
  <c r="F220" i="8"/>
  <c r="F247" i="8"/>
  <c r="F26" i="8"/>
  <c r="F338" i="8"/>
  <c r="C245" i="8"/>
  <c r="C380" i="8"/>
  <c r="C288" i="8"/>
  <c r="C544" i="8"/>
  <c r="C485" i="8"/>
  <c r="C330" i="8"/>
  <c r="C341" i="8"/>
  <c r="C199" i="8"/>
  <c r="C153" i="8"/>
  <c r="C172" i="8"/>
  <c r="C377" i="8"/>
  <c r="C438" i="8"/>
  <c r="C549" i="8"/>
  <c r="C57" i="8"/>
  <c r="C149" i="8"/>
  <c r="C258" i="8"/>
  <c r="C14" i="8"/>
  <c r="C56" i="8"/>
  <c r="C323" i="8"/>
  <c r="C116" i="8"/>
  <c r="C347" i="8"/>
  <c r="C102" i="8"/>
  <c r="C516" i="8"/>
  <c r="C211" i="8"/>
  <c r="C66" i="8"/>
  <c r="C298" i="8"/>
  <c r="C262" i="8"/>
  <c r="C212" i="8"/>
  <c r="C548" i="8"/>
  <c r="C365" i="8"/>
  <c r="C565" i="8"/>
  <c r="C434" i="8"/>
  <c r="C107" i="8"/>
  <c r="C367" i="8"/>
  <c r="C354" i="8"/>
  <c r="C192" i="8"/>
  <c r="C159" i="8"/>
  <c r="C195" i="8"/>
  <c r="C345" i="8"/>
  <c r="C386" i="8"/>
  <c r="C201" i="8"/>
  <c r="C10" i="8"/>
  <c r="C511" i="8"/>
  <c r="C301" i="8"/>
  <c r="C261" i="8"/>
  <c r="C512" i="8"/>
  <c r="F501" i="8"/>
  <c r="F438" i="8"/>
  <c r="F500" i="8"/>
  <c r="F495" i="8"/>
  <c r="F496" i="8"/>
  <c r="F485" i="8"/>
  <c r="F394" i="8"/>
  <c r="F410" i="8"/>
  <c r="F381" i="8"/>
  <c r="F367" i="8"/>
  <c r="F559" i="8"/>
  <c r="F368" i="8"/>
  <c r="F560" i="8"/>
  <c r="F432" i="8"/>
  <c r="F481" i="8"/>
  <c r="F489" i="8"/>
  <c r="F390" i="8"/>
  <c r="F507" i="8"/>
  <c r="F508" i="8"/>
  <c r="F497" i="8"/>
  <c r="F409" i="8"/>
  <c r="F428" i="8"/>
  <c r="F396" i="8"/>
  <c r="F382" i="8"/>
  <c r="F383" i="8"/>
  <c r="F450" i="8"/>
  <c r="F375" i="8"/>
  <c r="F519" i="8"/>
  <c r="F376" i="8"/>
  <c r="F520" i="8"/>
  <c r="F509" i="8"/>
  <c r="F427" i="8"/>
  <c r="F443" i="8"/>
  <c r="F414" i="8"/>
  <c r="F397" i="8"/>
  <c r="F398" i="8"/>
  <c r="F465" i="8"/>
  <c r="F453" i="8"/>
  <c r="F536" i="8"/>
  <c r="F454" i="8"/>
  <c r="F534" i="8"/>
  <c r="F434" i="8"/>
  <c r="F471" i="8"/>
  <c r="F472" i="8"/>
  <c r="F461" i="8"/>
  <c r="F553" i="8"/>
  <c r="F405" i="8"/>
  <c r="F535" i="8"/>
  <c r="F435" i="8"/>
  <c r="F532" i="8"/>
  <c r="F377" i="8"/>
  <c r="F380" i="8"/>
  <c r="F540" i="8"/>
  <c r="F478" i="8"/>
  <c r="F479" i="8"/>
  <c r="F547" i="8"/>
  <c r="F426" i="8"/>
  <c r="F516" i="8"/>
  <c r="F469" i="8"/>
  <c r="F515" i="8"/>
  <c r="F439" i="8"/>
  <c r="F447" i="8"/>
  <c r="F544" i="8"/>
  <c r="F389" i="8"/>
  <c r="F395" i="8"/>
  <c r="F558" i="8"/>
  <c r="F493" i="8"/>
  <c r="F494" i="8"/>
  <c r="F369" i="8"/>
  <c r="F562" i="8"/>
  <c r="F441" i="8"/>
  <c r="F468" i="8"/>
  <c r="F421" i="8"/>
  <c r="F467" i="8"/>
  <c r="F459" i="8"/>
  <c r="F556" i="8"/>
  <c r="F401" i="8"/>
  <c r="F458" i="8"/>
  <c r="F511" i="8"/>
  <c r="F512" i="8"/>
  <c r="F384" i="8"/>
  <c r="F370" i="8"/>
  <c r="F456" i="8"/>
  <c r="F566" i="8"/>
  <c r="F565" i="8"/>
  <c r="F420" i="8"/>
  <c r="F470" i="8"/>
  <c r="F404" i="8"/>
  <c r="F552" i="8"/>
  <c r="F549" i="8"/>
  <c r="F483" i="8"/>
  <c r="F413" i="8"/>
  <c r="F379" i="8"/>
  <c r="F476" i="8"/>
  <c r="F526" i="8"/>
  <c r="F527" i="8"/>
  <c r="F402" i="8"/>
  <c r="F385" i="8"/>
  <c r="F474" i="8"/>
  <c r="F518" i="8"/>
  <c r="F517" i="8"/>
  <c r="F372" i="8"/>
  <c r="F563" i="8"/>
  <c r="F419" i="8"/>
  <c r="F531" i="8"/>
  <c r="F388" i="8"/>
  <c r="F425" i="8"/>
  <c r="F442" i="8"/>
  <c r="F491" i="8"/>
  <c r="F366" i="8"/>
  <c r="F541" i="8"/>
  <c r="F542" i="8"/>
  <c r="F417" i="8"/>
  <c r="F403" i="8"/>
  <c r="F504" i="8"/>
  <c r="F551" i="8"/>
  <c r="F550" i="8"/>
  <c r="F548" i="8"/>
  <c r="F543" i="8"/>
  <c r="F400" i="8"/>
  <c r="F437" i="8"/>
  <c r="F457" i="8"/>
  <c r="F506" i="8"/>
  <c r="F429" i="8"/>
  <c r="F480" i="8"/>
  <c r="F418" i="8"/>
  <c r="F522" i="8"/>
  <c r="F422" i="8"/>
  <c r="F502" i="8"/>
  <c r="F555" i="8"/>
  <c r="F412" i="8"/>
  <c r="F449" i="8"/>
  <c r="F475" i="8"/>
  <c r="F524" i="8"/>
  <c r="F444" i="8"/>
  <c r="F498" i="8"/>
  <c r="F433" i="8"/>
  <c r="F537" i="8"/>
  <c r="F374" i="8"/>
  <c r="F440" i="8"/>
  <c r="F487" i="8"/>
  <c r="F373" i="8"/>
  <c r="F391" i="8"/>
  <c r="F406" i="8"/>
  <c r="F486" i="8"/>
  <c r="F424" i="8"/>
  <c r="F473" i="8"/>
  <c r="F490" i="8"/>
  <c r="F539" i="8"/>
  <c r="F462" i="8"/>
  <c r="F513" i="8"/>
  <c r="F451" i="8"/>
  <c r="F554" i="8"/>
  <c r="F466" i="8"/>
  <c r="F452" i="8"/>
  <c r="F503" i="8"/>
  <c r="F455" i="8"/>
  <c r="F407" i="8"/>
  <c r="F564" i="8"/>
  <c r="F371" i="8"/>
  <c r="F523" i="8"/>
  <c r="F446" i="8"/>
  <c r="F557" i="8"/>
  <c r="F464" i="8"/>
  <c r="F528" i="8"/>
  <c r="F399" i="8"/>
  <c r="F546" i="8"/>
  <c r="F499" i="8"/>
  <c r="F529" i="8"/>
  <c r="F521" i="8"/>
  <c r="F416" i="8"/>
  <c r="F533" i="8"/>
  <c r="F431" i="8"/>
  <c r="F393" i="8"/>
  <c r="F463" i="8"/>
  <c r="F387" i="8"/>
  <c r="F530" i="8"/>
  <c r="F448" i="8"/>
  <c r="F492" i="8"/>
  <c r="F514" i="8"/>
  <c r="F415" i="8"/>
  <c r="F430" i="8"/>
  <c r="F378" i="8"/>
  <c r="F408" i="8"/>
  <c r="F436" i="8"/>
  <c r="F477" i="8"/>
  <c r="F525" i="8"/>
  <c r="F561" i="8"/>
  <c r="F423" i="8"/>
  <c r="F505" i="8"/>
  <c r="F392" i="8"/>
  <c r="F484" i="8"/>
  <c r="F488" i="8"/>
  <c r="F545" i="8"/>
  <c r="F538" i="8"/>
  <c r="F445" i="8"/>
  <c r="F386" i="8"/>
  <c r="F482" i="8"/>
  <c r="F411" i="8"/>
  <c r="F460" i="8"/>
  <c r="F510" i="8"/>
  <c r="F160" i="8"/>
  <c r="F126" i="8"/>
  <c r="F57" i="8"/>
  <c r="F340" i="8"/>
  <c r="F272" i="8"/>
  <c r="F267" i="8"/>
  <c r="F145" i="8"/>
  <c r="F255" i="8"/>
  <c r="F216" i="8"/>
  <c r="F58" i="8"/>
  <c r="F317" i="8"/>
  <c r="F206" i="8"/>
  <c r="F77" i="8"/>
  <c r="F190" i="8"/>
  <c r="F76" i="8"/>
  <c r="F86" i="8"/>
  <c r="F202" i="8"/>
  <c r="F358" i="8"/>
  <c r="C268" i="8"/>
  <c r="C312" i="8"/>
  <c r="C550" i="8"/>
  <c r="C264" i="8"/>
  <c r="C194" i="8"/>
  <c r="C300" i="8"/>
  <c r="C514" i="8"/>
  <c r="C503" i="8"/>
  <c r="C476" i="8"/>
  <c r="C156" i="8"/>
  <c r="C225" i="8"/>
  <c r="C111" i="8"/>
  <c r="C322" i="8"/>
  <c r="C519" i="8"/>
  <c r="C317" i="8"/>
  <c r="C413" i="8"/>
  <c r="C457" i="8"/>
  <c r="C299" i="8"/>
  <c r="C398" i="8"/>
  <c r="C479" i="8"/>
  <c r="C151" i="8"/>
  <c r="C490" i="8"/>
  <c r="C145" i="8"/>
  <c r="C184" i="8"/>
  <c r="C560" i="8"/>
  <c r="C444" i="8"/>
  <c r="C355" i="8"/>
  <c r="C508" i="8"/>
  <c r="C321" i="8"/>
  <c r="C117" i="8"/>
  <c r="C85" i="8"/>
  <c r="C77" i="8"/>
  <c r="C547" i="8"/>
  <c r="C32" i="8"/>
  <c r="C89" i="8"/>
  <c r="C310" i="8"/>
  <c r="C379" i="8"/>
  <c r="C51" i="8"/>
  <c r="C328" i="8"/>
  <c r="C229" i="8"/>
  <c r="C471" i="8"/>
  <c r="C362" i="8"/>
  <c r="C359" i="8"/>
  <c r="C520" i="8"/>
  <c r="C98" i="8"/>
  <c r="C360" i="8"/>
  <c r="C504" i="8"/>
  <c r="F113" i="8"/>
  <c r="F147" i="8"/>
  <c r="F294" i="8"/>
  <c r="F49" i="8"/>
  <c r="F28" i="8"/>
  <c r="F252" i="8"/>
  <c r="F293" i="8"/>
  <c r="F195" i="8"/>
  <c r="F250" i="8"/>
  <c r="F109" i="8"/>
  <c r="F228" i="8"/>
  <c r="F154" i="8"/>
  <c r="F211" i="8"/>
  <c r="F303" i="8"/>
  <c r="F203" i="8"/>
  <c r="F178" i="8"/>
  <c r="F136" i="8"/>
  <c r="F32" i="8"/>
  <c r="F27" i="8"/>
  <c r="F129" i="8"/>
  <c r="F15" i="8"/>
  <c r="F22" i="8"/>
  <c r="F137" i="8"/>
  <c r="F173" i="8"/>
  <c r="F14" i="8"/>
  <c r="F232" i="8"/>
  <c r="F204" i="8"/>
  <c r="F363" i="8"/>
  <c r="F297" i="8"/>
  <c r="F10" i="8"/>
  <c r="F69" i="8"/>
  <c r="C125" i="8"/>
  <c r="C315" i="8"/>
  <c r="C410" i="8"/>
  <c r="C242" i="8"/>
  <c r="C165" i="8"/>
  <c r="C96" i="8"/>
  <c r="C458" i="8"/>
  <c r="C181" i="8"/>
  <c r="C467" i="8"/>
  <c r="C282" i="8"/>
  <c r="C86" i="8"/>
  <c r="C459" i="8"/>
  <c r="C122" i="8"/>
  <c r="C506" i="8"/>
  <c r="C551" i="8"/>
  <c r="C177" i="8"/>
  <c r="C429" i="8"/>
  <c r="C127" i="8"/>
  <c r="C134" i="8"/>
  <c r="C292" i="8"/>
  <c r="C232" i="8"/>
  <c r="C31" i="8"/>
  <c r="C383" i="8"/>
  <c r="C460" i="8"/>
  <c r="C334" i="8"/>
  <c r="C144" i="8"/>
  <c r="C188" i="8"/>
  <c r="C395" i="8"/>
  <c r="C121" i="8"/>
  <c r="C558" i="8"/>
  <c r="C409" i="8"/>
  <c r="C182" i="8"/>
  <c r="C294" i="8"/>
  <c r="C240" i="8"/>
  <c r="C502" i="8"/>
  <c r="C427" i="8"/>
  <c r="C238" i="8"/>
  <c r="C213" i="8"/>
  <c r="C542" i="8"/>
  <c r="C65" i="8"/>
  <c r="C103" i="8"/>
  <c r="C9" i="8"/>
  <c r="C202" i="8"/>
  <c r="C251" i="8"/>
  <c r="C221" i="8"/>
  <c r="C203" i="8"/>
  <c r="C239" i="8"/>
  <c r="H10" i="7"/>
  <c r="F7" i="7"/>
  <c r="G10" i="7"/>
  <c r="H7" i="7"/>
  <c r="H8" i="7"/>
  <c r="H6" i="7"/>
  <c r="G8" i="7"/>
  <c r="G6" i="7"/>
  <c r="G11" i="7"/>
  <c r="H3" i="7"/>
  <c r="G3" i="7"/>
  <c r="G2" i="7"/>
  <c r="H11" i="7"/>
  <c r="G13" i="7"/>
  <c r="F1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<sst xmlns="http://schemas.openxmlformats.org/spreadsheetml/2006/main" count="6141" uniqueCount="2118">
  <si>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</si>
  <si>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</si>
  <si>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</si>
  <si>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</si>
  <si>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</si>
  <si>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</si>
  <si>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</si>
  <si>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</si>
  <si>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</si>
  <si>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</si>
  <si>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</si>
  <si>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</si>
  <si>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</si>
  <si>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</si>
  <si>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</si>
  <si>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</si>
  <si>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</si>
  <si>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</si>
  <si>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</si>
  <si>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</si>
  <si>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</si>
  <si>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</si>
  <si>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</si>
  <si>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</si>
  <si>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</si>
  <si>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</si>
  <si>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</si>
  <si>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</si>
  <si>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</si>
  <si>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</si>
  <si>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</si>
  <si>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</si>
  <si>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</si>
  <si>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</si>
  <si>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</si>
  <si>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</si>
  <si>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</si>
  <si>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</si>
  <si>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</si>
  <si>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</si>
  <si>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</si>
  <si>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</si>
  <si>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</si>
  <si>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</si>
  <si>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</si>
  <si>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</si>
  <si>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</si>
  <si>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</si>
  <si>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</si>
  <si>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</si>
  <si>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</si>
  <si>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</si>
  <si>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</si>
  <si>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</si>
  <si>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</si>
  <si>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</si>
  <si>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</si>
  <si>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</si>
  <si>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</si>
  <si>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</si>
  <si>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</si>
  <si>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</si>
  <si>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</si>
  <si>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</si>
  <si>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</si>
  <si>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</si>
  <si>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</si>
  <si>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</si>
  <si>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</si>
  <si>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</si>
  <si>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</si>
  <si>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</si>
  <si>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</si>
  <si>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</si>
  <si>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</si>
  <si>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</si>
  <si>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</si>
  <si>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</si>
  <si>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</si>
  <si>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</si>
  <si>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</si>
  <si>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</si>
  <si>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</si>
  <si>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</si>
  <si>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</si>
  <si>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</si>
  <si>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</si>
  <si>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</si>
  <si>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</si>
  <si>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</si>
  <si>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</si>
  <si>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</si>
  <si>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</si>
  <si>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</si>
  <si>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</si>
  <si>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</si>
  <si>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</si>
  <si>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</si>
  <si>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</si>
  <si>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</si>
  <si>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</si>
  <si>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</si>
  <si>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</si>
  <si>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</si>
  <si>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</si>
  <si>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</si>
  <si>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</si>
  <si>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</si>
  <si>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</si>
  <si>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</si>
  <si>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</si>
  <si>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</si>
  <si>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</si>
  <si>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</si>
  <si>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</si>
  <si>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</si>
  <si>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</si>
  <si>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</si>
  <si>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</si>
  <si>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</si>
  <si>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</si>
  <si>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</si>
  <si>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</si>
  <si>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</si>
  <si>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</si>
  <si>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</si>
  <si>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</si>
  <si>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</si>
  <si>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</si>
  <si>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</si>
  <si>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</si>
  <si>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</si>
  <si>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</si>
  <si>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</si>
  <si>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</si>
  <si>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</si>
  <si>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</si>
  <si>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</si>
  <si>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</si>
  <si>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</si>
  <si>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</si>
  <si>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</si>
  <si>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</si>
  <si>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</si>
  <si>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</si>
  <si>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</si>
  <si>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</si>
  <si>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</si>
  <si>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</si>
  <si>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</si>
  <si>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</si>
  <si>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</si>
  <si>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</si>
  <si>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</si>
  <si>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</si>
  <si>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</si>
  <si>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</si>
  <si>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</si>
  <si>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</si>
  <si>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</si>
  <si>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</si>
  <si>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</si>
  <si>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</si>
  <si>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</si>
  <si>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</si>
  <si>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</si>
  <si>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</si>
  <si>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</si>
  <si>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</si>
  <si>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</si>
  <si>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</si>
  <si>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</si>
  <si>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</si>
  <si>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</si>
  <si>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</si>
  <si>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</si>
  <si>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</si>
  <si>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</si>
  <si>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</si>
  <si>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</si>
  <si>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</si>
  <si>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</si>
  <si>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</si>
  <si>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</si>
  <si>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</si>
  <si>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</si>
  <si>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</si>
  <si>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</si>
  <si>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</si>
  <si>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</si>
  <si>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</si>
  <si>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</si>
  <si>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</si>
  <si>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</si>
  <si>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</si>
  <si>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</si>
  <si>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</si>
  <si>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</si>
  <si>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</si>
  <si>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</si>
  <si>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</si>
  <si>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</si>
  <si>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</si>
  <si>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</si>
  <si>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</si>
  <si>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</si>
  <si>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</si>
  <si>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</si>
  <si>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</si>
  <si>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</si>
  <si>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</si>
  <si>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</si>
  <si>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</si>
  <si>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</si>
  <si>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</si>
  <si>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</si>
  <si>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</si>
  <si>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</si>
  <si>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</si>
  <si>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</si>
  <si>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</si>
  <si>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</si>
  <si>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</si>
  <si>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</si>
  <si>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</si>
  <si>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</si>
  <si>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</si>
  <si>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</si>
  <si>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</si>
  <si>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</si>
  <si>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</si>
  <si>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</si>
  <si>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</si>
  <si>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</si>
  <si>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</si>
  <si>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</si>
  <si>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</si>
  <si>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</si>
  <si>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</si>
  <si>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</si>
  <si>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</si>
  <si>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</si>
  <si>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</si>
  <si>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</si>
  <si>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</si>
  <si>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</si>
  <si>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</si>
  <si>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</si>
  <si>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</si>
  <si>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</si>
  <si>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</si>
  <si>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</si>
  <si>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</si>
  <si>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</si>
  <si>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</si>
  <si>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</si>
  <si>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</si>
  <si>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</si>
  <si>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</si>
  <si>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</si>
  <si>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</si>
  <si>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</si>
  <si>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</si>
  <si>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</si>
  <si>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</si>
  <si>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</si>
  <si>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</si>
  <si>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</si>
  <si>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</si>
  <si>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</si>
  <si>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</si>
  <si>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</si>
  <si>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</si>
  <si>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</si>
  <si>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</si>
  <si>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</si>
  <si>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</si>
  <si>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</si>
  <si>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</si>
  <si>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</si>
  <si>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</si>
  <si>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</si>
  <si>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</si>
  <si>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</si>
  <si>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</si>
  <si>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</si>
  <si>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</si>
  <si>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</si>
  <si>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</si>
  <si>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</si>
  <si>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</si>
  <si>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</si>
  <si>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</si>
  <si>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</si>
  <si>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</si>
  <si>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</si>
  <si>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</si>
  <si>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</si>
  <si>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</si>
  <si>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</si>
  <si>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</si>
  <si>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</si>
  <si>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</si>
  <si>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</si>
  <si>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</si>
  <si>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</si>
  <si>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</si>
  <si>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</si>
  <si>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</si>
  <si>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</si>
  <si>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</si>
  <si>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</si>
  <si>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</si>
  <si>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</si>
  <si>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</si>
  <si>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</si>
  <si>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</si>
  <si>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</si>
  <si>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</si>
  <si>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</si>
  <si>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</si>
  <si>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</si>
  <si>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</si>
  <si>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</si>
  <si>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</si>
  <si>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</si>
  <si>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</si>
  <si>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</si>
  <si>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</si>
  <si>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</si>
  <si>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</si>
  <si>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</si>
  <si>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</si>
  <si>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</si>
  <si>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</si>
  <si>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</si>
  <si>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</si>
  <si>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</si>
  <si>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</si>
  <si>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</si>
  <si>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</si>
  <si>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</si>
  <si>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</si>
  <si>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</si>
  <si>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</si>
  <si>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</si>
  <si>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</si>
  <si>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</si>
  <si>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</si>
  <si>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</si>
  <si>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</si>
  <si>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</si>
  <si>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</si>
  <si>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</si>
  <si>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</si>
  <si>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</si>
  <si>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</si>
  <si>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</si>
  <si>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</si>
  <si>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</si>
  <si>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</si>
  <si>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</si>
  <si>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</si>
  <si>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</si>
  <si>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</si>
  <si>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</si>
  <si>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</si>
  <si>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</si>
  <si>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</si>
  <si>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</si>
  <si>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</si>
  <si>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</si>
  <si>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</si>
  <si>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</si>
  <si>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</si>
  <si>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</si>
  <si>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</si>
  <si>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</si>
  <si>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</si>
  <si>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</si>
  <si>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</si>
  <si>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</si>
  <si>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</si>
  <si>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</si>
  <si>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</si>
  <si>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</si>
  <si>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</si>
  <si>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</si>
  <si>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</si>
  <si>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</si>
  <si>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</si>
  <si>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</si>
  <si>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</si>
  <si>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</si>
  <si>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</si>
  <si>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</si>
  <si>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</si>
  <si>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</si>
  <si>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</si>
  <si>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</si>
  <si>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</si>
  <si>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</si>
  <si>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</si>
  <si>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</si>
  <si>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</si>
  <si>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</si>
  <si>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</si>
  <si>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</si>
  <si>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</si>
  <si>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</si>
  <si>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</si>
  <si>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</si>
  <si>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</si>
  <si>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</si>
  <si>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</si>
  <si>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</si>
  <si>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</si>
  <si>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</si>
  <si>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</si>
  <si>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</si>
  <si>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</si>
  <si>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</si>
  <si>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</si>
  <si>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</si>
  <si>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</si>
  <si>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</si>
  <si>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</si>
  <si>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</si>
  <si>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</si>
  <si>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</si>
  <si>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</si>
  <si>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</si>
  <si>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</si>
  <si>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</si>
  <si>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</si>
  <si>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</si>
  <si>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</si>
  <si>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</si>
  <si>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</si>
  <si>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</si>
  <si>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</si>
  <si>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</si>
  <si>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</si>
  <si>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</si>
  <si>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</si>
  <si>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</si>
  <si>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</si>
  <si>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</si>
  <si>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</si>
  <si>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</si>
  <si>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</si>
  <si>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</si>
  <si>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</si>
  <si>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</si>
  <si>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</si>
  <si>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</si>
  <si>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</si>
  <si>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</si>
  <si>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</si>
  <si>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</si>
  <si>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</si>
  <si>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</si>
  <si>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</si>
  <si>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</si>
  <si>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</si>
  <si>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</si>
  <si>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</si>
  <si>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</si>
  <si>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</si>
  <si>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</si>
  <si>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</si>
  <si>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</si>
  <si>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</si>
  <si>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</si>
  <si>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</si>
  <si>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</si>
  <si>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</si>
  <si>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</si>
  <si>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</si>
  <si>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</si>
  <si>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</si>
  <si>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</si>
  <si>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</si>
  <si>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</si>
  <si>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</si>
  <si>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</si>
  <si>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</si>
  <si>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</si>
  <si>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</si>
  <si>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</si>
  <si>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</si>
  <si>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</si>
  <si>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</si>
  <si>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</si>
  <si>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</si>
  <si>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</si>
  <si>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</si>
  <si>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</si>
  <si>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</si>
  <si>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</si>
  <si>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</si>
  <si>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</si>
  <si>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</si>
  <si>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</si>
  <si>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</si>
  <si>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</si>
  <si>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</si>
  <si>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</si>
  <si>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</si>
  <si>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</si>
  <si>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</si>
  <si>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</si>
  <si>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</si>
  <si>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</si>
  <si>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</si>
  <si>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</si>
  <si>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</si>
  <si>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</si>
  <si>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</si>
  <si>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</si>
  <si>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</si>
  <si>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</si>
  <si>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</si>
  <si>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</si>
  <si>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</si>
  <si>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</si>
  <si>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</si>
  <si>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</si>
  <si>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</si>
  <si>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</si>
  <si>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</si>
  <si>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</si>
  <si>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</si>
  <si>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</si>
  <si>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</si>
  <si>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</si>
  <si>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</si>
  <si>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</si>
  <si>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</si>
  <si>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</si>
  <si>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</si>
  <si>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</si>
  <si>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</si>
  <si>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</si>
  <si>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</si>
  <si>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</si>
  <si>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</si>
  <si>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</si>
  <si>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</si>
  <si>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</si>
  <si>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</si>
  <si>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</si>
  <si>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</si>
  <si>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</si>
  <si>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</si>
  <si>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</si>
  <si>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</si>
  <si>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</si>
  <si>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</si>
  <si>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</si>
  <si>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</si>
  <si>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</si>
  <si>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</si>
  <si>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</si>
  <si>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</si>
  <si>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</si>
  <si>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</si>
  <si>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</si>
  <si>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</si>
  <si>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</si>
  <si>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</si>
  <si>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</si>
  <si>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</si>
  <si>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</si>
  <si>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</si>
  <si>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</si>
  <si>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</si>
  <si>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</si>
  <si>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</si>
  <si>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</si>
  <si>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</si>
  <si>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</si>
  <si>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</si>
  <si>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</si>
  <si>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</si>
  <si>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</si>
  <si>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</si>
  <si>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</si>
  <si>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</si>
  <si>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</si>
  <si>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</si>
  <si>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</si>
  <si>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</si>
  <si>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</si>
  <si>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</si>
  <si>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</si>
  <si>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</si>
  <si>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</si>
  <si>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</si>
  <si>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</si>
  <si>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</si>
  <si>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</si>
  <si>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</si>
  <si>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</si>
  <si>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</si>
  <si>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</si>
  <si>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</si>
  <si>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</si>
  <si>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</si>
  <si>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</si>
  <si>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</si>
  <si>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</si>
  <si>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</si>
  <si>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</si>
  <si>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</si>
  <si>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</si>
  <si>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</si>
  <si>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</si>
  <si>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</si>
  <si>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</si>
  <si>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</si>
  <si>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</si>
  <si>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</si>
  <si>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</si>
  <si>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</si>
  <si>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</si>
  <si>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</si>
  <si>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</si>
  <si>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</si>
  <si>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</si>
  <si>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</si>
  <si>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</si>
  <si>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</si>
  <si>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</si>
  <si>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</si>
  <si>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</si>
  <si>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</si>
  <si>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</si>
  <si>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</si>
  <si>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</si>
  <si>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</si>
  <si>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</si>
  <si>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</si>
  <si>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</si>
  <si>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</si>
  <si>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</si>
  <si>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</si>
  <si>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</si>
  <si>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</si>
  <si>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</si>
  <si>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</si>
  <si>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</si>
  <si>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</si>
  <si>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</si>
  <si>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</si>
  <si>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</si>
  <si>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</si>
  <si>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</si>
  <si>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</si>
  <si>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</si>
  <si>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</si>
  <si>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</si>
  <si>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</si>
  <si>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</si>
  <si>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</si>
  <si>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</si>
  <si>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</si>
  <si>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</si>
  <si>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</si>
  <si>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</si>
  <si>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</si>
  <si>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</si>
  <si>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</si>
  <si>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</si>
  <si>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</si>
  <si>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</si>
  <si>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</si>
  <si>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</si>
  <si>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</si>
  <si>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</si>
  <si>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</si>
  <si>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</si>
  <si>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</si>
  <si>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</si>
  <si>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</si>
  <si>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</si>
  <si>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</si>
  <si>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</si>
  <si>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</si>
  <si>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</si>
  <si>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</si>
  <si>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</si>
  <si>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</si>
  <si>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</si>
  <si>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</si>
  <si>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</si>
  <si>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</si>
  <si>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</si>
  <si>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</si>
  <si>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</si>
  <si>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</si>
  <si>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</si>
  <si>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</si>
  <si>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</si>
  <si>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</si>
  <si>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</si>
  <si>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</si>
  <si>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</si>
  <si>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</si>
  <si>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</si>
  <si>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</si>
  <si>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</si>
  <si>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</si>
  <si>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</si>
  <si>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</si>
  <si>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</si>
  <si>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</si>
  <si>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</si>
  <si>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</si>
  <si>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</si>
  <si>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</si>
  <si>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</si>
  <si>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</si>
  <si>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</si>
  <si>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</si>
  <si>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</si>
  <si>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</si>
  <si>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</si>
  <si>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</si>
  <si>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</si>
  <si>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</si>
  <si>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</si>
  <si>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</si>
  <si>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</si>
  <si>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</si>
  <si>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</si>
  <si>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</si>
  <si>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</si>
  <si>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</si>
  <si>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</si>
  <si>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</si>
  <si>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</si>
  <si>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</si>
  <si>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</si>
  <si>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</si>
  <si>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</si>
  <si>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</si>
  <si>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</si>
  <si>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</si>
  <si>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</si>
  <si>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</si>
  <si>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</si>
  <si>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</si>
  <si>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</si>
  <si>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</si>
  <si>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</si>
  <si>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</si>
  <si>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</si>
  <si>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</si>
  <si>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</si>
  <si>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</si>
  <si>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</si>
  <si>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</si>
  <si>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</si>
  <si>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</si>
  <si>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</si>
  <si>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</si>
  <si>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</si>
  <si>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</si>
  <si>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</si>
  <si>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</si>
  <si>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</si>
  <si>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</si>
  <si>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</si>
  <si>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</si>
  <si>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</si>
  <si>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</si>
  <si>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</si>
  <si>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</si>
  <si>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</si>
  <si>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</si>
  <si>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</si>
  <si>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</si>
  <si>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</si>
  <si>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</si>
  <si>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</si>
  <si>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</si>
  <si>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</si>
  <si>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</si>
  <si>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</si>
  <si>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</si>
  <si>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</si>
  <si>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</si>
  <si>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</si>
  <si>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</si>
  <si>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</si>
  <si>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</si>
  <si>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</si>
  <si>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</si>
  <si>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</si>
  <si>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</si>
  <si>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</si>
  <si>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</si>
  <si>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</si>
  <si>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</si>
  <si>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</si>
  <si>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</si>
  <si>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</si>
  <si>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</si>
  <si>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</si>
  <si>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</si>
  <si>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</si>
  <si>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</si>
  <si>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</si>
  <si>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</si>
  <si>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</si>
  <si>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</si>
  <si>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</si>
  <si>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</si>
  <si>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</si>
  <si>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</si>
  <si>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</si>
  <si>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</si>
  <si>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</si>
  <si>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</si>
  <si>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</si>
  <si>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</si>
  <si>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</si>
  <si>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</si>
  <si>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</si>
  <si>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</si>
  <si>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</si>
  <si>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</si>
  <si>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</si>
  <si>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</si>
  <si>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</si>
  <si>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</si>
  <si>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</si>
  <si>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</si>
  <si>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</si>
  <si>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</si>
  <si>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</si>
  <si>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</si>
  <si>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</si>
  <si>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</si>
  <si>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</si>
  <si>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</si>
  <si>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</si>
  <si>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</si>
  <si>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</si>
  <si>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</si>
  <si>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</si>
  <si>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</si>
  <si>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</si>
  <si>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</si>
  <si>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</si>
  <si>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</si>
  <si>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</si>
  <si>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</si>
  <si>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</si>
  <si>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</si>
  <si>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</si>
  <si>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</si>
  <si>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</si>
  <si>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</si>
  <si>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</si>
  <si>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</si>
  <si>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</si>
  <si>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</si>
  <si>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</si>
  <si>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</si>
  <si>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</si>
  <si>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</si>
  <si>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</si>
  <si>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</si>
  <si>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</si>
  <si>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</si>
  <si>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</si>
  <si>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</si>
  <si>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</si>
  <si>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</si>
  <si>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</si>
  <si>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</si>
  <si>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</si>
  <si>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</si>
  <si>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</si>
  <si>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</si>
  <si>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</si>
  <si>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</si>
  <si>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</si>
  <si>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</si>
  <si>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</si>
  <si>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</si>
  <si>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</si>
  <si>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</si>
  <si>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</si>
  <si>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</si>
  <si>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</si>
  <si>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</si>
  <si>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</si>
  <si>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</si>
  <si>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</si>
  <si>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</si>
  <si>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</si>
  <si>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</si>
  <si>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</si>
  <si>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</si>
  <si>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</si>
  <si>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</si>
  <si>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</si>
  <si>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</si>
  <si>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</si>
  <si>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</si>
  <si>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</si>
  <si>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</si>
  <si>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</si>
  <si>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</si>
  <si>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</si>
  <si>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</si>
  <si>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</si>
  <si>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</si>
  <si>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</si>
  <si>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</si>
  <si>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</si>
  <si>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</si>
  <si>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</si>
  <si>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</si>
  <si>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</si>
  <si>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</si>
  <si>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</si>
  <si>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</si>
  <si>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</si>
  <si>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</si>
  <si>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</si>
  <si>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</si>
  <si>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</si>
  <si>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</si>
  <si>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</si>
  <si>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</si>
  <si>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</si>
  <si>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</si>
  <si>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</si>
  <si>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</si>
  <si>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</si>
  <si>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</si>
  <si>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</si>
  <si>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</si>
  <si>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</si>
  <si>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</si>
  <si>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</si>
  <si>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</si>
  <si>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</si>
  <si>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</si>
  <si>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</si>
  <si>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</si>
  <si>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</si>
  <si>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</si>
  <si>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</si>
  <si>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</si>
  <si>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</si>
  <si>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</si>
  <si>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</si>
  <si>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</si>
  <si>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</si>
  <si>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</si>
  <si>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</si>
  <si>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</si>
  <si>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</si>
  <si>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</si>
  <si>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</si>
  <si>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</si>
  <si>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</si>
  <si>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</si>
  <si>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</si>
  <si>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</si>
  <si>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</si>
  <si>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</si>
  <si>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</si>
  <si>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</si>
  <si>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</si>
  <si>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</si>
  <si>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</si>
  <si>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</si>
  <si>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</si>
  <si>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</si>
  <si>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</si>
  <si>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</si>
  <si>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</si>
  <si>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</si>
  <si>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</si>
  <si>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</si>
  <si>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</si>
  <si>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</si>
  <si>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</si>
  <si>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</si>
  <si>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</si>
  <si>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</si>
  <si>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</si>
  <si>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</si>
  <si>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</si>
  <si>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</si>
  <si>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</si>
  <si>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</si>
  <si>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</si>
  <si>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</si>
  <si>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</si>
  <si>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</si>
  <si>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</si>
  <si>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</si>
  <si>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</si>
  <si>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</si>
  <si>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</si>
  <si>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</si>
  <si>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</si>
  <si>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</si>
  <si>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</si>
  <si>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</si>
  <si>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</si>
  <si>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</si>
  <si>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</si>
  <si>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</si>
  <si>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</si>
  <si>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</si>
  <si>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</si>
  <si>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</si>
  <si>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</si>
  <si>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</si>
  <si>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</si>
  <si>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</si>
  <si>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</si>
  <si>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</si>
  <si>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</si>
  <si>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</si>
  <si>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</si>
  <si>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</si>
  <si>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</si>
  <si>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</si>
  <si>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</si>
  <si>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</si>
  <si>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</si>
  <si>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</si>
  <si>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</si>
  <si>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</si>
  <si>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</si>
  <si>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</si>
  <si>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</si>
  <si>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</si>
  <si>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</si>
  <si>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</si>
  <si>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</si>
  <si>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</si>
  <si>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</si>
  <si>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</si>
  <si>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</si>
  <si>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</si>
  <si>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</si>
  <si>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</si>
  <si>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</si>
  <si>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</si>
  <si>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</si>
  <si>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</si>
  <si>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</si>
  <si>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</si>
  <si>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</si>
  <si>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</si>
  <si>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</si>
  <si>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</si>
  <si>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</si>
  <si>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</si>
  <si>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</si>
  <si>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</si>
  <si>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</si>
  <si>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</si>
  <si>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</si>
  <si>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</si>
  <si>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</si>
  <si>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</si>
  <si>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</si>
  <si>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</si>
  <si>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</si>
  <si>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</si>
  <si>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</si>
  <si>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</si>
  <si>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</si>
  <si>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</si>
  <si>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</si>
  <si>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</si>
  <si>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</si>
  <si>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</si>
  <si>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</si>
  <si>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</si>
  <si>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</si>
  <si>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</si>
  <si>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</si>
  <si>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</si>
  <si>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</si>
  <si>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</si>
  <si>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</si>
  <si>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</si>
  <si>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</si>
  <si>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</si>
  <si>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</si>
  <si>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</si>
  <si>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</si>
  <si>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</si>
  <si>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</si>
  <si>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</si>
  <si>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</si>
  <si>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</si>
  <si>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</si>
  <si>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</si>
  <si>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</si>
  <si>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</si>
  <si>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</si>
  <si>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</si>
  <si>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</si>
  <si>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</si>
  <si>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</si>
  <si>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</si>
  <si>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</si>
  <si>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</si>
  <si>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</si>
  <si>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</si>
  <si>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</si>
  <si>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</si>
  <si>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</si>
  <si>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</si>
  <si>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</si>
  <si>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</si>
  <si>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</si>
  <si>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</si>
  <si>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</si>
  <si>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</si>
  <si>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</si>
  <si>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</si>
  <si>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</si>
  <si>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</si>
  <si>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</si>
  <si>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</si>
  <si>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</si>
  <si>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</si>
  <si>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</si>
  <si>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</si>
  <si>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</si>
  <si>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</si>
  <si>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</si>
  <si>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</si>
  <si>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</si>
  <si>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</si>
  <si>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</si>
  <si>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</si>
  <si>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</si>
  <si>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</si>
  <si>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</si>
  <si>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</si>
  <si>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</si>
  <si>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</si>
  <si>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</si>
  <si>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</si>
  <si>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</si>
  <si>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</si>
  <si>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</si>
  <si>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</si>
  <si>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</si>
  <si>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</si>
  <si>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</si>
  <si>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</si>
  <si>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</si>
  <si>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</si>
  <si>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</si>
  <si>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</si>
  <si>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</si>
  <si>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</si>
  <si>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</si>
  <si>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</si>
  <si>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</si>
  <si>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</si>
  <si>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</si>
  <si>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</si>
  <si>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</si>
  <si>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</si>
  <si>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</si>
  <si>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</si>
  <si>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</si>
  <si>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</si>
  <si>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</si>
  <si>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</si>
  <si>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</si>
  <si>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</si>
  <si>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</si>
  <si>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</si>
  <si>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</si>
  <si>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</si>
  <si>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</si>
  <si>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</si>
  <si>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</si>
  <si>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</si>
  <si>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</si>
  <si>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</si>
  <si>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</si>
  <si>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</si>
  <si>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</si>
  <si>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</si>
  <si>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</si>
  <si>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</si>
  <si>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</si>
  <si>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</si>
  <si>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</si>
  <si>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</si>
  <si>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</si>
  <si>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</si>
  <si>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</si>
  <si>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</si>
  <si>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</si>
  <si>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</si>
  <si>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</si>
  <si>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</si>
  <si>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</si>
  <si>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</si>
  <si>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</si>
  <si>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</si>
  <si>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</si>
  <si>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</si>
  <si>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</si>
  <si>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</si>
  <si>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</si>
  <si>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</si>
  <si>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</si>
  <si>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</si>
  <si>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</si>
  <si>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</si>
  <si>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</si>
  <si>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</si>
  <si>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</si>
  <si>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</si>
  <si>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</si>
  <si>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</si>
  <si>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</si>
  <si>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</si>
  <si>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</si>
  <si>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</si>
  <si>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</si>
  <si>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</si>
  <si>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</si>
  <si>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</si>
  <si>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</si>
  <si>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</si>
  <si>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</si>
  <si>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</si>
  <si>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</si>
  <si>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</si>
  <si>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</si>
  <si>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</si>
  <si>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</si>
  <si>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</si>
  <si>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</si>
  <si>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</si>
  <si>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</si>
  <si>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</si>
  <si>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</si>
  <si>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</si>
  <si>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</si>
  <si>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</si>
  <si>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</si>
  <si>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</si>
  <si>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</si>
  <si>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</si>
  <si>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</si>
  <si>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</si>
  <si>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</si>
  <si>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</si>
  <si>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</si>
  <si>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</si>
  <si>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</si>
  <si>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</si>
  <si>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</si>
  <si>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</si>
  <si>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</si>
  <si>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</si>
  <si>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</si>
  <si>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</si>
  <si>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</si>
  <si>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</si>
  <si>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</si>
  <si>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</si>
  <si>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</si>
  <si>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</si>
  <si>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</si>
  <si>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</si>
  <si>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</si>
  <si>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</si>
  <si>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</si>
  <si>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</si>
  <si>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</si>
  <si>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</si>
  <si>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</si>
  <si>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</si>
  <si>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</si>
  <si>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</si>
  <si>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</si>
  <si>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</si>
  <si>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</si>
  <si>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</si>
  <si>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</si>
  <si>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</si>
  <si>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</si>
  <si>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</si>
  <si>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</si>
  <si>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</si>
  <si>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</si>
  <si>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</si>
  <si>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</si>
  <si>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</si>
  <si>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</si>
  <si>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</si>
  <si>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</si>
  <si>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</si>
  <si>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</si>
  <si>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</si>
  <si>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</si>
  <si>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</si>
  <si>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</si>
  <si>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</si>
  <si>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</si>
  <si>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</si>
  <si>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</si>
  <si>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</si>
  <si>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</si>
  <si>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</si>
  <si>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</si>
  <si>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</si>
  <si>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</si>
  <si>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</si>
  <si>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</si>
  <si>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</si>
  <si>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</si>
  <si>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</si>
  <si>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</si>
  <si>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</si>
  <si>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</si>
  <si>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</si>
  <si>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</si>
  <si>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</si>
  <si>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</si>
  <si>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</si>
  <si>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</si>
  <si>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</si>
  <si>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</si>
  <si>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</si>
  <si>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</si>
  <si>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</si>
  <si>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</si>
  <si>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</si>
  <si>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</si>
  <si>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</si>
  <si>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</si>
  <si>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</si>
  <si>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</si>
  <si>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</si>
  <si>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</si>
  <si>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</si>
  <si>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</si>
  <si>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</si>
  <si>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</si>
  <si>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</si>
  <si>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</si>
  <si>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</si>
  <si>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</si>
  <si>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</si>
  <si>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</si>
  <si>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</si>
  <si>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</si>
  <si>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</si>
  <si>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</si>
  <si>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</si>
  <si>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</si>
  <si>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</si>
  <si>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</si>
  <si>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</si>
  <si>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</si>
  <si>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</si>
  <si>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</si>
  <si>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</si>
  <si>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</si>
  <si>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</si>
  <si>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</si>
  <si>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</si>
  <si>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</si>
  <si>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</si>
  <si>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</si>
  <si>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</si>
  <si>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</si>
  <si>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</si>
  <si>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</si>
  <si>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</si>
  <si>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</si>
  <si>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</si>
  <si>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</si>
  <si>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</si>
  <si>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</si>
  <si>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</si>
  <si>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</si>
  <si>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</si>
  <si>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</si>
  <si>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</si>
  <si>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</si>
  <si>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</si>
  <si>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</si>
  <si>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</si>
  <si>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</si>
  <si>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</si>
  <si>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</si>
  <si>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</si>
  <si>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</si>
  <si>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</si>
  <si>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</si>
  <si>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</si>
  <si>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</si>
  <si>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</si>
  <si>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</si>
  <si>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</si>
  <si>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</si>
  <si>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</si>
  <si>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</si>
  <si>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</si>
  <si>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</si>
  <si>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</si>
  <si>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</si>
  <si>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</si>
  <si>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</si>
  <si>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</si>
  <si>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</si>
  <si>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</si>
  <si>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</si>
  <si>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</si>
  <si>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</si>
  <si>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</si>
  <si>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</si>
  <si>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</si>
  <si>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</si>
  <si>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</si>
  <si>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</si>
  <si>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</si>
  <si>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</si>
  <si>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</si>
  <si>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</si>
  <si>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</si>
  <si>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</si>
  <si>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</si>
  <si>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</si>
  <si>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</si>
  <si>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</si>
  <si>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</si>
  <si>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</si>
  <si>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</si>
  <si>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</si>
  <si>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</si>
  <si>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</si>
  <si>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</si>
  <si>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</si>
  <si>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</si>
  <si>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</si>
  <si>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</si>
  <si>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</si>
  <si>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</si>
  <si>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</si>
  <si>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</si>
  <si>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</si>
  <si>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</si>
  <si>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</si>
  <si>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</si>
  <si>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</si>
  <si>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</si>
  <si>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</si>
  <si>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</si>
  <si>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</si>
  <si>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</si>
  <si>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</si>
  <si>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</si>
  <si>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</si>
  <si>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</si>
  <si>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</si>
  <si>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</si>
  <si>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</si>
  <si>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</si>
  <si>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</si>
  <si>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</si>
  <si>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</si>
  <si>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</si>
  <si>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</si>
  <si>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</si>
  <si>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</si>
  <si>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</si>
  <si>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</si>
  <si>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</si>
  <si>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</si>
  <si>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</si>
  <si>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</si>
  <si>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</si>
  <si>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</si>
  <si>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</si>
  <si>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</si>
  <si>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</si>
  <si>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</si>
  <si>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</si>
  <si>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</si>
  <si>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</si>
  <si>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</si>
  <si>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</si>
  <si>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</si>
  <si>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</si>
  <si>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</si>
  <si>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</si>
  <si>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</si>
  <si>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</si>
  <si>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</si>
  <si>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</si>
  <si>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</si>
  <si>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</si>
  <si>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</si>
  <si>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</si>
  <si>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</si>
  <si>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</si>
  <si>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</si>
  <si>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</si>
  <si>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</si>
  <si>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</si>
  <si>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</si>
  <si>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</si>
  <si>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</si>
  <si>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</si>
  <si>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</si>
  <si>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</si>
  <si>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</si>
  <si>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</si>
  <si>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</si>
  <si>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</si>
  <si>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</si>
  <si>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</si>
  <si>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</si>
  <si>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</si>
  <si>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</si>
  <si>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</si>
  <si>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</si>
  <si>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</si>
  <si>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</si>
  <si>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</si>
  <si>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</si>
  <si>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</si>
  <si>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</si>
  <si>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</si>
  <si>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</si>
  <si>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</si>
  <si>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</si>
  <si>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</si>
  <si>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</si>
  <si>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</si>
  <si>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</si>
  <si>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</si>
  <si>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</si>
  <si>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</si>
  <si>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</si>
  <si>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</si>
  <si>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</si>
  <si>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</si>
  <si>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</si>
  <si>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</si>
  <si>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</si>
  <si>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</si>
  <si>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</si>
  <si>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</si>
  <si>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</si>
  <si>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</si>
  <si>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</si>
  <si>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</si>
  <si>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</si>
  <si>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</si>
  <si>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</si>
  <si>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</si>
  <si>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</si>
  <si>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</si>
  <si>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</si>
  <si>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</si>
  <si>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</si>
  <si>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</si>
  <si>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</si>
  <si>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</si>
  <si>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</si>
  <si>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</si>
  <si>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</si>
  <si>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</si>
  <si>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</si>
  <si>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</si>
  <si>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</si>
  <si>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</si>
  <si>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</si>
  <si>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</si>
  <si>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</si>
  <si>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</si>
  <si>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</si>
  <si>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</si>
  <si>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</si>
  <si>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</si>
  <si>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</si>
  <si>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</si>
  <si>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</si>
  <si>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</si>
  <si>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</si>
  <si>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</si>
  <si>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</si>
  <si>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</si>
  <si>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</si>
  <si>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</si>
  <si>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</si>
  <si>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</si>
  <si>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</si>
  <si>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</si>
  <si>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</si>
  <si>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</si>
  <si>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</si>
  <si>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</si>
  <si>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</si>
  <si>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</si>
  <si>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</si>
  <si>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</si>
  <si>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</si>
  <si>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</si>
  <si>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</si>
  <si>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</si>
  <si>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</si>
  <si>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</si>
  <si>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</si>
  <si>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</si>
  <si>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</si>
  <si>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</si>
  <si>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</si>
  <si>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</si>
  <si>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</si>
  <si>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</si>
  <si>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</si>
  <si>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</si>
  <si>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</si>
  <si>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</si>
  <si>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</si>
  <si>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</si>
  <si>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</si>
  <si>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</si>
  <si>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</si>
  <si>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</si>
  <si>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</si>
  <si>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</si>
  <si>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</si>
  <si>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</si>
  <si>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</si>
  <si>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</si>
  <si>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</si>
  <si>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</si>
  <si>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</si>
  <si>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</si>
  <si>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</si>
  <si>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</si>
  <si>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</si>
  <si>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</si>
  <si>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</si>
  <si>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</si>
  <si>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</si>
  <si>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</si>
  <si>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</si>
  <si>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</si>
  <si>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</si>
  <si>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</si>
  <si>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</si>
  <si>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</si>
  <si>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</si>
  <si>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</si>
  <si>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</si>
  <si>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</si>
  <si>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</si>
  <si>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</si>
  <si>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</si>
  <si>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</si>
  <si>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</si>
  <si>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</si>
  <si>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</si>
  <si>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</si>
  <si>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</si>
  <si>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</si>
  <si>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</si>
  <si>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</si>
  <si>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</si>
  <si>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</si>
  <si>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</si>
  <si>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</si>
  <si>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</si>
  <si>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</si>
  <si>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</si>
  <si>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</si>
  <si>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</si>
  <si>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</si>
  <si>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</si>
  <si>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</si>
  <si>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</si>
  <si>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</si>
  <si>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</si>
  <si>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</si>
  <si>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</si>
  <si>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</si>
  <si>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</si>
  <si>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</si>
  <si>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</si>
  <si>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</si>
  <si>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</si>
  <si>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</si>
  <si>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</si>
  <si>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</si>
  <si>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</si>
  <si>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</si>
  <si>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</si>
  <si>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</si>
  <si>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</si>
  <si>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</si>
  <si>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</si>
  <si>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</si>
  <si>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</si>
  <si>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</si>
  <si>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</si>
  <si>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</si>
  <si>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</si>
  <si>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</si>
  <si>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</si>
  <si>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</si>
  <si>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</si>
  <si>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</si>
  <si>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</si>
  <si>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</si>
  <si>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</si>
  <si>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</si>
  <si>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</si>
  <si>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</si>
  <si>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</si>
  <si>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</si>
  <si>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</si>
  <si>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</si>
  <si>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</si>
  <si>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</si>
  <si>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</si>
  <si>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</si>
  <si>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</si>
  <si>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</si>
  <si>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</si>
  <si>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</si>
  <si>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</si>
  <si>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</si>
  <si>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</si>
  <si>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</si>
  <si>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</si>
  <si>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</si>
  <si>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</si>
  <si>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</si>
  <si>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</si>
  <si>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</si>
  <si>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</si>
  <si>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</si>
  <si>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</si>
  <si>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</si>
  <si>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</si>
  <si>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</si>
  <si>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</si>
  <si>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</si>
  <si>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</si>
  <si>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</si>
  <si>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</si>
  <si>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</si>
  <si>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</si>
  <si>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</si>
  <si>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</si>
  <si>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</si>
  <si>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</si>
  <si>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</si>
  <si>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</si>
  <si>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</si>
  <si>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</si>
  <si>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</si>
  <si>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</si>
  <si>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</si>
  <si>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</si>
  <si>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</si>
  <si>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</si>
  <si>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</si>
  <si>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</si>
  <si>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</si>
  <si>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</si>
  <si>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</si>
  <si>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</si>
  <si>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</si>
  <si>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</si>
  <si>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</si>
  <si>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</si>
  <si>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</si>
  <si>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</si>
  <si>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</si>
  <si>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</si>
  <si>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</si>
  <si>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</si>
  <si>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</si>
  <si>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</si>
  <si>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</si>
  <si>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</si>
  <si>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</si>
  <si>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</si>
  <si>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</si>
  <si>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</si>
  <si>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</si>
  <si>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</si>
  <si>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</si>
  <si>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</si>
  <si>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</si>
  <si>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</si>
  <si>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</si>
  <si>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</si>
  <si>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</si>
  <si>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</si>
  <si>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</si>
  <si>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</si>
  <si>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</si>
  <si>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</si>
  <si>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</si>
  <si>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</si>
  <si>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</si>
  <si>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</si>
  <si>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</si>
  <si>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</si>
  <si>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</si>
  <si>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</si>
  <si>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</si>
  <si>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</si>
  <si>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</si>
  <si>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</si>
  <si>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</si>
  <si>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</si>
  <si>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</si>
  <si>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</si>
  <si>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</si>
  <si>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</si>
  <si>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</si>
  <si>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</si>
  <si>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</si>
  <si>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</si>
  <si>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</si>
  <si>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</si>
  <si>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</si>
  <si>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</si>
  <si>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</si>
  <si>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</si>
  <si>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</si>
  <si>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</si>
  <si>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</si>
  <si>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</si>
  <si>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</si>
  <si>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</si>
  <si>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</si>
  <si>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</si>
  <si>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</si>
  <si>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</si>
  <si>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</si>
  <si>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</si>
  <si>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</si>
  <si>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</si>
  <si>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</si>
  <si>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</si>
  <si>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</si>
  <si>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</si>
  <si>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</si>
  <si>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</si>
  <si>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</si>
  <si>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</si>
  <si>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</si>
  <si>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</si>
  <si>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</si>
  <si>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</si>
  <si>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</si>
  <si>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</si>
  <si>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</si>
  <si>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</si>
  <si>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</si>
  <si>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</si>
  <si>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</si>
  <si>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</si>
  <si>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</si>
  <si>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</si>
  <si>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</si>
  <si>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</si>
  <si>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</si>
  <si>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</si>
  <si>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</si>
  <si>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</si>
  <si>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</si>
  <si>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</si>
  <si>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</si>
  <si>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</si>
  <si>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</si>
  <si>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</si>
  <si>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</si>
  <si>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</si>
  <si>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</si>
  <si>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</si>
  <si>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</si>
  <si>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</si>
  <si>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</si>
  <si>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</si>
  <si>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</si>
  <si>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</si>
  <si>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</si>
  <si>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</si>
  <si>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</si>
  <si>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</si>
  <si>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</si>
  <si>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</si>
  <si>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</si>
  <si>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</si>
  <si>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</si>
  <si>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</si>
  <si>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</si>
  <si>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</si>
  <si>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</si>
  <si>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</si>
  <si>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</si>
  <si>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</si>
  <si>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</si>
  <si>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</si>
  <si>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</si>
  <si>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</si>
  <si>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</si>
  <si>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</si>
  <si>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</si>
  <si>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</si>
  <si>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</si>
  <si>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</si>
  <si>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</si>
  <si>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</si>
  <si>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</si>
  <si>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</si>
  <si>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</si>
  <si>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</si>
  <si>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</si>
  <si>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</si>
  <si>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</si>
  <si>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</si>
  <si>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</si>
  <si>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</si>
  <si>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</si>
  <si>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</si>
  <si>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</si>
  <si>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</si>
  <si>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</si>
  <si>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</si>
  <si>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</si>
  <si>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</si>
  <si>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</si>
  <si>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</si>
  <si>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</si>
  <si>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</si>
  <si>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</si>
  <si>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</si>
  <si>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</si>
  <si>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</si>
  <si>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</si>
  <si>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</si>
  <si>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</si>
  <si>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</si>
  <si>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</si>
  <si>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</si>
  <si>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</si>
  <si>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</si>
  <si>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</si>
  <si>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</si>
  <si>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</si>
  <si>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</si>
  <si>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</si>
  <si>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</si>
  <si>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</si>
  <si>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</si>
  <si>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</si>
  <si>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</si>
  <si>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</si>
  <si>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</si>
  <si>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</si>
  <si>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</si>
  <si>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</si>
  <si>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</si>
  <si>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</si>
  <si>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</si>
  <si>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</si>
  <si>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</si>
  <si>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</si>
  <si>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</si>
  <si>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</si>
  <si>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</si>
  <si>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</si>
  <si>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</si>
  <si>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</si>
  <si>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</si>
  <si>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</si>
  <si>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</si>
  <si>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</si>
  <si>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</si>
  <si>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</si>
  <si>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</si>
  <si>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</si>
  <si>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</si>
  <si>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</si>
  <si>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</si>
  <si>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</si>
  <si>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</si>
  <si>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</si>
  <si>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</si>
  <si>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</si>
  <si>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</si>
  <si>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</si>
  <si>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</si>
  <si>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</si>
  <si>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</si>
  <si>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</si>
  <si>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</si>
  <si>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</si>
  <si>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</si>
  <si>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</si>
  <si>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</si>
  <si>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</si>
  <si>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</si>
  <si>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</si>
  <si>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</si>
  <si>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</si>
  <si>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</si>
  <si>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</si>
  <si>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</si>
  <si>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</si>
  <si>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</si>
  <si>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</si>
  <si>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</si>
  <si>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</si>
  <si>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</si>
  <si>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</si>
  <si>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</si>
  <si>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</si>
  <si>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</si>
  <si>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</si>
  <si>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</si>
  <si>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</si>
  <si>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</si>
  <si>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</si>
  <si>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</si>
  <si>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</si>
  <si>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</si>
  <si>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</si>
  <si>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</si>
  <si>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</si>
  <si>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</si>
  <si>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</si>
  <si>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</si>
  <si>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</si>
  <si>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</si>
  <si>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</si>
  <si>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</si>
  <si>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</si>
  <si>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</si>
  <si>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</si>
  <si>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</si>
  <si>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</si>
  <si>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</si>
  <si>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</si>
  <si>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</si>
  <si>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</si>
  <si>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</si>
  <si>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</si>
  <si>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</si>
  <si>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</si>
  <si>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</si>
  <si>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</si>
  <si>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</si>
  <si>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</si>
  <si>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</si>
  <si>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</si>
  <si>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</si>
  <si>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</si>
  <si>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</si>
  <si>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</si>
  <si>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</si>
  <si>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</si>
  <si>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</si>
  <si>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</si>
  <si>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</si>
  <si>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</si>
  <si>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</si>
  <si>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</si>
  <si>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</si>
  <si>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</si>
  <si>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</si>
  <si>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</si>
  <si>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</si>
  <si>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</si>
  <si>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</si>
  <si>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</si>
  <si>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</si>
  <si>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</si>
  <si>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</si>
  <si>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</si>
  <si>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</si>
  <si>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 Backers</t>
  </si>
  <si>
    <t>Median Backers</t>
  </si>
  <si>
    <t>Minimum Backers</t>
  </si>
  <si>
    <t>Maximum Backers</t>
  </si>
  <si>
    <t>Variance Backers</t>
  </si>
  <si>
    <t>Standard Deviation Backers</t>
  </si>
  <si>
    <t>Successful Campaigns</t>
  </si>
  <si>
    <t>Failed Campaigns</t>
  </si>
  <si>
    <t>Z-Score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</si>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</sst>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0" borderId="0" xfId="0" applyFont="1"/>
    <xf numFmtId="1" fontId="16" fillId="0" borderId="0" xfId="42" applyNumberFormat="1" applyFont="1"/>
    <xf numFmtId="1" fontId="0" fillId="0" borderId="0" xfId="42" applyNumberFormat="1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/>
    <xf numFmtId="0" fontId="0" fillId="33" borderId="0" xfId="0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fgColor auto="1"/>
          <bgColor rgb="FFFF7E79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7E7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Pivot!PivotTable5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B-4C4D-AEFC-80BFF4D13C31}"/>
            </c:ext>
          </c:extLst>
        </c:ser>
        <c:ser>
          <c:idx val="1"/>
          <c:order val="1"/>
          <c:tx>
            <c:strRef>
              <c:f>'Parent 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B-4C4D-AEFC-80BFF4D13C31}"/>
            </c:ext>
          </c:extLst>
        </c:ser>
        <c:ser>
          <c:idx val="2"/>
          <c:order val="2"/>
          <c:tx>
            <c:strRef>
              <c:f>'Parent 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B-4C4D-AEFC-80BFF4D13C31}"/>
            </c:ext>
          </c:extLst>
        </c:ser>
        <c:ser>
          <c:idx val="3"/>
          <c:order val="3"/>
          <c:tx>
            <c:strRef>
              <c:f>'Parent 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B-4C4D-AEFC-80BFF4D1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88407472"/>
        <c:axId val="488354656"/>
      </c:barChart>
      <c:catAx>
        <c:axId val="4884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54656"/>
        <c:crosses val="autoZero"/>
        <c:auto val="1"/>
        <c:lblAlgn val="ctr"/>
        <c:lblOffset val="100"/>
        <c:noMultiLvlLbl val="0"/>
      </c:catAx>
      <c:valAx>
        <c:axId val="4883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0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Pivot!PivotTable6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E-C94A-9C37-DBC67DF1F291}"/>
            </c:ext>
          </c:extLst>
        </c:ser>
        <c:ser>
          <c:idx val="1"/>
          <c:order val="1"/>
          <c:tx>
            <c:strRef>
              <c:f>'Sub-Category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E-C94A-9C37-DBC67DF1F291}"/>
            </c:ext>
          </c:extLst>
        </c:ser>
        <c:ser>
          <c:idx val="2"/>
          <c:order val="2"/>
          <c:tx>
            <c:strRef>
              <c:f>'Sub-Category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E-C94A-9C37-DBC67DF1F291}"/>
            </c:ext>
          </c:extLst>
        </c:ser>
        <c:ser>
          <c:idx val="3"/>
          <c:order val="3"/>
          <c:tx>
            <c:strRef>
              <c:f>'Sub-Category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E-C94A-9C37-DBC67DF1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66354799"/>
        <c:axId val="2066356511"/>
      </c:barChart>
      <c:catAx>
        <c:axId val="20663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56511"/>
        <c:crosses val="autoZero"/>
        <c:auto val="1"/>
        <c:lblAlgn val="ctr"/>
        <c:lblOffset val="100"/>
        <c:noMultiLvlLbl val="0"/>
      </c:catAx>
      <c:valAx>
        <c:axId val="206635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0-6A45-BB2A-3F2E684BF3F9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0-6A45-BB2A-3F2E684BF3F9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B0-6A45-BB2A-3F2E684BF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945600"/>
        <c:axId val="302948896"/>
      </c:lineChart>
      <c:catAx>
        <c:axId val="3029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48896"/>
        <c:crosses val="autoZero"/>
        <c:auto val="1"/>
        <c:lblAlgn val="ctr"/>
        <c:lblOffset val="100"/>
        <c:noMultiLvlLbl val="0"/>
      </c:catAx>
      <c:valAx>
        <c:axId val="3029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4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8-3647-B559-902394F98148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48-3647-B559-902394F98148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8-3647-B559-902394F9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708032"/>
        <c:axId val="792709744"/>
      </c:lineChart>
      <c:catAx>
        <c:axId val="7927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09744"/>
        <c:crosses val="autoZero"/>
        <c:auto val="1"/>
        <c:lblAlgn val="ctr"/>
        <c:lblOffset val="100"/>
        <c:noMultiLvlLbl val="0"/>
      </c:catAx>
      <c:valAx>
        <c:axId val="7927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0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Z-Score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Z-Score</a:t>
          </a:r>
        </a:p>
      </cx:txPr>
    </cx:title>
    <cx:plotArea>
      <cx:plotAreaRegion>
        <cx:series layoutId="boxWhisker" uniqueId="{F64F78CB-344F-3C4E-AE81-80D8F0537DFF}">
          <cx:tx>
            <cx:txData>
              <cx:f>_xlchart.v1.2</cx:f>
              <cx:v>Z-Score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Failed Z-Score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Z-Score</a:t>
          </a:r>
        </a:p>
      </cx:txPr>
    </cx:title>
    <cx:plotArea>
      <cx:plotAreaRegion>
        <cx:series layoutId="boxWhisker" uniqueId="{1FF400A8-086F-E444-B451-61FF6FD85BE6}">
          <cx:tx>
            <cx:txData>
              <cx:f>_xlchart.v1.6</cx:f>
              <cx:v>Z-Score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165100</xdr:rowOff>
    </xdr:from>
    <xdr:to>
      <xdr:col>15</xdr:col>
      <xdr:colOff>698500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5F49D-49E4-3DD8-3550-911E0165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50800</xdr:rowOff>
    </xdr:from>
    <xdr:to>
      <xdr:col>18</xdr:col>
      <xdr:colOff>596900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7ACFC-1944-1CB7-ABD0-4F606E297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</xdr:row>
      <xdr:rowOff>88900</xdr:rowOff>
    </xdr:from>
    <xdr:to>
      <xdr:col>10</xdr:col>
      <xdr:colOff>692150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9C416-B4B7-4E73-5FA4-350E6AC09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15</xdr:row>
      <xdr:rowOff>139700</xdr:rowOff>
    </xdr:from>
    <xdr:to>
      <xdr:col>7</xdr:col>
      <xdr:colOff>1257300</xdr:colOff>
      <xdr:row>39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13F29-822C-DB56-A6DF-E3927B4B1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22</xdr:row>
      <xdr:rowOff>12700</xdr:rowOff>
    </xdr:from>
    <xdr:to>
      <xdr:col>9</xdr:col>
      <xdr:colOff>876300</xdr:colOff>
      <xdr:row>44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07F2AD0-D336-A9DD-F447-F8508A3CCC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8900" y="825500"/>
              <a:ext cx="4572000" cy="461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996950</xdr:colOff>
      <xdr:row>21</xdr:row>
      <xdr:rowOff>196850</xdr:rowOff>
    </xdr:from>
    <xdr:to>
      <xdr:col>13</xdr:col>
      <xdr:colOff>285750</xdr:colOff>
      <xdr:row>44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60A7A09-49E9-D07F-B5F4-D9A9DFFCD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1550" y="806450"/>
              <a:ext cx="4572000" cy="462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Portnoy" refreshedDate="45642.581358333337" createdVersion="8" refreshedVersion="8" minRefreshableVersion="3" recordCount="1001" xr:uid="{0BD8A1C9-0FEE-B545-A14C-1EB0A8128EE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Portnoy" refreshedDate="45642.599858796297" createdVersion="8" refreshedVersion="8" minRefreshableVersion="3" recordCount="1000" xr:uid="{BBBAA0FA-DF59-C74B-95FD-55FB067DD45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n v="0"/>
    <n v="0"/>
    <x v="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x v="1"/>
    <n v="158"/>
    <n v="92.151898734177209"/>
    <x v="1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2"/>
    <x v="1"/>
    <n v="1425"/>
    <n v="100.01614035087719"/>
    <x v="2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3"/>
    <x v="0"/>
    <n v="24"/>
    <n v="103.20833333333333"/>
    <x v="1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4"/>
    <x v="0"/>
    <n v="53"/>
    <n v="99.339622641509436"/>
    <x v="1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5"/>
    <x v="1"/>
    <n v="174"/>
    <n v="75.833333333333329"/>
    <x v="3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6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7"/>
    <x v="1"/>
    <n v="227"/>
    <n v="64.93832599118943"/>
    <x v="3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8"/>
    <x v="2"/>
    <n v="708"/>
    <n v="30.997175141242938"/>
    <x v="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9"/>
    <x v="0"/>
    <n v="44"/>
    <n v="72.909090909090907"/>
    <x v="1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0"/>
    <x v="1"/>
    <n v="220"/>
    <n v="62.9"/>
    <x v="1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11"/>
    <x v="0"/>
    <n v="27"/>
    <n v="112.22222222222223"/>
    <x v="1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12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3"/>
    <x v="1"/>
    <n v="98"/>
    <n v="105.05102040816327"/>
    <x v="1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14"/>
    <x v="0"/>
    <n v="200"/>
    <n v="94.144999999999996"/>
    <x v="1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15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6"/>
    <x v="1"/>
    <n v="100"/>
    <n v="110.41"/>
    <x v="1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7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18"/>
    <x v="3"/>
    <n v="135"/>
    <n v="45.103703703703701"/>
    <x v="1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19"/>
    <x v="0"/>
    <n v="674"/>
    <n v="45.001483679525222"/>
    <x v="1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20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21"/>
    <x v="0"/>
    <n v="558"/>
    <n v="69.055555555555557"/>
    <x v="1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22"/>
    <x v="1"/>
    <n v="890"/>
    <n v="85.044943820224717"/>
    <x v="1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23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24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25"/>
    <x v="1"/>
    <n v="163"/>
    <n v="73.030674846625772"/>
    <x v="1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26"/>
    <x v="3"/>
    <n v="1480"/>
    <n v="35.009459459459457"/>
    <x v="1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27"/>
    <x v="0"/>
    <n v="15"/>
    <n v="106.6"/>
    <x v="1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28"/>
    <x v="1"/>
    <n v="2220"/>
    <n v="61.997747747747745"/>
    <x v="1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30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31"/>
    <x v="1"/>
    <n v="226"/>
    <n v="48.008849557522126"/>
    <x v="4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3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33"/>
    <x v="1"/>
    <n v="5419"/>
    <n v="35.000184535892231"/>
    <x v="1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34"/>
    <x v="1"/>
    <n v="165"/>
    <n v="85"/>
    <x v="1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35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36"/>
    <x v="1"/>
    <n v="16"/>
    <n v="68.8125"/>
    <x v="1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37"/>
    <x v="1"/>
    <n v="107"/>
    <n v="105.97196261682242"/>
    <x v="1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3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39"/>
    <x v="0"/>
    <n v="88"/>
    <n v="57.125"/>
    <x v="3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40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41"/>
    <x v="1"/>
    <n v="111"/>
    <n v="107.42342342342343"/>
    <x v="6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42"/>
    <x v="1"/>
    <n v="222"/>
    <n v="35.995495495495497"/>
    <x v="1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43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44"/>
    <x v="1"/>
    <n v="98"/>
    <n v="107.56122448979592"/>
    <x v="3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45"/>
    <x v="0"/>
    <n v="48"/>
    <n v="94.375"/>
    <x v="1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46"/>
    <x v="1"/>
    <n v="92"/>
    <n v="46.163043478260867"/>
    <x v="1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47"/>
    <x v="1"/>
    <n v="149"/>
    <n v="47.845637583892618"/>
    <x v="1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48"/>
    <x v="1"/>
    <n v="2431"/>
    <n v="53.007815713698065"/>
    <x v="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49"/>
    <x v="1"/>
    <n v="303"/>
    <n v="45.059405940594061"/>
    <x v="1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50"/>
    <x v="0"/>
    <n v="1"/>
    <n v="2"/>
    <x v="6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51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52"/>
    <x v="0"/>
    <n v="75"/>
    <n v="32.786666666666669"/>
    <x v="1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53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54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55"/>
    <x v="1"/>
    <n v="131"/>
    <n v="89.664122137404576"/>
    <x v="1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56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57"/>
    <x v="1"/>
    <n v="201"/>
    <n v="31.059701492537314"/>
    <x v="1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58"/>
    <x v="1"/>
    <n v="211"/>
    <n v="29.061611374407583"/>
    <x v="1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59"/>
    <x v="1"/>
    <n v="128"/>
    <n v="30.0859375"/>
    <x v="1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60"/>
    <x v="1"/>
    <n v="1600"/>
    <n v="84.998125000000002"/>
    <x v="0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61"/>
    <x v="0"/>
    <n v="2253"/>
    <n v="82.001775410563695"/>
    <x v="0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62"/>
    <x v="1"/>
    <n v="249"/>
    <n v="58.040160642570278"/>
    <x v="1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63"/>
    <x v="0"/>
    <n v="5"/>
    <n v="111.4"/>
    <x v="1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64"/>
    <x v="0"/>
    <n v="38"/>
    <n v="71.94736842105263"/>
    <x v="1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65"/>
    <x v="1"/>
    <n v="236"/>
    <n v="61.038135593220339"/>
    <x v="1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66"/>
    <x v="0"/>
    <n v="12"/>
    <n v="108.91666666666667"/>
    <x v="1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6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68"/>
    <x v="1"/>
    <n v="246"/>
    <n v="58.975609756097562"/>
    <x v="6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69"/>
    <x v="3"/>
    <n v="17"/>
    <n v="111.82352941176471"/>
    <x v="1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70"/>
    <x v="1"/>
    <n v="2475"/>
    <n v="63.995555555555555"/>
    <x v="6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71"/>
    <x v="1"/>
    <n v="76"/>
    <n v="85.315789473684205"/>
    <x v="1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72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73"/>
    <x v="1"/>
    <n v="88"/>
    <n v="105.14772727272727"/>
    <x v="1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74"/>
    <x v="1"/>
    <n v="85"/>
    <n v="56.188235294117646"/>
    <x v="4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75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76"/>
    <x v="0"/>
    <n v="1684"/>
    <n v="57.00296912114014"/>
    <x v="1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77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7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79"/>
    <x v="0"/>
    <n v="838"/>
    <n v="48.004773269689736"/>
    <x v="1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80"/>
    <x v="1"/>
    <n v="127"/>
    <n v="55.212598425196852"/>
    <x v="1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81"/>
    <x v="1"/>
    <n v="411"/>
    <n v="92.109489051094897"/>
    <x v="1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82"/>
    <x v="1"/>
    <n v="180"/>
    <n v="83.183333333333337"/>
    <x v="4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83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84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85"/>
    <x v="1"/>
    <n v="71"/>
    <n v="90.563380281690144"/>
    <x v="2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86"/>
    <x v="1"/>
    <n v="203"/>
    <n v="61.108374384236456"/>
    <x v="1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87"/>
    <x v="0"/>
    <n v="1482"/>
    <n v="83.022941970310384"/>
    <x v="2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88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89"/>
    <x v="1"/>
    <n v="96"/>
    <n v="89.458333333333329"/>
    <x v="1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90"/>
    <x v="0"/>
    <n v="106"/>
    <n v="57.849056603773583"/>
    <x v="1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91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92"/>
    <x v="1"/>
    <n v="498"/>
    <n v="103.96586345381526"/>
    <x v="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93"/>
    <x v="3"/>
    <n v="610"/>
    <n v="107.99508196721311"/>
    <x v="1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94"/>
    <x v="1"/>
    <n v="180"/>
    <n v="48.927777777777777"/>
    <x v="4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95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96"/>
    <x v="1"/>
    <n v="2331"/>
    <n v="64.999141999141997"/>
    <x v="1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97"/>
    <x v="1"/>
    <n v="113"/>
    <n v="106.61061946902655"/>
    <x v="1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98"/>
    <x v="0"/>
    <n v="1220"/>
    <n v="27.009016393442622"/>
    <x v="2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99"/>
    <x v="1"/>
    <n v="164"/>
    <n v="91.16463414634147"/>
    <x v="1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100"/>
    <x v="0"/>
    <n v="1"/>
    <n v="1"/>
    <x v="1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01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02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1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0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05"/>
    <x v="1"/>
    <n v="95"/>
    <n v="103.46315789473684"/>
    <x v="1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06"/>
    <x v="1"/>
    <n v="147"/>
    <n v="95.278911564625844"/>
    <x v="1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07"/>
    <x v="1"/>
    <n v="86"/>
    <n v="75.895348837209298"/>
    <x v="1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08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109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110"/>
    <x v="0"/>
    <n v="296"/>
    <n v="71.983108108108112"/>
    <x v="1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1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12"/>
    <x v="1"/>
    <n v="361"/>
    <n v="35"/>
    <x v="2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13"/>
    <x v="1"/>
    <n v="131"/>
    <n v="94.938931297709928"/>
    <x v="1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14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115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116"/>
    <x v="0"/>
    <n v="73"/>
    <n v="86.794520547945211"/>
    <x v="1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17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18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19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20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21"/>
    <x v="1"/>
    <n v="903"/>
    <n v="110.0343300110742"/>
    <x v="1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12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123"/>
    <x v="0"/>
    <n v="662"/>
    <n v="49.987915407854985"/>
    <x v="0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24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25"/>
    <x v="1"/>
    <n v="180"/>
    <n v="47.083333333333336"/>
    <x v="1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126"/>
    <x v="0"/>
    <n v="774"/>
    <n v="89.944444444444443"/>
    <x v="1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127"/>
    <x v="0"/>
    <n v="672"/>
    <n v="78.96875"/>
    <x v="0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128"/>
    <x v="3"/>
    <n v="532"/>
    <n v="80.067669172932327"/>
    <x v="1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129"/>
    <x v="3"/>
    <n v="55"/>
    <n v="86.472727272727269"/>
    <x v="2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30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31"/>
    <x v="1"/>
    <n v="2443"/>
    <n v="67.996725337699544"/>
    <x v="4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32"/>
    <x v="1"/>
    <n v="89"/>
    <n v="43.078651685393261"/>
    <x v="1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33"/>
    <x v="1"/>
    <n v="159"/>
    <n v="87.95597484276729"/>
    <x v="1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134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135"/>
    <x v="0"/>
    <n v="117"/>
    <n v="46.905982905982903"/>
    <x v="1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136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37"/>
    <x v="1"/>
    <n v="50"/>
    <n v="94.24"/>
    <x v="1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138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13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40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41"/>
    <x v="1"/>
    <n v="1071"/>
    <n v="60.992530345471522"/>
    <x v="1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42"/>
    <x v="1"/>
    <n v="117"/>
    <n v="98.307692307692307"/>
    <x v="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43"/>
    <x v="1"/>
    <n v="70"/>
    <n v="104.6"/>
    <x v="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44"/>
    <x v="1"/>
    <n v="135"/>
    <n v="86.066666666666663"/>
    <x v="1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45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146"/>
    <x v="3"/>
    <n v="51"/>
    <n v="29.764705882352942"/>
    <x v="1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47"/>
    <x v="1"/>
    <n v="199"/>
    <n v="46.91959798994975"/>
    <x v="1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4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100"/>
    <x v="0"/>
    <n v="1"/>
    <n v="1"/>
    <x v="1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150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51"/>
    <x v="1"/>
    <n v="3376"/>
    <n v="52.006220379146917"/>
    <x v="1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152"/>
    <x v="0"/>
    <n v="5681"/>
    <n v="31.000176025347649"/>
    <x v="1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15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154"/>
    <x v="0"/>
    <n v="1194"/>
    <n v="75.968174204355108"/>
    <x v="1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155"/>
    <x v="3"/>
    <n v="379"/>
    <n v="71.013192612137203"/>
    <x v="2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156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57"/>
    <x v="1"/>
    <n v="41"/>
    <n v="113.17073170731707"/>
    <x v="1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58"/>
    <x v="1"/>
    <n v="1821"/>
    <n v="105.00933552992861"/>
    <x v="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5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160"/>
    <x v="0"/>
    <n v="75"/>
    <n v="57.333333333333336"/>
    <x v="1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61"/>
    <x v="1"/>
    <n v="157"/>
    <n v="58.178343949044589"/>
    <x v="5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62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63"/>
    <x v="1"/>
    <n v="1396"/>
    <n v="107.99068767908309"/>
    <x v="1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64"/>
    <x v="1"/>
    <n v="2506"/>
    <n v="44.005985634477256"/>
    <x v="1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65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66"/>
    <x v="1"/>
    <n v="146"/>
    <n v="74"/>
    <x v="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167"/>
    <x v="0"/>
    <n v="955"/>
    <n v="41.996858638743454"/>
    <x v="3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169"/>
    <x v="0"/>
    <n v="67"/>
    <n v="82.507462686567166"/>
    <x v="1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170"/>
    <x v="0"/>
    <n v="5"/>
    <n v="104.2"/>
    <x v="1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171"/>
    <x v="0"/>
    <n v="26"/>
    <n v="25.5"/>
    <x v="1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72"/>
    <x v="1"/>
    <n v="1561"/>
    <n v="100.98334401024984"/>
    <x v="1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73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174"/>
    <x v="0"/>
    <n v="1130"/>
    <n v="41.999115044247787"/>
    <x v="1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175"/>
    <x v="0"/>
    <n v="782"/>
    <n v="110.05115089514067"/>
    <x v="1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76"/>
    <x v="1"/>
    <n v="2739"/>
    <n v="58.997079225994888"/>
    <x v="1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177"/>
    <x v="0"/>
    <n v="210"/>
    <n v="32.985714285714288"/>
    <x v="1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78"/>
    <x v="1"/>
    <n v="3537"/>
    <n v="45.005654509471306"/>
    <x v="0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79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180"/>
    <x v="0"/>
    <n v="136"/>
    <n v="39.080882352941174"/>
    <x v="1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81"/>
    <x v="1"/>
    <n v="3318"/>
    <n v="58.996383363471971"/>
    <x v="3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182"/>
    <x v="0"/>
    <n v="86"/>
    <n v="40.988372093023258"/>
    <x v="0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83"/>
    <x v="1"/>
    <n v="340"/>
    <n v="31.029411764705884"/>
    <x v="1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184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185"/>
    <x v="0"/>
    <n v="886"/>
    <n v="32.006772009029348"/>
    <x v="1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86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187"/>
    <x v="0"/>
    <n v="35"/>
    <n v="75"/>
    <x v="6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188"/>
    <x v="3"/>
    <n v="441"/>
    <n v="102.0498866213152"/>
    <x v="1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189"/>
    <x v="0"/>
    <n v="24"/>
    <n v="105.75"/>
    <x v="1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190"/>
    <x v="0"/>
    <n v="86"/>
    <n v="37.069767441860463"/>
    <x v="6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191"/>
    <x v="0"/>
    <n v="243"/>
    <n v="35.049382716049379"/>
    <x v="1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192"/>
    <x v="0"/>
    <n v="65"/>
    <n v="46.338461538461537"/>
    <x v="1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93"/>
    <x v="1"/>
    <n v="126"/>
    <n v="69.174603174603178"/>
    <x v="1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94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195"/>
    <x v="0"/>
    <n v="100"/>
    <n v="51.78"/>
    <x v="3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96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197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198"/>
    <x v="0"/>
    <n v="13"/>
    <n v="74.461538461538467"/>
    <x v="1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50"/>
    <x v="0"/>
    <n v="1"/>
    <n v="2"/>
    <x v="0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99"/>
    <x v="1"/>
    <n v="157"/>
    <n v="91.114649681528661"/>
    <x v="1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200"/>
    <x v="3"/>
    <n v="82"/>
    <n v="79.792682926829272"/>
    <x v="1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201"/>
    <x v="1"/>
    <n v="4498"/>
    <n v="42.999777678968428"/>
    <x v="2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202"/>
    <x v="0"/>
    <n v="40"/>
    <n v="63.225000000000001"/>
    <x v="1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203"/>
    <x v="1"/>
    <n v="80"/>
    <n v="70.174999999999997"/>
    <x v="1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204"/>
    <x v="3"/>
    <n v="57"/>
    <n v="61.333333333333336"/>
    <x v="1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205"/>
    <x v="1"/>
    <n v="43"/>
    <n v="99"/>
    <x v="1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206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07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208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209"/>
    <x v="0"/>
    <n v="1625"/>
    <n v="60.984615384615381"/>
    <x v="1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210"/>
    <x v="1"/>
    <n v="168"/>
    <n v="73.214285714285708"/>
    <x v="1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211"/>
    <x v="1"/>
    <n v="4289"/>
    <n v="39.997435299603637"/>
    <x v="1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212"/>
    <x v="1"/>
    <n v="165"/>
    <n v="86.812121212121212"/>
    <x v="1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213"/>
    <x v="0"/>
    <n v="143"/>
    <n v="42.125874125874127"/>
    <x v="1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214"/>
    <x v="1"/>
    <n v="1815"/>
    <n v="103.97851239669421"/>
    <x v="1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2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216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217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218"/>
    <x v="0"/>
    <n v="17"/>
    <n v="39.235294117647058"/>
    <x v="1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219"/>
    <x v="0"/>
    <n v="2179"/>
    <n v="54.993116108306566"/>
    <x v="1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220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221"/>
    <x v="0"/>
    <n v="931"/>
    <n v="87.966702470461868"/>
    <x v="1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222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223"/>
    <x v="1"/>
    <n v="5880"/>
    <n v="29.999659863945578"/>
    <x v="1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224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225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226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227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228"/>
    <x v="1"/>
    <n v="101"/>
    <n v="99.841584158415841"/>
    <x v="1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229"/>
    <x v="3"/>
    <n v="67"/>
    <n v="82.432835820895519"/>
    <x v="1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230"/>
    <x v="1"/>
    <n v="92"/>
    <n v="63.293478260869563"/>
    <x v="1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231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232"/>
    <x v="1"/>
    <n v="149"/>
    <n v="54.906040268456373"/>
    <x v="6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233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234"/>
    <x v="0"/>
    <n v="57"/>
    <n v="75.84210526315789"/>
    <x v="2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23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236"/>
    <x v="1"/>
    <n v="97"/>
    <n v="104.51546391752578"/>
    <x v="3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237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238"/>
    <x v="1"/>
    <n v="1784"/>
    <n v="69.015695067264573"/>
    <x v="1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239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240"/>
    <x v="1"/>
    <n v="250"/>
    <n v="42.915999999999997"/>
    <x v="1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241"/>
    <x v="1"/>
    <n v="238"/>
    <n v="43.025210084033617"/>
    <x v="1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242"/>
    <x v="1"/>
    <n v="53"/>
    <n v="75.245283018867923"/>
    <x v="1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243"/>
    <x v="1"/>
    <n v="214"/>
    <n v="69.023364485981304"/>
    <x v="1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244"/>
    <x v="1"/>
    <n v="222"/>
    <n v="65.986486486486484"/>
    <x v="1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245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246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247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248"/>
    <x v="0"/>
    <n v="1"/>
    <n v="3"/>
    <x v="1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249"/>
    <x v="0"/>
    <n v="101"/>
    <n v="38.019801980198018"/>
    <x v="1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250"/>
    <x v="1"/>
    <n v="59"/>
    <n v="106.15254237288136"/>
    <x v="1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25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252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253"/>
    <x v="1"/>
    <n v="1697"/>
    <n v="57.003535651149086"/>
    <x v="1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254"/>
    <x v="0"/>
    <n v="15"/>
    <n v="63.93333333333333"/>
    <x v="4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255"/>
    <x v="1"/>
    <n v="92"/>
    <n v="90.456521739130437"/>
    <x v="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256"/>
    <x v="1"/>
    <n v="186"/>
    <n v="72.172043010752688"/>
    <x v="1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257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258"/>
    <x v="1"/>
    <n v="261"/>
    <n v="38.065134099616856"/>
    <x v="1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259"/>
    <x v="0"/>
    <n v="454"/>
    <n v="57.936123348017624"/>
    <x v="1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260"/>
    <x v="1"/>
    <n v="107"/>
    <n v="49.794392523364486"/>
    <x v="1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26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262"/>
    <x v="1"/>
    <n v="5512"/>
    <n v="30.002721335268504"/>
    <x v="1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263"/>
    <x v="1"/>
    <n v="86"/>
    <n v="70.127906976744185"/>
    <x v="1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264"/>
    <x v="0"/>
    <n v="3182"/>
    <n v="26.996228786926462"/>
    <x v="6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265"/>
    <x v="1"/>
    <n v="2768"/>
    <n v="51.990606936416185"/>
    <x v="2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266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267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268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69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270"/>
    <x v="1"/>
    <n v="1894"/>
    <n v="82.021647307286173"/>
    <x v="1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271"/>
    <x v="1"/>
    <n v="282"/>
    <n v="37.957446808510639"/>
    <x v="0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272"/>
    <x v="0"/>
    <n v="15"/>
    <n v="51.533333333333331"/>
    <x v="1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27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274"/>
    <x v="0"/>
    <n v="133"/>
    <n v="40.030075187969928"/>
    <x v="1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275"/>
    <x v="1"/>
    <n v="83"/>
    <n v="89.939759036144579"/>
    <x v="1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276"/>
    <x v="1"/>
    <n v="91"/>
    <n v="96.692307692307693"/>
    <x v="1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277"/>
    <x v="1"/>
    <n v="546"/>
    <n v="25.010989010989011"/>
    <x v="1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278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279"/>
    <x v="0"/>
    <n v="2062"/>
    <n v="73.012609117361791"/>
    <x v="1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280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281"/>
    <x v="0"/>
    <n v="29"/>
    <n v="52.310344827586206"/>
    <x v="3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282"/>
    <x v="0"/>
    <n v="132"/>
    <n v="61.765151515151516"/>
    <x v="1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283"/>
    <x v="1"/>
    <n v="254"/>
    <n v="25.027559055118111"/>
    <x v="1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284"/>
    <x v="3"/>
    <n v="184"/>
    <n v="106.28804347826087"/>
    <x v="1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285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286"/>
    <x v="0"/>
    <n v="137"/>
    <n v="39.970802919708028"/>
    <x v="3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287"/>
    <x v="1"/>
    <n v="337"/>
    <n v="39.982195845697326"/>
    <x v="0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28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289"/>
    <x v="1"/>
    <n v="107"/>
    <n v="76.813084112149539"/>
    <x v="1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290"/>
    <x v="0"/>
    <n v="10"/>
    <n v="71.7"/>
    <x v="1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291"/>
    <x v="3"/>
    <n v="32"/>
    <n v="33.28125"/>
    <x v="6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292"/>
    <x v="1"/>
    <n v="183"/>
    <n v="43.923497267759565"/>
    <x v="1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293"/>
    <x v="0"/>
    <n v="1910"/>
    <n v="36.004712041884815"/>
    <x v="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294"/>
    <x v="0"/>
    <n v="38"/>
    <n v="88.21052631578948"/>
    <x v="2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295"/>
    <x v="0"/>
    <n v="104"/>
    <n v="65.240384615384613"/>
    <x v="2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296"/>
    <x v="1"/>
    <n v="72"/>
    <n v="69.958333333333329"/>
    <x v="1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297"/>
    <x v="0"/>
    <n v="49"/>
    <n v="39.877551020408163"/>
    <x v="1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298"/>
    <x v="0"/>
    <n v="1"/>
    <n v="5"/>
    <x v="3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299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300"/>
    <x v="0"/>
    <n v="245"/>
    <n v="98.914285714285711"/>
    <x v="1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301"/>
    <x v="0"/>
    <n v="32"/>
    <n v="87.78125"/>
    <x v="1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30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303"/>
    <x v="1"/>
    <n v="85"/>
    <n v="94.28235294117647"/>
    <x v="1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304"/>
    <x v="0"/>
    <n v="7"/>
    <n v="73.428571428571431"/>
    <x v="1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305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306"/>
    <x v="0"/>
    <n v="803"/>
    <n v="109.04109589041096"/>
    <x v="1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07"/>
    <x v="3"/>
    <n v="75"/>
    <n v="41.16"/>
    <x v="1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308"/>
    <x v="0"/>
    <n v="16"/>
    <n v="99.125"/>
    <x v="1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309"/>
    <x v="1"/>
    <n v="121"/>
    <n v="105.88429752066116"/>
    <x v="1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310"/>
    <x v="1"/>
    <n v="3742"/>
    <n v="48.996525921966864"/>
    <x v="1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311"/>
    <x v="1"/>
    <n v="223"/>
    <n v="39"/>
    <x v="1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31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313"/>
    <x v="0"/>
    <n v="31"/>
    <n v="103.87096774193549"/>
    <x v="1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314"/>
    <x v="0"/>
    <n v="108"/>
    <n v="59.268518518518519"/>
    <x v="6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315"/>
    <x v="0"/>
    <n v="30"/>
    <n v="42.3"/>
    <x v="1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316"/>
    <x v="0"/>
    <n v="17"/>
    <n v="53.117647058823529"/>
    <x v="1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17"/>
    <x v="3"/>
    <n v="64"/>
    <n v="50.796875"/>
    <x v="1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318"/>
    <x v="0"/>
    <n v="80"/>
    <n v="101.15"/>
    <x v="1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31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320"/>
    <x v="1"/>
    <n v="5168"/>
    <n v="37.998645510835914"/>
    <x v="1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321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322"/>
    <x v="1"/>
    <n v="307"/>
    <n v="37.941368078175898"/>
    <x v="1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323"/>
    <x v="0"/>
    <n v="73"/>
    <n v="80.780821917808225"/>
    <x v="1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32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325"/>
    <x v="0"/>
    <n v="33"/>
    <n v="30.363636363636363"/>
    <x v="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326"/>
    <x v="1"/>
    <n v="2441"/>
    <n v="54.004916018025398"/>
    <x v="1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327"/>
    <x v="2"/>
    <n v="211"/>
    <n v="101.78672985781991"/>
    <x v="1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328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329"/>
    <x v="1"/>
    <n v="190"/>
    <n v="77.068421052631578"/>
    <x v="1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330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331"/>
    <x v="1"/>
    <n v="253"/>
    <n v="47.035573122529641"/>
    <x v="1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332"/>
    <x v="1"/>
    <n v="1113"/>
    <n v="110.99550763701707"/>
    <x v="1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333"/>
    <x v="1"/>
    <n v="2283"/>
    <n v="87.003066141042481"/>
    <x v="1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334"/>
    <x v="0"/>
    <n v="1072"/>
    <n v="63.994402985074629"/>
    <x v="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335"/>
    <x v="1"/>
    <n v="1095"/>
    <n v="105.9945205479452"/>
    <x v="1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336"/>
    <x v="1"/>
    <n v="1690"/>
    <n v="73.989349112426041"/>
    <x v="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37"/>
    <x v="3"/>
    <n v="1297"/>
    <n v="84.02004626060139"/>
    <x v="0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338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339"/>
    <x v="0"/>
    <n v="1257"/>
    <n v="76.990453460620529"/>
    <x v="1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340"/>
    <x v="0"/>
    <n v="328"/>
    <n v="97.146341463414629"/>
    <x v="1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341"/>
    <x v="0"/>
    <n v="147"/>
    <n v="33.013605442176868"/>
    <x v="1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34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343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344"/>
    <x v="0"/>
    <n v="25"/>
    <n v="110.32"/>
    <x v="1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345"/>
    <x v="1"/>
    <n v="191"/>
    <n v="66.005235602094245"/>
    <x v="1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346"/>
    <x v="0"/>
    <n v="3483"/>
    <n v="41.005742176284812"/>
    <x v="1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347"/>
    <x v="0"/>
    <n v="923"/>
    <n v="103.96316359696641"/>
    <x v="1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298"/>
    <x v="0"/>
    <n v="1"/>
    <n v="5"/>
    <x v="1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348"/>
    <x v="1"/>
    <n v="2013"/>
    <n v="47.009935419771487"/>
    <x v="1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349"/>
    <x v="0"/>
    <n v="33"/>
    <n v="29.606060606060606"/>
    <x v="0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350"/>
    <x v="1"/>
    <n v="1703"/>
    <n v="81.010569583088667"/>
    <x v="1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351"/>
    <x v="1"/>
    <n v="80"/>
    <n v="94.35"/>
    <x v="3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352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353"/>
    <x v="0"/>
    <n v="40"/>
    <n v="85.775000000000006"/>
    <x v="6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354"/>
    <x v="1"/>
    <n v="41"/>
    <n v="103.73170731707317"/>
    <x v="1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355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356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357"/>
    <x v="1"/>
    <n v="2875"/>
    <n v="47.002434782608695"/>
    <x v="4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358"/>
    <x v="1"/>
    <n v="88"/>
    <n v="108.47727272727273"/>
    <x v="1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359"/>
    <x v="1"/>
    <n v="191"/>
    <n v="72.015706806282722"/>
    <x v="1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360"/>
    <x v="1"/>
    <n v="139"/>
    <n v="59.928057553956833"/>
    <x v="1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361"/>
    <x v="1"/>
    <n v="186"/>
    <n v="78.209677419354833"/>
    <x v="1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362"/>
    <x v="1"/>
    <n v="112"/>
    <n v="104.77678571428571"/>
    <x v="2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363"/>
    <x v="1"/>
    <n v="101"/>
    <n v="105.52475247524752"/>
    <x v="1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364"/>
    <x v="0"/>
    <n v="75"/>
    <n v="24.933333333333334"/>
    <x v="1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365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366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367"/>
    <x v="1"/>
    <n v="5966"/>
    <n v="29.997485752598056"/>
    <x v="1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368"/>
    <x v="0"/>
    <n v="2176"/>
    <n v="59.011948529411768"/>
    <x v="1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369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370"/>
    <x v="1"/>
    <n v="2106"/>
    <n v="78.010921177587846"/>
    <x v="1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371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372"/>
    <x v="0"/>
    <n v="25"/>
    <n v="59.16"/>
    <x v="1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373"/>
    <x v="1"/>
    <n v="131"/>
    <n v="93.702290076335885"/>
    <x v="1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374"/>
    <x v="0"/>
    <n v="127"/>
    <n v="40.14173228346457"/>
    <x v="1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375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376"/>
    <x v="0"/>
    <n v="44"/>
    <n v="66.181818181818187"/>
    <x v="4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377"/>
    <x v="1"/>
    <n v="84"/>
    <n v="47.714285714285715"/>
    <x v="1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378"/>
    <x v="1"/>
    <n v="155"/>
    <n v="62.896774193548389"/>
    <x v="1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379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380"/>
    <x v="1"/>
    <n v="189"/>
    <n v="75.126984126984127"/>
    <x v="1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381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382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383"/>
    <x v="0"/>
    <n v="1068"/>
    <n v="96.960674157303373"/>
    <x v="1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384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85"/>
    <x v="3"/>
    <n v="145"/>
    <n v="89.227586206896547"/>
    <x v="5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386"/>
    <x v="1"/>
    <n v="1152"/>
    <n v="87.979166666666671"/>
    <x v="1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387"/>
    <x v="1"/>
    <n v="50"/>
    <n v="89.54"/>
    <x v="1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388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389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390"/>
    <x v="1"/>
    <n v="3059"/>
    <n v="47.004903563255965"/>
    <x v="0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391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392"/>
    <x v="1"/>
    <n v="220"/>
    <n v="41.990909090909092"/>
    <x v="1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393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394"/>
    <x v="1"/>
    <n v="454"/>
    <n v="31.019823788546255"/>
    <x v="1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3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396"/>
    <x v="0"/>
    <n v="941"/>
    <n v="66.022316684378325"/>
    <x v="1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50"/>
    <x v="0"/>
    <n v="1"/>
    <n v="2"/>
    <x v="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397"/>
    <x v="1"/>
    <n v="299"/>
    <n v="46.060200668896321"/>
    <x v="1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398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399"/>
    <x v="0"/>
    <n v="3015"/>
    <n v="55.99336650082919"/>
    <x v="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400"/>
    <x v="1"/>
    <n v="2237"/>
    <n v="68.985695127402778"/>
    <x v="1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401"/>
    <x v="0"/>
    <n v="435"/>
    <n v="60.981609195402299"/>
    <x v="1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40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403"/>
    <x v="1"/>
    <n v="484"/>
    <n v="25"/>
    <x v="3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404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405"/>
    <x v="0"/>
    <n v="714"/>
    <n v="87.960784313725483"/>
    <x v="1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406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407"/>
    <x v="1"/>
    <n v="82"/>
    <n v="99.524390243902445"/>
    <x v="1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408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409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410"/>
    <x v="0"/>
    <n v="5497"/>
    <n v="28.998544660724033"/>
    <x v="1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411"/>
    <x v="0"/>
    <n v="418"/>
    <n v="30.028708133971293"/>
    <x v="1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412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413"/>
    <x v="0"/>
    <n v="15"/>
    <n v="62.866666666666667"/>
    <x v="1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414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415"/>
    <x v="1"/>
    <n v="5203"/>
    <n v="26.997693638285604"/>
    <x v="1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416"/>
    <x v="1"/>
    <n v="94"/>
    <n v="68.329787234042556"/>
    <x v="1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417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418"/>
    <x v="1"/>
    <n v="205"/>
    <n v="54.024390243902438"/>
    <x v="1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419"/>
    <x v="0"/>
    <n v="162"/>
    <n v="97.055555555555557"/>
    <x v="1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420"/>
    <x v="0"/>
    <n v="83"/>
    <n v="24.867469879518072"/>
    <x v="1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421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422"/>
    <x v="1"/>
    <n v="219"/>
    <n v="47.091324200913242"/>
    <x v="1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423"/>
    <x v="1"/>
    <n v="2526"/>
    <n v="77.996041171813147"/>
    <x v="1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42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425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426"/>
    <x v="0"/>
    <n v="84"/>
    <n v="65.321428571428569"/>
    <x v="1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427"/>
    <x v="1"/>
    <n v="94"/>
    <n v="104.43617021276596"/>
    <x v="1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428"/>
    <x v="0"/>
    <n v="91"/>
    <n v="69.989010989010993"/>
    <x v="1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42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430"/>
    <x v="3"/>
    <n v="10"/>
    <n v="90.3"/>
    <x v="0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431"/>
    <x v="1"/>
    <n v="1713"/>
    <n v="103.98131932282546"/>
    <x v="6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432"/>
    <x v="1"/>
    <n v="249"/>
    <n v="54.931726907630519"/>
    <x v="1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433"/>
    <x v="1"/>
    <n v="192"/>
    <n v="51.921875"/>
    <x v="1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434"/>
    <x v="1"/>
    <n v="247"/>
    <n v="60.02834008097166"/>
    <x v="1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43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436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437"/>
    <x v="0"/>
    <n v="32"/>
    <n v="54.5"/>
    <x v="1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438"/>
    <x v="1"/>
    <n v="143"/>
    <n v="75.04195804195804"/>
    <x v="6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439"/>
    <x v="3"/>
    <n v="90"/>
    <n v="35.911111111111111"/>
    <x v="1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440"/>
    <x v="1"/>
    <n v="296"/>
    <n v="36.952702702702702"/>
    <x v="1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441"/>
    <x v="1"/>
    <n v="170"/>
    <n v="63.170588235294119"/>
    <x v="1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442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443"/>
    <x v="3"/>
    <n v="439"/>
    <n v="86"/>
    <x v="4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444"/>
    <x v="0"/>
    <n v="605"/>
    <n v="75.014876033057845"/>
    <x v="1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445"/>
    <x v="1"/>
    <n v="86"/>
    <n v="101.19767441860465"/>
    <x v="3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446"/>
    <x v="0"/>
    <n v="1"/>
    <n v="4"/>
    <x v="0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447"/>
    <x v="1"/>
    <n v="6286"/>
    <n v="29.001272669424118"/>
    <x v="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448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449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450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451"/>
    <x v="1"/>
    <n v="3727"/>
    <n v="37.001341561577675"/>
    <x v="1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452"/>
    <x v="1"/>
    <n v="1605"/>
    <n v="94.976947040498445"/>
    <x v="1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453"/>
    <x v="0"/>
    <n v="46"/>
    <n v="28.956521739130434"/>
    <x v="1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454"/>
    <x v="1"/>
    <n v="2120"/>
    <n v="55.993396226415094"/>
    <x v="1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455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456"/>
    <x v="1"/>
    <n v="50"/>
    <n v="82.38"/>
    <x v="1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457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458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459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460"/>
    <x v="1"/>
    <n v="2436"/>
    <n v="39.006568144499177"/>
    <x v="1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461"/>
    <x v="1"/>
    <n v="80"/>
    <n v="110.3625"/>
    <x v="1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46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463"/>
    <x v="1"/>
    <n v="139"/>
    <n v="57.935251798561154"/>
    <x v="0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464"/>
    <x v="0"/>
    <n v="16"/>
    <n v="101.25"/>
    <x v="1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465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46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467"/>
    <x v="1"/>
    <n v="194"/>
    <n v="50.97422680412371"/>
    <x v="4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468"/>
    <x v="0"/>
    <n v="575"/>
    <n v="104.94260869565217"/>
    <x v="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469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470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471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472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47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474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475"/>
    <x v="1"/>
    <n v="173"/>
    <n v="71.156069364161851"/>
    <x v="4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476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477"/>
    <x v="0"/>
    <n v="1538"/>
    <n v="103.98634590377114"/>
    <x v="1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478"/>
    <x v="0"/>
    <n v="9"/>
    <n v="76.555555555555557"/>
    <x v="1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479"/>
    <x v="0"/>
    <n v="554"/>
    <n v="87.068592057761734"/>
    <x v="1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480"/>
    <x v="1"/>
    <n v="1572"/>
    <n v="48.99554707379135"/>
    <x v="4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481"/>
    <x v="0"/>
    <n v="648"/>
    <n v="42.969135802469133"/>
    <x v="4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482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483"/>
    <x v="1"/>
    <n v="2346"/>
    <n v="83.982949701619773"/>
    <x v="1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484"/>
    <x v="1"/>
    <n v="115"/>
    <n v="101.41739130434783"/>
    <x v="1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485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486"/>
    <x v="1"/>
    <n v="144"/>
    <n v="31.916666666666668"/>
    <x v="1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487"/>
    <x v="1"/>
    <n v="2443"/>
    <n v="70.993450675399103"/>
    <x v="1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488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489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490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491"/>
    <x v="1"/>
    <n v="195"/>
    <n v="68.02051282051282"/>
    <x v="3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492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493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494"/>
    <x v="0"/>
    <n v="579"/>
    <n v="79.994818652849744"/>
    <x v="3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495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x v="0"/>
    <n v="0"/>
    <n v="0"/>
    <x v="1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496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497"/>
    <x v="1"/>
    <n v="186"/>
    <n v="37.037634408602152"/>
    <x v="2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498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499"/>
    <x v="0"/>
    <n v="62"/>
    <n v="111.6774193548387"/>
    <x v="6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500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501"/>
    <x v="1"/>
    <n v="2528"/>
    <n v="66.010284810126578"/>
    <x v="1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502"/>
    <x v="0"/>
    <n v="19"/>
    <n v="44.05263157894737"/>
    <x v="1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503"/>
    <x v="1"/>
    <n v="3657"/>
    <n v="52.999726551818434"/>
    <x v="1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504"/>
    <x v="0"/>
    <n v="1258"/>
    <n v="95"/>
    <x v="1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505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506"/>
    <x v="0"/>
    <n v="362"/>
    <n v="98.060773480662988"/>
    <x v="1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507"/>
    <x v="1"/>
    <n v="239"/>
    <n v="53.046025104602514"/>
    <x v="1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508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509"/>
    <x v="3"/>
    <n v="528"/>
    <n v="58.945075757575758"/>
    <x v="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510"/>
    <x v="0"/>
    <n v="133"/>
    <n v="36.067669172932334"/>
    <x v="0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511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512"/>
    <x v="1"/>
    <n v="78"/>
    <n v="84.717948717948715"/>
    <x v="1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513"/>
    <x v="0"/>
    <n v="10"/>
    <n v="62.2"/>
    <x v="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514"/>
    <x v="1"/>
    <n v="1773"/>
    <n v="101.97518330513255"/>
    <x v="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515"/>
    <x v="1"/>
    <n v="32"/>
    <n v="106.4375"/>
    <x v="1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516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51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518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519"/>
    <x v="0"/>
    <n v="1979"/>
    <n v="40.998484082870135"/>
    <x v="1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520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521"/>
    <x v="1"/>
    <n v="147"/>
    <n v="88.054421768707485"/>
    <x v="1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522"/>
    <x v="0"/>
    <n v="6080"/>
    <n v="31"/>
    <x v="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523"/>
    <x v="0"/>
    <n v="80"/>
    <n v="90.337500000000006"/>
    <x v="4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524"/>
    <x v="0"/>
    <n v="9"/>
    <n v="63.777777777777779"/>
    <x v="1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525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526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527"/>
    <x v="1"/>
    <n v="126"/>
    <n v="63.857142857142854"/>
    <x v="0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52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529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530"/>
    <x v="1"/>
    <n v="202"/>
    <n v="62.044554455445542"/>
    <x v="6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531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532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533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534"/>
    <x v="0"/>
    <n v="77"/>
    <n v="92.467532467532465"/>
    <x v="1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535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536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537"/>
    <x v="0"/>
    <n v="49"/>
    <n v="39.387755102040813"/>
    <x v="4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5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539"/>
    <x v="1"/>
    <n v="84"/>
    <n v="92.166666666666671"/>
    <x v="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540"/>
    <x v="0"/>
    <n v="2690"/>
    <n v="61.007063197026021"/>
    <x v="1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541"/>
    <x v="1"/>
    <n v="88"/>
    <n v="78.068181818181813"/>
    <x v="1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542"/>
    <x v="1"/>
    <n v="156"/>
    <n v="80.75"/>
    <x v="1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543"/>
    <x v="1"/>
    <n v="2985"/>
    <n v="59.991289782244557"/>
    <x v="1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54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446"/>
    <x v="3"/>
    <n v="1"/>
    <n v="4"/>
    <x v="5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545"/>
    <x v="0"/>
    <n v="2779"/>
    <n v="37.99856063332134"/>
    <x v="2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546"/>
    <x v="0"/>
    <n v="92"/>
    <n v="96.369565217391298"/>
    <x v="1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547"/>
    <x v="0"/>
    <n v="1028"/>
    <n v="72.978599221789878"/>
    <x v="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548"/>
    <x v="1"/>
    <n v="554"/>
    <n v="26.007220216606498"/>
    <x v="0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549"/>
    <x v="1"/>
    <n v="135"/>
    <n v="104.36296296296297"/>
    <x v="3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550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551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552"/>
    <x v="1"/>
    <n v="126"/>
    <n v="63.222222222222221"/>
    <x v="1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553"/>
    <x v="1"/>
    <n v="1022"/>
    <n v="104.03228962818004"/>
    <x v="1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554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555"/>
    <x v="1"/>
    <n v="198"/>
    <n v="56.015151515151516"/>
    <x v="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556"/>
    <x v="0"/>
    <n v="26"/>
    <n v="48.807692307692307"/>
    <x v="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557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558"/>
    <x v="0"/>
    <n v="1790"/>
    <n v="78.990502793296088"/>
    <x v="1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559"/>
    <x v="1"/>
    <n v="3596"/>
    <n v="53.99499443826474"/>
    <x v="1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560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561"/>
    <x v="1"/>
    <n v="244"/>
    <n v="60.922131147540981"/>
    <x v="1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562"/>
    <x v="1"/>
    <n v="5180"/>
    <n v="26.0015444015444"/>
    <x v="1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56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564"/>
    <x v="1"/>
    <n v="2725"/>
    <n v="34.995963302752294"/>
    <x v="1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565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566"/>
    <x v="3"/>
    <n v="94"/>
    <n v="52.085106382978722"/>
    <x v="1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567"/>
    <x v="1"/>
    <n v="300"/>
    <n v="24.986666666666668"/>
    <x v="1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568"/>
    <x v="1"/>
    <n v="144"/>
    <n v="69.215277777777771"/>
    <x v="1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569"/>
    <x v="0"/>
    <n v="558"/>
    <n v="93.944444444444443"/>
    <x v="1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570"/>
    <x v="0"/>
    <n v="64"/>
    <n v="98.40625"/>
    <x v="1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571"/>
    <x v="3"/>
    <n v="37"/>
    <n v="41.783783783783782"/>
    <x v="1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5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573"/>
    <x v="1"/>
    <n v="87"/>
    <n v="72.05747126436782"/>
    <x v="1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574"/>
    <x v="1"/>
    <n v="3116"/>
    <n v="48.003209242618745"/>
    <x v="1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575"/>
    <x v="0"/>
    <n v="71"/>
    <n v="54.098591549295776"/>
    <x v="1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576"/>
    <x v="0"/>
    <n v="42"/>
    <n v="107.88095238095238"/>
    <x v="1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577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578"/>
    <x v="1"/>
    <n v="1613"/>
    <n v="64.01425914445133"/>
    <x v="1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579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580"/>
    <x v="1"/>
    <n v="130"/>
    <n v="51.184615384615384"/>
    <x v="1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581"/>
    <x v="0"/>
    <n v="156"/>
    <n v="43.92307692307692"/>
    <x v="0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582"/>
    <x v="0"/>
    <n v="1368"/>
    <n v="91.021198830409361"/>
    <x v="4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583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584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585"/>
    <x v="1"/>
    <n v="102"/>
    <n v="61.03921568627451"/>
    <x v="1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586"/>
    <x v="0"/>
    <n v="253"/>
    <n v="80.011857707509876"/>
    <x v="1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587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588"/>
    <x v="0"/>
    <n v="157"/>
    <n v="71.127388535031841"/>
    <x v="1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589"/>
    <x v="1"/>
    <n v="1629"/>
    <n v="89.99079189686924"/>
    <x v="1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590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591"/>
    <x v="1"/>
    <n v="2188"/>
    <n v="67.997714808043881"/>
    <x v="1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592"/>
    <x v="1"/>
    <n v="2409"/>
    <n v="73.004566210045667"/>
    <x v="6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593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298"/>
    <x v="0"/>
    <n v="1"/>
    <n v="5"/>
    <x v="4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59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595"/>
    <x v="1"/>
    <n v="1140"/>
    <n v="79.978947368421046"/>
    <x v="1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596"/>
    <x v="1"/>
    <n v="102"/>
    <n v="62.176470588235297"/>
    <x v="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597"/>
    <x v="1"/>
    <n v="2857"/>
    <n v="53.005950297514879"/>
    <x v="1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598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599"/>
    <x v="1"/>
    <n v="160"/>
    <n v="40.03125"/>
    <x v="4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600"/>
    <x v="1"/>
    <n v="2230"/>
    <n v="81.016591928251117"/>
    <x v="1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601"/>
    <x v="1"/>
    <n v="316"/>
    <n v="35.047468354430379"/>
    <x v="1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60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603"/>
    <x v="1"/>
    <n v="6406"/>
    <n v="27.998126756166094"/>
    <x v="1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604"/>
    <x v="3"/>
    <n v="15"/>
    <n v="75.733333333333334"/>
    <x v="1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605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606"/>
    <x v="1"/>
    <n v="26"/>
    <n v="73.615384615384613"/>
    <x v="0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607"/>
    <x v="1"/>
    <n v="723"/>
    <n v="56.991701244813278"/>
    <x v="1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608"/>
    <x v="1"/>
    <n v="170"/>
    <n v="85.223529411764702"/>
    <x v="6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609"/>
    <x v="1"/>
    <n v="238"/>
    <n v="50.962184873949582"/>
    <x v="4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610"/>
    <x v="1"/>
    <n v="55"/>
    <n v="63.563636363636363"/>
    <x v="1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611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612"/>
    <x v="0"/>
    <n v="648"/>
    <n v="86.044753086419746"/>
    <x v="1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613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614"/>
    <x v="1"/>
    <n v="2144"/>
    <n v="74.006063432835816"/>
    <x v="1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615"/>
    <x v="0"/>
    <n v="64"/>
    <n v="92.4375"/>
    <x v="1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616"/>
    <x v="1"/>
    <n v="2693"/>
    <n v="55.999257333828446"/>
    <x v="4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617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618"/>
    <x v="0"/>
    <n v="62"/>
    <n v="93.596774193548384"/>
    <x v="1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619"/>
    <x v="1"/>
    <n v="189"/>
    <n v="69.867724867724874"/>
    <x v="1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620"/>
    <x v="1"/>
    <n v="154"/>
    <n v="72.129870129870127"/>
    <x v="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621"/>
    <x v="1"/>
    <n v="96"/>
    <n v="30.041666666666668"/>
    <x v="1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622"/>
    <x v="0"/>
    <n v="750"/>
    <n v="73.968000000000004"/>
    <x v="1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623"/>
    <x v="3"/>
    <n v="87"/>
    <n v="68.65517241379311"/>
    <x v="1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624"/>
    <x v="1"/>
    <n v="3063"/>
    <n v="59.992164544564154"/>
    <x v="1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625"/>
    <x v="2"/>
    <n v="278"/>
    <n v="111.15827338129496"/>
    <x v="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626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62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628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62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630"/>
    <x v="0"/>
    <n v="65"/>
    <n v="103.84615384615384"/>
    <x v="1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631"/>
    <x v="0"/>
    <n v="94"/>
    <n v="99.127659574468083"/>
    <x v="1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632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633"/>
    <x v="0"/>
    <n v="257"/>
    <n v="76.922178988326849"/>
    <x v="1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634"/>
    <x v="1"/>
    <n v="194"/>
    <n v="58.128865979381445"/>
    <x v="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635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636"/>
    <x v="1"/>
    <n v="375"/>
    <n v="87.962666666666664"/>
    <x v="1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637"/>
    <x v="0"/>
    <n v="2928"/>
    <n v="28"/>
    <x v="0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638"/>
    <x v="0"/>
    <n v="4697"/>
    <n v="37.999361294443261"/>
    <x v="1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639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640"/>
    <x v="0"/>
    <n v="18"/>
    <n v="103.5"/>
    <x v="1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641"/>
    <x v="3"/>
    <n v="723"/>
    <n v="85.994467496542185"/>
    <x v="1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642"/>
    <x v="0"/>
    <n v="602"/>
    <n v="98.011627906976742"/>
    <x v="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50"/>
    <x v="0"/>
    <n v="1"/>
    <n v="2"/>
    <x v="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643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644"/>
    <x v="1"/>
    <n v="409"/>
    <n v="31.012224938875306"/>
    <x v="1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645"/>
    <x v="1"/>
    <n v="234"/>
    <n v="59.970085470085472"/>
    <x v="1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646"/>
    <x v="1"/>
    <n v="3016"/>
    <n v="58.9973474801061"/>
    <x v="1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647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648"/>
    <x v="0"/>
    <n v="504"/>
    <n v="98.966269841269835"/>
    <x v="2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649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650"/>
    <x v="3"/>
    <n v="390"/>
    <n v="81.010256410256417"/>
    <x v="1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651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652"/>
    <x v="0"/>
    <n v="77"/>
    <n v="96.597402597402592"/>
    <x v="1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653"/>
    <x v="0"/>
    <n v="752"/>
    <n v="76.957446808510639"/>
    <x v="3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654"/>
    <x v="0"/>
    <n v="131"/>
    <n v="67.984732824427482"/>
    <x v="1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655"/>
    <x v="0"/>
    <n v="87"/>
    <n v="88.781609195402297"/>
    <x v="1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656"/>
    <x v="0"/>
    <n v="1063"/>
    <n v="24.99623706491063"/>
    <x v="1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657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658"/>
    <x v="3"/>
    <n v="25"/>
    <n v="79.400000000000006"/>
    <x v="1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659"/>
    <x v="1"/>
    <n v="419"/>
    <n v="29.009546539379475"/>
    <x v="1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660"/>
    <x v="0"/>
    <n v="76"/>
    <n v="73.59210526315789"/>
    <x v="1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661"/>
    <x v="1"/>
    <n v="1621"/>
    <n v="107.97038864898211"/>
    <x v="6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662"/>
    <x v="1"/>
    <n v="1101"/>
    <n v="68.987284287011803"/>
    <x v="1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663"/>
    <x v="1"/>
    <n v="1073"/>
    <n v="111.02236719478098"/>
    <x v="1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664"/>
    <x v="0"/>
    <n v="4428"/>
    <n v="24.997515808491418"/>
    <x v="2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665"/>
    <x v="0"/>
    <n v="58"/>
    <n v="42.155172413793103"/>
    <x v="6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666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667"/>
    <x v="1"/>
    <n v="331"/>
    <n v="36.0392749244713"/>
    <x v="1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668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66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670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671"/>
    <x v="1"/>
    <n v="363"/>
    <n v="39.97520661157025"/>
    <x v="1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672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673"/>
    <x v="0"/>
    <n v="1657"/>
    <n v="95.978877489438744"/>
    <x v="1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674"/>
    <x v="1"/>
    <n v="103"/>
    <n v="78.728155339805824"/>
    <x v="1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675"/>
    <x v="1"/>
    <n v="147"/>
    <n v="56.081632653061227"/>
    <x v="1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676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677"/>
    <x v="0"/>
    <n v="926"/>
    <n v="102.05291576673866"/>
    <x v="0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678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679"/>
    <x v="1"/>
    <n v="269"/>
    <n v="51.970260223048328"/>
    <x v="1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680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681"/>
    <x v="1"/>
    <n v="69"/>
    <n v="106.49275362318841"/>
    <x v="1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682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683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684"/>
    <x v="0"/>
    <n v="77"/>
    <n v="70.623376623376629"/>
    <x v="4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685"/>
    <x v="0"/>
    <n v="1748"/>
    <n v="66.016018306636155"/>
    <x v="1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686"/>
    <x v="0"/>
    <n v="79"/>
    <n v="96.911392405063296"/>
    <x v="1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687"/>
    <x v="1"/>
    <n v="196"/>
    <n v="62.867346938775512"/>
    <x v="6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688"/>
    <x v="0"/>
    <n v="889"/>
    <n v="108.98537682789652"/>
    <x v="1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689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690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691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248"/>
    <x v="0"/>
    <n v="1"/>
    <n v="3"/>
    <x v="1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692"/>
    <x v="1"/>
    <n v="820"/>
    <n v="110.99268292682927"/>
    <x v="1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693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694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695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69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697"/>
    <x v="1"/>
    <n v="1345"/>
    <n v="103.03791821561339"/>
    <x v="2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698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699"/>
    <x v="1"/>
    <n v="137"/>
    <n v="87.737226277372258"/>
    <x v="5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700"/>
    <x v="1"/>
    <n v="186"/>
    <n v="75.021505376344081"/>
    <x v="6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701"/>
    <x v="1"/>
    <n v="125"/>
    <n v="50.863999999999997"/>
    <x v="1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702"/>
    <x v="0"/>
    <n v="14"/>
    <n v="90"/>
    <x v="6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703"/>
    <x v="1"/>
    <n v="202"/>
    <n v="72.896039603960389"/>
    <x v="1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704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705"/>
    <x v="1"/>
    <n v="1785"/>
    <n v="101.98095238095237"/>
    <x v="1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706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707"/>
    <x v="1"/>
    <n v="157"/>
    <n v="65.942675159235662"/>
    <x v="1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708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709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710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711"/>
    <x v="3"/>
    <n v="38"/>
    <n v="84.921052631578945"/>
    <x v="3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712"/>
    <x v="3"/>
    <n v="60"/>
    <n v="90.483333333333334"/>
    <x v="1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713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714"/>
    <x v="1"/>
    <n v="144"/>
    <n v="92.013888888888886"/>
    <x v="2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715"/>
    <x v="1"/>
    <n v="121"/>
    <n v="93.066115702479337"/>
    <x v="4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71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717"/>
    <x v="3"/>
    <n v="524"/>
    <n v="92.036259541984734"/>
    <x v="1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718"/>
    <x v="1"/>
    <n v="181"/>
    <n v="81.132596685082873"/>
    <x v="1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719"/>
    <x v="0"/>
    <n v="10"/>
    <n v="73.5"/>
    <x v="1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720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72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722"/>
    <x v="3"/>
    <n v="219"/>
    <n v="32.968036529680369"/>
    <x v="1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723"/>
    <x v="0"/>
    <n v="1121"/>
    <n v="96.005352363960753"/>
    <x v="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724"/>
    <x v="1"/>
    <n v="980"/>
    <n v="84.96632653061225"/>
    <x v="1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725"/>
    <x v="1"/>
    <n v="536"/>
    <n v="25.007462686567163"/>
    <x v="1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726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727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728"/>
    <x v="1"/>
    <n v="180"/>
    <n v="27.933333333333334"/>
    <x v="1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729"/>
    <x v="0"/>
    <n v="15"/>
    <n v="103.8"/>
    <x v="1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730"/>
    <x v="0"/>
    <n v="191"/>
    <n v="31.937172774869111"/>
    <x v="1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731"/>
    <x v="0"/>
    <n v="16"/>
    <n v="99.5"/>
    <x v="1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732"/>
    <x v="1"/>
    <n v="130"/>
    <n v="108.84615384615384"/>
    <x v="1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73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734"/>
    <x v="0"/>
    <n v="17"/>
    <n v="29.647058823529413"/>
    <x v="1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735"/>
    <x v="1"/>
    <n v="140"/>
    <n v="101.71428571428571"/>
    <x v="1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736"/>
    <x v="0"/>
    <n v="34"/>
    <n v="61.5"/>
    <x v="1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737"/>
    <x v="1"/>
    <n v="3388"/>
    <n v="35"/>
    <x v="1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738"/>
    <x v="1"/>
    <n v="280"/>
    <n v="40.049999999999997"/>
    <x v="1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739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740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100"/>
    <x v="0"/>
    <n v="1"/>
    <n v="1"/>
    <x v="4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741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742"/>
    <x v="3"/>
    <n v="114"/>
    <n v="47.035087719298247"/>
    <x v="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743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744"/>
    <x v="1"/>
    <n v="3205"/>
    <n v="37.005616224648989"/>
    <x v="1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745"/>
    <x v="1"/>
    <n v="288"/>
    <n v="26.027777777777779"/>
    <x v="3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746"/>
    <x v="1"/>
    <n v="148"/>
    <n v="67.817567567567565"/>
    <x v="1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747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748"/>
    <x v="1"/>
    <n v="1518"/>
    <n v="110.01646903820817"/>
    <x v="0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74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750"/>
    <x v="0"/>
    <n v="210"/>
    <n v="79.009523809523813"/>
    <x v="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751"/>
    <x v="1"/>
    <n v="166"/>
    <n v="86.867469879518069"/>
    <x v="1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752"/>
    <x v="1"/>
    <n v="100"/>
    <n v="62.04"/>
    <x v="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753"/>
    <x v="1"/>
    <n v="235"/>
    <n v="26.970212765957445"/>
    <x v="1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754"/>
    <x v="1"/>
    <n v="148"/>
    <n v="54.121621621621621"/>
    <x v="1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755"/>
    <x v="1"/>
    <n v="198"/>
    <n v="41.035353535353536"/>
    <x v="1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756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757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758"/>
    <x v="1"/>
    <n v="150"/>
    <n v="73.92"/>
    <x v="1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759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760"/>
    <x v="1"/>
    <n v="216"/>
    <n v="53.898148148148145"/>
    <x v="6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761"/>
    <x v="3"/>
    <n v="26"/>
    <n v="106.5"/>
    <x v="1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76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763"/>
    <x v="1"/>
    <n v="2353"/>
    <n v="43.00254993625159"/>
    <x v="1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764"/>
    <x v="1"/>
    <n v="78"/>
    <n v="86.858974358974365"/>
    <x v="6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765"/>
    <x v="0"/>
    <n v="10"/>
    <n v="96.8"/>
    <x v="1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766"/>
    <x v="0"/>
    <n v="2201"/>
    <n v="32.995456610631528"/>
    <x v="1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767"/>
    <x v="0"/>
    <n v="676"/>
    <n v="68.028106508875737"/>
    <x v="1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76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769"/>
    <x v="0"/>
    <n v="831"/>
    <n v="105.04572803850782"/>
    <x v="1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770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771"/>
    <x v="3"/>
    <n v="56"/>
    <n v="78.821428571428569"/>
    <x v="5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772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773"/>
    <x v="1"/>
    <n v="138"/>
    <n v="75.731884057971016"/>
    <x v="1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774"/>
    <x v="1"/>
    <n v="3308"/>
    <n v="30.996070133010882"/>
    <x v="1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775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776"/>
    <x v="1"/>
    <n v="207"/>
    <n v="52.879227053140099"/>
    <x v="6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777"/>
    <x v="0"/>
    <n v="859"/>
    <n v="71.005820721769496"/>
    <x v="0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778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779"/>
    <x v="0"/>
    <n v="45"/>
    <n v="74.466666666666669"/>
    <x v="1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780"/>
    <x v="3"/>
    <n v="1113"/>
    <n v="51.009883198562441"/>
    <x v="1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781"/>
    <x v="0"/>
    <n v="6"/>
    <n v="90"/>
    <x v="1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782"/>
    <x v="0"/>
    <n v="7"/>
    <n v="97.142857142857139"/>
    <x v="1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783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784"/>
    <x v="1"/>
    <n v="110"/>
    <n v="75.236363636363635"/>
    <x v="1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785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786"/>
    <x v="0"/>
    <n v="78"/>
    <n v="54.807692307692307"/>
    <x v="1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787"/>
    <x v="1"/>
    <n v="185"/>
    <n v="45.037837837837834"/>
    <x v="1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788"/>
    <x v="1"/>
    <n v="121"/>
    <n v="52.958677685950413"/>
    <x v="1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789"/>
    <x v="0"/>
    <n v="1225"/>
    <n v="60.017959183673469"/>
    <x v="4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100"/>
    <x v="0"/>
    <n v="1"/>
    <n v="1"/>
    <x v="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790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791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792"/>
    <x v="1"/>
    <n v="233"/>
    <n v="28.012875536480685"/>
    <x v="1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793"/>
    <x v="1"/>
    <n v="218"/>
    <n v="32.050458715596328"/>
    <x v="1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794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795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796"/>
    <x v="1"/>
    <n v="43"/>
    <n v="42.97674418604651"/>
    <x v="1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797"/>
    <x v="0"/>
    <n v="19"/>
    <n v="83.315789473684205"/>
    <x v="1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798"/>
    <x v="0"/>
    <n v="2108"/>
    <n v="42"/>
    <x v="5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799"/>
    <x v="1"/>
    <n v="221"/>
    <n v="55.927601809954751"/>
    <x v="1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800"/>
    <x v="0"/>
    <n v="679"/>
    <n v="105.03681885125184"/>
    <x v="1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801"/>
    <x v="1"/>
    <n v="2805"/>
    <n v="48"/>
    <x v="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802"/>
    <x v="1"/>
    <n v="68"/>
    <n v="112.66176470588235"/>
    <x v="1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803"/>
    <x v="0"/>
    <n v="36"/>
    <n v="81.944444444444443"/>
    <x v="3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804"/>
    <x v="1"/>
    <n v="183"/>
    <n v="64.049180327868854"/>
    <x v="0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805"/>
    <x v="1"/>
    <n v="133"/>
    <n v="106.39097744360902"/>
    <x v="1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806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807"/>
    <x v="1"/>
    <n v="69"/>
    <n v="111.07246376811594"/>
    <x v="1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808"/>
    <x v="0"/>
    <n v="47"/>
    <n v="95.936170212765958"/>
    <x v="1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809"/>
    <x v="1"/>
    <n v="279"/>
    <n v="43.043010752688176"/>
    <x v="4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810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811"/>
    <x v="1"/>
    <n v="2100"/>
    <n v="89.991428571428571"/>
    <x v="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812"/>
    <x v="1"/>
    <n v="252"/>
    <n v="58.095238095238095"/>
    <x v="1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813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814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815"/>
    <x v="1"/>
    <n v="194"/>
    <n v="65.963917525773198"/>
    <x v="1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81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817"/>
    <x v="0"/>
    <n v="70"/>
    <n v="69.98571428571428"/>
    <x v="1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818"/>
    <x v="0"/>
    <n v="154"/>
    <n v="32.006493506493506"/>
    <x v="1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819"/>
    <x v="0"/>
    <n v="22"/>
    <n v="64.727272727272734"/>
    <x v="1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820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82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822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823"/>
    <x v="1"/>
    <n v="119"/>
    <n v="94.352941176470594"/>
    <x v="1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824"/>
    <x v="0"/>
    <n v="1758"/>
    <n v="44.001706484641637"/>
    <x v="1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825"/>
    <x v="0"/>
    <n v="94"/>
    <n v="64.744680851063833"/>
    <x v="1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826"/>
    <x v="1"/>
    <n v="1797"/>
    <n v="84.00667779632721"/>
    <x v="1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827"/>
    <x v="1"/>
    <n v="261"/>
    <n v="34.061302681992338"/>
    <x v="1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828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829"/>
    <x v="1"/>
    <n v="3533"/>
    <n v="32.998301726577978"/>
    <x v="1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830"/>
    <x v="1"/>
    <n v="155"/>
    <n v="83.812903225806451"/>
    <x v="1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8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832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833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834"/>
    <x v="1"/>
    <n v="1354"/>
    <n v="101.98449039881831"/>
    <x v="4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835"/>
    <x v="1"/>
    <n v="48"/>
    <n v="105.9375"/>
    <x v="1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836"/>
    <x v="1"/>
    <n v="110"/>
    <n v="101.58181818181818"/>
    <x v="1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837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838"/>
    <x v="1"/>
    <n v="307"/>
    <n v="29.045602605863191"/>
    <x v="1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100"/>
    <x v="0"/>
    <n v="1"/>
    <n v="1"/>
    <x v="1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839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840"/>
    <x v="0"/>
    <n v="31"/>
    <n v="80.806451612903231"/>
    <x v="1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841"/>
    <x v="1"/>
    <n v="1467"/>
    <n v="76.006816632583508"/>
    <x v="0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842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843"/>
    <x v="1"/>
    <n v="452"/>
    <n v="53"/>
    <x v="2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844"/>
    <x v="1"/>
    <n v="158"/>
    <n v="54.164556962025316"/>
    <x v="1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845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846"/>
    <x v="0"/>
    <n v="35"/>
    <n v="79.371428571428567"/>
    <x v="1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847"/>
    <x v="0"/>
    <n v="63"/>
    <n v="41.174603174603178"/>
    <x v="1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848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849"/>
    <x v="1"/>
    <n v="163"/>
    <n v="57.159509202453989"/>
    <x v="1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850"/>
    <x v="1"/>
    <n v="85"/>
    <n v="77.17647058823529"/>
    <x v="1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851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852"/>
    <x v="1"/>
    <n v="150"/>
    <n v="97.18"/>
    <x v="1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853"/>
    <x v="1"/>
    <n v="3272"/>
    <n v="46.000916870415651"/>
    <x v="1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854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855"/>
    <x v="1"/>
    <n v="300"/>
    <n v="25.99"/>
    <x v="1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856"/>
    <x v="1"/>
    <n v="126"/>
    <n v="102.69047619047619"/>
    <x v="1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857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858"/>
    <x v="0"/>
    <n v="121"/>
    <n v="57.190082644628099"/>
    <x v="1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859"/>
    <x v="1"/>
    <n v="2320"/>
    <n v="84.013793103448279"/>
    <x v="1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860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861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862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863"/>
    <x v="0"/>
    <n v="67"/>
    <n v="81.567164179104481"/>
    <x v="1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86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865"/>
    <x v="0"/>
    <n v="1229"/>
    <n v="103.033360455655"/>
    <x v="1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866"/>
    <x v="0"/>
    <n v="12"/>
    <n v="84.333333333333329"/>
    <x v="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86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868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869"/>
    <x v="0"/>
    <n v="452"/>
    <n v="70.055309734513273"/>
    <x v="1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870"/>
    <x v="1"/>
    <n v="80"/>
    <n v="37"/>
    <x v="1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871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872"/>
    <x v="0"/>
    <n v="1886"/>
    <n v="57.992576882290564"/>
    <x v="1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873"/>
    <x v="1"/>
    <n v="52"/>
    <n v="40.942307692307693"/>
    <x v="1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874"/>
    <x v="0"/>
    <n v="1825"/>
    <n v="69.9972602739726"/>
    <x v="1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875"/>
    <x v="0"/>
    <n v="31"/>
    <n v="73.838709677419359"/>
    <x v="1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876"/>
    <x v="1"/>
    <n v="290"/>
    <n v="41.979310344827589"/>
    <x v="1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877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878"/>
    <x v="1"/>
    <n v="1470"/>
    <n v="106.01972789115646"/>
    <x v="1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87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880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881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882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883"/>
    <x v="0"/>
    <n v="107"/>
    <n v="103.81308411214954"/>
    <x v="1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884"/>
    <x v="1"/>
    <n v="1460"/>
    <n v="105.02602739726028"/>
    <x v="2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885"/>
    <x v="0"/>
    <n v="27"/>
    <n v="90.259259259259252"/>
    <x v="1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886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887"/>
    <x v="1"/>
    <n v="123"/>
    <n v="102.60162601626017"/>
    <x v="5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50"/>
    <x v="0"/>
    <n v="1"/>
    <n v="2"/>
    <x v="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888"/>
    <x v="1"/>
    <n v="159"/>
    <n v="55.0062893081761"/>
    <x v="1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889"/>
    <x v="1"/>
    <n v="110"/>
    <n v="32.127272727272725"/>
    <x v="1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890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89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892"/>
    <x v="1"/>
    <n v="236"/>
    <n v="54.894067796610166"/>
    <x v="1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893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894"/>
    <x v="0"/>
    <n v="41"/>
    <n v="44.951219512195124"/>
    <x v="1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895"/>
    <x v="1"/>
    <n v="3934"/>
    <n v="30.99898322318251"/>
    <x v="1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896"/>
    <x v="1"/>
    <n v="80"/>
    <n v="107.7625"/>
    <x v="0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897"/>
    <x v="3"/>
    <n v="296"/>
    <n v="102.07770270270271"/>
    <x v="1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898"/>
    <x v="1"/>
    <n v="462"/>
    <n v="24.976190476190474"/>
    <x v="1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899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900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901"/>
    <x v="0"/>
    <n v="141"/>
    <n v="26.070921985815602"/>
    <x v="4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902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903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904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905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906"/>
    <x v="0"/>
    <n v="225"/>
    <n v="92.955555555555549"/>
    <x v="2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907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908"/>
    <x v="0"/>
    <n v="38"/>
    <n v="31.842105263157894"/>
    <x v="1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909"/>
    <x v="1"/>
    <n v="2261"/>
    <n v="40"/>
    <x v="1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910"/>
    <x v="1"/>
    <n v="40"/>
    <n v="101.1"/>
    <x v="1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911"/>
    <x v="1"/>
    <n v="2289"/>
    <n v="84.006989951944078"/>
    <x v="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912"/>
    <x v="1"/>
    <n v="65"/>
    <n v="103.41538461538461"/>
    <x v="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913"/>
    <x v="0"/>
    <n v="15"/>
    <n v="105.13333333333334"/>
    <x v="1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914"/>
    <x v="0"/>
    <n v="37"/>
    <n v="89.21621621621621"/>
    <x v="1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915"/>
    <x v="1"/>
    <n v="3777"/>
    <n v="51.995234312946785"/>
    <x v="6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916"/>
    <x v="1"/>
    <n v="184"/>
    <n v="64.956521739130437"/>
    <x v="4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917"/>
    <x v="1"/>
    <n v="85"/>
    <n v="46.235294117647058"/>
    <x v="1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918"/>
    <x v="0"/>
    <n v="112"/>
    <n v="51.151785714285715"/>
    <x v="1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919"/>
    <x v="1"/>
    <n v="144"/>
    <n v="33.909722222222221"/>
    <x v="1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920"/>
    <x v="1"/>
    <n v="1902"/>
    <n v="92.016298633017882"/>
    <x v="1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921"/>
    <x v="1"/>
    <n v="105"/>
    <n v="107.42857142857143"/>
    <x v="1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922"/>
    <x v="1"/>
    <n v="132"/>
    <n v="75.848484848484844"/>
    <x v="1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923"/>
    <x v="0"/>
    <n v="21"/>
    <n v="80.476190476190482"/>
    <x v="1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924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925"/>
    <x v="1"/>
    <n v="96"/>
    <n v="105.13541666666667"/>
    <x v="1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926"/>
    <x v="0"/>
    <n v="67"/>
    <n v="57.298507462686565"/>
    <x v="1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927"/>
    <x v="2"/>
    <n v="66"/>
    <n v="93.348484848484844"/>
    <x v="0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928"/>
    <x v="0"/>
    <n v="78"/>
    <n v="71.987179487179489"/>
    <x v="1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929"/>
    <x v="0"/>
    <n v="67"/>
    <n v="92.611940298507463"/>
    <x v="2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930"/>
    <x v="1"/>
    <n v="114"/>
    <n v="104.99122807017544"/>
    <x v="1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931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932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933"/>
    <x v="0"/>
    <n v="181"/>
    <n v="84.187845303867405"/>
    <x v="1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934"/>
    <x v="0"/>
    <n v="13"/>
    <n v="73.92307692307692"/>
    <x v="1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935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936"/>
    <x v="1"/>
    <n v="203"/>
    <n v="46.896551724137929"/>
    <x v="1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298"/>
    <x v="0"/>
    <n v="1"/>
    <n v="5"/>
    <x v="1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937"/>
    <x v="1"/>
    <n v="1559"/>
    <n v="102.02437459910199"/>
    <x v="1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938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939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940"/>
    <x v="1"/>
    <n v="1548"/>
    <n v="101.02325581395348"/>
    <x v="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941"/>
    <x v="1"/>
    <n v="80"/>
    <n v="97.037499999999994"/>
    <x v="1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942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943"/>
    <x v="1"/>
    <n v="131"/>
    <n v="94.916030534351151"/>
    <x v="1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944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945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946"/>
    <x v="0"/>
    <n v="55"/>
    <n v="85.054545454545448"/>
    <x v="1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947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948"/>
    <x v="1"/>
    <n v="266"/>
    <n v="40.063909774436091"/>
    <x v="1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949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950"/>
    <x v="1"/>
    <n v="155"/>
    <n v="84.92903225806451"/>
    <x v="1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951"/>
    <x v="1"/>
    <n v="207"/>
    <n v="41.067632850241544"/>
    <x v="4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952"/>
    <x v="1"/>
    <n v="245"/>
    <n v="54.971428571428568"/>
    <x v="1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95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954"/>
    <x v="1"/>
    <n v="114"/>
    <n v="71.201754385964918"/>
    <x v="1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955"/>
    <x v="1"/>
    <n v="93"/>
    <n v="91.935483870967744"/>
    <x v="1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956"/>
    <x v="0"/>
    <n v="594"/>
    <n v="97.069023569023571"/>
    <x v="1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957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958"/>
    <x v="1"/>
    <n v="1681"/>
    <n v="58.015466983938133"/>
    <x v="1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959"/>
    <x v="0"/>
    <n v="252"/>
    <n v="103.87301587301587"/>
    <x v="1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960"/>
    <x v="1"/>
    <n v="32"/>
    <n v="93.46875"/>
    <x v="1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961"/>
    <x v="1"/>
    <n v="135"/>
    <n v="61.970370370370368"/>
    <x v="1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962"/>
    <x v="1"/>
    <n v="140"/>
    <n v="92.042857142857144"/>
    <x v="1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963"/>
    <x v="0"/>
    <n v="67"/>
    <n v="77.268656716417908"/>
    <x v="1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964"/>
    <x v="1"/>
    <n v="92"/>
    <n v="93.923913043478265"/>
    <x v="1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965"/>
    <x v="1"/>
    <n v="1015"/>
    <n v="84.969458128078813"/>
    <x v="4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966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967"/>
    <x v="1"/>
    <n v="323"/>
    <n v="36.969040247678016"/>
    <x v="1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968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969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970"/>
    <x v="1"/>
    <n v="381"/>
    <n v="26.010498687664043"/>
    <x v="1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971"/>
    <x v="0"/>
    <n v="4405"/>
    <n v="25.998410896708286"/>
    <x v="1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972"/>
    <x v="0"/>
    <n v="92"/>
    <n v="34.173913043478258"/>
    <x v="1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973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974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975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976"/>
    <x v="0"/>
    <n v="64"/>
    <n v="106.859375"/>
    <x v="1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977"/>
    <x v="1"/>
    <n v="241"/>
    <n v="46.020746887966808"/>
    <x v="1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978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979"/>
    <x v="3"/>
    <n v="75"/>
    <n v="101.44"/>
    <x v="6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980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981"/>
    <x v="1"/>
    <n v="2043"/>
    <n v="74.995594713656388"/>
    <x v="1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982"/>
    <x v="0"/>
    <n v="112"/>
    <n v="42.982142857142854"/>
    <x v="1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983"/>
    <x v="3"/>
    <n v="139"/>
    <n v="33.115107913669064"/>
    <x v="6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984"/>
    <x v="0"/>
    <n v="374"/>
    <n v="101.13101604278074"/>
    <x v="1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985"/>
    <x v="3"/>
    <n v="1122"/>
    <n v="55.98841354723708"/>
    <x v="1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A82E4-DA3F-B949-BA06-305F8C8EE3A6}" name="PivotTable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6648B-AF35-9449-BB9F-2C84E60BFBFE}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F4412-B5F2-4049-9AD1-17F520A73C11}" name="PivotTable9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6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name="Years" axis="axisPage" multipleItemSelectionAllowed="1" showAll="0" defaultSubtotal="0">
      <items count="13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F1" workbookViewId="0">
      <selection activeCell="H14" sqref="H1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7.6640625" bestFit="1" customWidth="1"/>
    <col min="6" max="6" width="16" style="7" bestFit="1" customWidth="1"/>
    <col min="8" max="8" width="13" bestFit="1" customWidth="1"/>
    <col min="9" max="9" width="16" style="9" bestFit="1" customWidth="1"/>
    <col min="12" max="12" width="16.1640625" bestFit="1" customWidth="1"/>
    <col min="13" max="13" width="21.83203125" style="13" bestFit="1" customWidth="1"/>
    <col min="14" max="14" width="13.16406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2" t="s">
        <v>2072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 s="9">
        <f>IFERROR(E2/H2, 0)</f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(E3/D3)*100</f>
        <v>1040</v>
      </c>
      <c r="G3" t="s">
        <v>20</v>
      </c>
      <c r="H3">
        <v>158</v>
      </c>
      <c r="I3" s="9">
        <f>IFERROR(E3/H3, 0)</f>
        <v>92.151898734177209</v>
      </c>
      <c r="J3" t="s">
        <v>21</v>
      </c>
      <c r="K3" t="s">
        <v>22</v>
      </c>
      <c r="L3">
        <v>1408424400</v>
      </c>
      <c r="M3" s="13">
        <f>(((L3/60)/60)/24)+DATE(1970,1,1)</f>
        <v>41870.208333333336</v>
      </c>
      <c r="N3">
        <v>1408597200</v>
      </c>
      <c r="O3" s="13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>(E4/D4)*100</f>
        <v>131.4787822878229</v>
      </c>
      <c r="G4" t="s">
        <v>20</v>
      </c>
      <c r="H4">
        <v>1425</v>
      </c>
      <c r="I4" s="9">
        <f>IFERROR(E4/H4, 0)</f>
        <v>100.01614035087719</v>
      </c>
      <c r="J4" t="s">
        <v>26</v>
      </c>
      <c r="K4" t="s">
        <v>27</v>
      </c>
      <c r="L4">
        <v>1384668000</v>
      </c>
      <c r="M4" s="13">
        <f>(((L4/60)/60)/24)+DATE(1970,1,1)</f>
        <v>41595.25</v>
      </c>
      <c r="N4">
        <v>1384840800</v>
      </c>
      <c r="O4" s="13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>(E5/D5)*100</f>
        <v>58.976190476190467</v>
      </c>
      <c r="G5" t="s">
        <v>14</v>
      </c>
      <c r="H5">
        <v>24</v>
      </c>
      <c r="I5" s="9">
        <f>IFERROR(E5/H5, 0)</f>
        <v>103.20833333333333</v>
      </c>
      <c r="J5" t="s">
        <v>21</v>
      </c>
      <c r="K5" t="s">
        <v>22</v>
      </c>
      <c r="L5">
        <v>1565499600</v>
      </c>
      <c r="M5" s="13">
        <f>(((L5/60)/60)/24)+DATE(1970,1,1)</f>
        <v>43688.208333333328</v>
      </c>
      <c r="N5">
        <v>1568955600</v>
      </c>
      <c r="O5" s="13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>(E6/D6)*100</f>
        <v>69.276315789473685</v>
      </c>
      <c r="G6" t="s">
        <v>14</v>
      </c>
      <c r="H6">
        <v>53</v>
      </c>
      <c r="I6" s="9">
        <f>IFERROR(E6/H6, 0)</f>
        <v>99.339622641509436</v>
      </c>
      <c r="J6" t="s">
        <v>21</v>
      </c>
      <c r="K6" t="s">
        <v>22</v>
      </c>
      <c r="L6">
        <v>1547964000</v>
      </c>
      <c r="M6" s="13">
        <f>(((L6/60)/60)/24)+DATE(1970,1,1)</f>
        <v>43485.25</v>
      </c>
      <c r="N6">
        <v>1548309600</v>
      </c>
      <c r="O6" s="13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>(E7/D7)*100</f>
        <v>173.61842105263159</v>
      </c>
      <c r="G7" t="s">
        <v>20</v>
      </c>
      <c r="H7">
        <v>174</v>
      </c>
      <c r="I7" s="9">
        <f>IFERROR(E7/H7, 0)</f>
        <v>75.833333333333329</v>
      </c>
      <c r="J7" t="s">
        <v>36</v>
      </c>
      <c r="K7" t="s">
        <v>37</v>
      </c>
      <c r="L7">
        <v>1346130000</v>
      </c>
      <c r="M7" s="13">
        <f>(((L7/60)/60)/24)+DATE(1970,1,1)</f>
        <v>41149.208333333336</v>
      </c>
      <c r="N7">
        <v>1347080400</v>
      </c>
      <c r="O7" s="13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>(E8/D8)*100</f>
        <v>20.961538461538463</v>
      </c>
      <c r="G8" t="s">
        <v>14</v>
      </c>
      <c r="H8">
        <v>18</v>
      </c>
      <c r="I8" s="9">
        <f>IFERROR(E8/H8, 0)</f>
        <v>60.555555555555557</v>
      </c>
      <c r="J8" t="s">
        <v>40</v>
      </c>
      <c r="K8" t="s">
        <v>41</v>
      </c>
      <c r="L8">
        <v>1505278800</v>
      </c>
      <c r="M8" s="13">
        <f>(((L8/60)/60)/24)+DATE(1970,1,1)</f>
        <v>42991.208333333328</v>
      </c>
      <c r="N8">
        <v>1505365200</v>
      </c>
      <c r="O8" s="13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>(E9/D9)*100</f>
        <v>327.57777777777778</v>
      </c>
      <c r="G9" t="s">
        <v>20</v>
      </c>
      <c r="H9">
        <v>227</v>
      </c>
      <c r="I9" s="9">
        <f>IFERROR(E9/H9, 0)</f>
        <v>64.93832599118943</v>
      </c>
      <c r="J9" t="s">
        <v>36</v>
      </c>
      <c r="K9" t="s">
        <v>37</v>
      </c>
      <c r="L9">
        <v>1439442000</v>
      </c>
      <c r="M9" s="13">
        <f>(((L9/60)/60)/24)+DATE(1970,1,1)</f>
        <v>42229.208333333328</v>
      </c>
      <c r="N9">
        <v>1439614800</v>
      </c>
      <c r="O9" s="13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>(E10/D10)*100</f>
        <v>19.932788374205266</v>
      </c>
      <c r="G10" t="s">
        <v>47</v>
      </c>
      <c r="H10">
        <v>708</v>
      </c>
      <c r="I10" s="9">
        <f>IFERROR(E10/H10, 0)</f>
        <v>30.997175141242938</v>
      </c>
      <c r="J10" t="s">
        <v>36</v>
      </c>
      <c r="K10" t="s">
        <v>37</v>
      </c>
      <c r="L10">
        <v>1281330000</v>
      </c>
      <c r="M10" s="13">
        <f>(((L10/60)/60)/24)+DATE(1970,1,1)</f>
        <v>40399.208333333336</v>
      </c>
      <c r="N10">
        <v>1281502800</v>
      </c>
      <c r="O10" s="13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>(E11/D11)*100</f>
        <v>51.741935483870968</v>
      </c>
      <c r="G11" t="s">
        <v>14</v>
      </c>
      <c r="H11">
        <v>44</v>
      </c>
      <c r="I11" s="9">
        <f>IFERROR(E11/H11, 0)</f>
        <v>72.909090909090907</v>
      </c>
      <c r="J11" t="s">
        <v>21</v>
      </c>
      <c r="K11" t="s">
        <v>22</v>
      </c>
      <c r="L11">
        <v>1379566800</v>
      </c>
      <c r="M11" s="13">
        <f>(((L11/60)/60)/24)+DATE(1970,1,1)</f>
        <v>41536.208333333336</v>
      </c>
      <c r="N11">
        <v>1383804000</v>
      </c>
      <c r="O11" s="13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>(E12/D12)*100</f>
        <v>266.11538461538464</v>
      </c>
      <c r="G12" t="s">
        <v>20</v>
      </c>
      <c r="H12">
        <v>220</v>
      </c>
      <c r="I12" s="9">
        <f>IFERROR(E12/H12, 0)</f>
        <v>62.9</v>
      </c>
      <c r="J12" t="s">
        <v>21</v>
      </c>
      <c r="K12" t="s">
        <v>22</v>
      </c>
      <c r="L12">
        <v>1281762000</v>
      </c>
      <c r="M12" s="13">
        <f>(((L12/60)/60)/24)+DATE(1970,1,1)</f>
        <v>40404.208333333336</v>
      </c>
      <c r="N12">
        <v>1285909200</v>
      </c>
      <c r="O12" s="13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>(E13/D13)*100</f>
        <v>48.095238095238095</v>
      </c>
      <c r="G13" t="s">
        <v>14</v>
      </c>
      <c r="H13">
        <v>27</v>
      </c>
      <c r="I13" s="9">
        <f>IFERROR(E13/H13, 0)</f>
        <v>112.22222222222223</v>
      </c>
      <c r="J13" t="s">
        <v>21</v>
      </c>
      <c r="K13" t="s">
        <v>22</v>
      </c>
      <c r="L13">
        <v>1285045200</v>
      </c>
      <c r="M13" s="13">
        <f>(((L13/60)/60)/24)+DATE(1970,1,1)</f>
        <v>40442.208333333336</v>
      </c>
      <c r="N13">
        <v>1285563600</v>
      </c>
      <c r="O13" s="13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>(E14/D14)*100</f>
        <v>89.349206349206341</v>
      </c>
      <c r="G14" t="s">
        <v>14</v>
      </c>
      <c r="H14">
        <v>55</v>
      </c>
      <c r="I14" s="9">
        <f>IFERROR(E14/H14, 0)</f>
        <v>102.34545454545454</v>
      </c>
      <c r="J14" t="s">
        <v>21</v>
      </c>
      <c r="K14" t="s">
        <v>22</v>
      </c>
      <c r="L14">
        <v>1571720400</v>
      </c>
      <c r="M14" s="13">
        <f>(((L14/60)/60)/24)+DATE(1970,1,1)</f>
        <v>43760.208333333328</v>
      </c>
      <c r="N14">
        <v>1572411600</v>
      </c>
      <c r="O14" s="13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>(E15/D15)*100</f>
        <v>245.11904761904765</v>
      </c>
      <c r="G15" t="s">
        <v>20</v>
      </c>
      <c r="H15">
        <v>98</v>
      </c>
      <c r="I15" s="9">
        <f>IFERROR(E15/H15, 0)</f>
        <v>105.05102040816327</v>
      </c>
      <c r="J15" t="s">
        <v>21</v>
      </c>
      <c r="K15" t="s">
        <v>22</v>
      </c>
      <c r="L15">
        <v>1465621200</v>
      </c>
      <c r="M15" s="13">
        <f>(((L15/60)/60)/24)+DATE(1970,1,1)</f>
        <v>42532.208333333328</v>
      </c>
      <c r="N15">
        <v>1466658000</v>
      </c>
      <c r="O15" s="13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>(E16/D16)*100</f>
        <v>66.769503546099301</v>
      </c>
      <c r="G16" t="s">
        <v>14</v>
      </c>
      <c r="H16">
        <v>200</v>
      </c>
      <c r="I16" s="9">
        <f>IFERROR(E16/H16, 0)</f>
        <v>94.144999999999996</v>
      </c>
      <c r="J16" t="s">
        <v>21</v>
      </c>
      <c r="K16" t="s">
        <v>22</v>
      </c>
      <c r="L16">
        <v>1331013600</v>
      </c>
      <c r="M16" s="13">
        <f>(((L16/60)/60)/24)+DATE(1970,1,1)</f>
        <v>40974.25</v>
      </c>
      <c r="N16">
        <v>1333342800</v>
      </c>
      <c r="O16" s="13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>(E17/D17)*100</f>
        <v>47.307881773399011</v>
      </c>
      <c r="G17" t="s">
        <v>14</v>
      </c>
      <c r="H17">
        <v>452</v>
      </c>
      <c r="I17" s="9">
        <f>IFERROR(E17/H17, 0)</f>
        <v>84.986725663716811</v>
      </c>
      <c r="J17" t="s">
        <v>21</v>
      </c>
      <c r="K17" t="s">
        <v>22</v>
      </c>
      <c r="L17">
        <v>1575957600</v>
      </c>
      <c r="M17" s="13">
        <f>(((L17/60)/60)/24)+DATE(1970,1,1)</f>
        <v>43809.25</v>
      </c>
      <c r="N17">
        <v>1576303200</v>
      </c>
      <c r="O17" s="13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>(E18/D18)*100</f>
        <v>649.47058823529414</v>
      </c>
      <c r="G18" t="s">
        <v>20</v>
      </c>
      <c r="H18">
        <v>100</v>
      </c>
      <c r="I18" s="9">
        <f>IFERROR(E18/H18, 0)</f>
        <v>110.41</v>
      </c>
      <c r="J18" t="s">
        <v>21</v>
      </c>
      <c r="K18" t="s">
        <v>22</v>
      </c>
      <c r="L18">
        <v>1390370400</v>
      </c>
      <c r="M18" s="13">
        <f>(((L18/60)/60)/24)+DATE(1970,1,1)</f>
        <v>41661.25</v>
      </c>
      <c r="N18">
        <v>1392271200</v>
      </c>
      <c r="O18" s="13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>(E19/D19)*100</f>
        <v>159.39125295508273</v>
      </c>
      <c r="G19" t="s">
        <v>20</v>
      </c>
      <c r="H19">
        <v>1249</v>
      </c>
      <c r="I19" s="9">
        <f>IFERROR(E19/H19, 0)</f>
        <v>107.96236989591674</v>
      </c>
      <c r="J19" t="s">
        <v>21</v>
      </c>
      <c r="K19" t="s">
        <v>22</v>
      </c>
      <c r="L19">
        <v>1294812000</v>
      </c>
      <c r="M19" s="13">
        <f>(((L19/60)/60)/24)+DATE(1970,1,1)</f>
        <v>40555.25</v>
      </c>
      <c r="N19">
        <v>1294898400</v>
      </c>
      <c r="O19" s="13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>(E20/D20)*100</f>
        <v>66.912087912087912</v>
      </c>
      <c r="G20" t="s">
        <v>74</v>
      </c>
      <c r="H20">
        <v>135</v>
      </c>
      <c r="I20" s="9">
        <f>IFERROR(E20/H20, 0)</f>
        <v>45.103703703703701</v>
      </c>
      <c r="J20" t="s">
        <v>21</v>
      </c>
      <c r="K20" t="s">
        <v>22</v>
      </c>
      <c r="L20">
        <v>1536382800</v>
      </c>
      <c r="M20" s="13">
        <f>(((L20/60)/60)/24)+DATE(1970,1,1)</f>
        <v>43351.208333333328</v>
      </c>
      <c r="N20">
        <v>1537074000</v>
      </c>
      <c r="O20" s="13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>(E21/D21)*100</f>
        <v>48.529600000000002</v>
      </c>
      <c r="G21" t="s">
        <v>14</v>
      </c>
      <c r="H21">
        <v>674</v>
      </c>
      <c r="I21" s="9">
        <f>IFERROR(E21/H21, 0)</f>
        <v>45.001483679525222</v>
      </c>
      <c r="J21" t="s">
        <v>21</v>
      </c>
      <c r="K21" t="s">
        <v>22</v>
      </c>
      <c r="L21">
        <v>1551679200</v>
      </c>
      <c r="M21" s="13">
        <f>(((L21/60)/60)/24)+DATE(1970,1,1)</f>
        <v>43528.25</v>
      </c>
      <c r="N21">
        <v>1553490000</v>
      </c>
      <c r="O21" s="13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>(E22/D22)*100</f>
        <v>112.24279210925646</v>
      </c>
      <c r="G22" t="s">
        <v>20</v>
      </c>
      <c r="H22">
        <v>1396</v>
      </c>
      <c r="I22" s="9">
        <f>IFERROR(E22/H22, 0)</f>
        <v>105.97134670487107</v>
      </c>
      <c r="J22" t="s">
        <v>21</v>
      </c>
      <c r="K22" t="s">
        <v>22</v>
      </c>
      <c r="L22">
        <v>1406523600</v>
      </c>
      <c r="M22" s="13">
        <f>(((L22/60)/60)/24)+DATE(1970,1,1)</f>
        <v>41848.208333333336</v>
      </c>
      <c r="N22">
        <v>1406523600</v>
      </c>
      <c r="O22" s="13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>(E23/D23)*100</f>
        <v>40.992553191489364</v>
      </c>
      <c r="G23" t="s">
        <v>14</v>
      </c>
      <c r="H23">
        <v>558</v>
      </c>
      <c r="I23" s="9">
        <f>IFERROR(E23/H23, 0)</f>
        <v>69.055555555555557</v>
      </c>
      <c r="J23" t="s">
        <v>21</v>
      </c>
      <c r="K23" t="s">
        <v>22</v>
      </c>
      <c r="L23">
        <v>1313384400</v>
      </c>
      <c r="M23" s="13">
        <f>(((L23/60)/60)/24)+DATE(1970,1,1)</f>
        <v>40770.208333333336</v>
      </c>
      <c r="N23">
        <v>1316322000</v>
      </c>
      <c r="O23" s="13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>(E24/D24)*100</f>
        <v>128.07106598984771</v>
      </c>
      <c r="G24" t="s">
        <v>20</v>
      </c>
      <c r="H24">
        <v>890</v>
      </c>
      <c r="I24" s="9">
        <f>IFERROR(E24/H24, 0)</f>
        <v>85.044943820224717</v>
      </c>
      <c r="J24" t="s">
        <v>21</v>
      </c>
      <c r="K24" t="s">
        <v>22</v>
      </c>
      <c r="L24">
        <v>1522731600</v>
      </c>
      <c r="M24" s="13">
        <f>(((L24/60)/60)/24)+DATE(1970,1,1)</f>
        <v>43193.208333333328</v>
      </c>
      <c r="N24">
        <v>1524027600</v>
      </c>
      <c r="O24" s="13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>(E25/D25)*100</f>
        <v>332.04444444444448</v>
      </c>
      <c r="G25" t="s">
        <v>20</v>
      </c>
      <c r="H25">
        <v>142</v>
      </c>
      <c r="I25" s="9">
        <f>IFERROR(E25/H25, 0)</f>
        <v>105.22535211267606</v>
      </c>
      <c r="J25" t="s">
        <v>40</v>
      </c>
      <c r="K25" t="s">
        <v>41</v>
      </c>
      <c r="L25">
        <v>1550124000</v>
      </c>
      <c r="M25" s="13">
        <f>(((L25/60)/60)/24)+DATE(1970,1,1)</f>
        <v>43510.25</v>
      </c>
      <c r="N25">
        <v>1554699600</v>
      </c>
      <c r="O25" s="13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>(E26/D26)*100</f>
        <v>112.83225108225108</v>
      </c>
      <c r="G26" t="s">
        <v>20</v>
      </c>
      <c r="H26">
        <v>2673</v>
      </c>
      <c r="I26" s="9">
        <f>IFERROR(E26/H26, 0)</f>
        <v>39.003741114852225</v>
      </c>
      <c r="J26" t="s">
        <v>21</v>
      </c>
      <c r="K26" t="s">
        <v>22</v>
      </c>
      <c r="L26">
        <v>1403326800</v>
      </c>
      <c r="M26" s="13">
        <f>(((L26/60)/60)/24)+DATE(1970,1,1)</f>
        <v>41811.208333333336</v>
      </c>
      <c r="N26">
        <v>1403499600</v>
      </c>
      <c r="O26" s="13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>(E27/D27)*100</f>
        <v>216.43636363636364</v>
      </c>
      <c r="G27" t="s">
        <v>20</v>
      </c>
      <c r="H27">
        <v>163</v>
      </c>
      <c r="I27" s="9">
        <f>IFERROR(E27/H27, 0)</f>
        <v>73.030674846625772</v>
      </c>
      <c r="J27" t="s">
        <v>21</v>
      </c>
      <c r="K27" t="s">
        <v>22</v>
      </c>
      <c r="L27">
        <v>1305694800</v>
      </c>
      <c r="M27" s="13">
        <f>(((L27/60)/60)/24)+DATE(1970,1,1)</f>
        <v>40681.208333333336</v>
      </c>
      <c r="N27">
        <v>1307422800</v>
      </c>
      <c r="O27" s="13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>(E28/D28)*100</f>
        <v>48.199069767441863</v>
      </c>
      <c r="G28" t="s">
        <v>74</v>
      </c>
      <c r="H28">
        <v>1480</v>
      </c>
      <c r="I28" s="9">
        <f>IFERROR(E28/H28, 0)</f>
        <v>35.009459459459457</v>
      </c>
      <c r="J28" t="s">
        <v>21</v>
      </c>
      <c r="K28" t="s">
        <v>22</v>
      </c>
      <c r="L28">
        <v>1533013200</v>
      </c>
      <c r="M28" s="13">
        <f>(((L28/60)/60)/24)+DATE(1970,1,1)</f>
        <v>43312.208333333328</v>
      </c>
      <c r="N28">
        <v>1535346000</v>
      </c>
      <c r="O28" s="13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>(E29/D29)*100</f>
        <v>79.95</v>
      </c>
      <c r="G29" t="s">
        <v>14</v>
      </c>
      <c r="H29">
        <v>15</v>
      </c>
      <c r="I29" s="9">
        <f>IFERROR(E29/H29, 0)</f>
        <v>106.6</v>
      </c>
      <c r="J29" t="s">
        <v>21</v>
      </c>
      <c r="K29" t="s">
        <v>22</v>
      </c>
      <c r="L29">
        <v>1443848400</v>
      </c>
      <c r="M29" s="13">
        <f>(((L29/60)/60)/24)+DATE(1970,1,1)</f>
        <v>42280.208333333328</v>
      </c>
      <c r="N29">
        <v>1444539600</v>
      </c>
      <c r="O29" s="13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>(E30/D30)*100</f>
        <v>105.22553516819573</v>
      </c>
      <c r="G30" t="s">
        <v>20</v>
      </c>
      <c r="H30">
        <v>2220</v>
      </c>
      <c r="I30" s="9">
        <f>IFERROR(E30/H30, 0)</f>
        <v>61.997747747747745</v>
      </c>
      <c r="J30" t="s">
        <v>21</v>
      </c>
      <c r="K30" t="s">
        <v>22</v>
      </c>
      <c r="L30">
        <v>1265695200</v>
      </c>
      <c r="M30" s="13">
        <f>(((L30/60)/60)/24)+DATE(1970,1,1)</f>
        <v>40218.25</v>
      </c>
      <c r="N30">
        <v>1267682400</v>
      </c>
      <c r="O30" s="13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>(E31/D31)*100</f>
        <v>328.89978213507629</v>
      </c>
      <c r="G31" t="s">
        <v>20</v>
      </c>
      <c r="H31">
        <v>1606</v>
      </c>
      <c r="I31" s="9">
        <f>IFERROR(E31/H31, 0)</f>
        <v>94.000622665006233</v>
      </c>
      <c r="J31" t="s">
        <v>98</v>
      </c>
      <c r="K31" t="s">
        <v>99</v>
      </c>
      <c r="L31">
        <v>1532062800</v>
      </c>
      <c r="M31" s="13">
        <f>(((L31/60)/60)/24)+DATE(1970,1,1)</f>
        <v>43301.208333333328</v>
      </c>
      <c r="N31">
        <v>1535518800</v>
      </c>
      <c r="O31" s="13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>(E32/D32)*100</f>
        <v>160.61111111111111</v>
      </c>
      <c r="G32" t="s">
        <v>20</v>
      </c>
      <c r="H32">
        <v>129</v>
      </c>
      <c r="I32" s="9">
        <f>IFERROR(E32/H32, 0)</f>
        <v>112.05426356589147</v>
      </c>
      <c r="J32" t="s">
        <v>21</v>
      </c>
      <c r="K32" t="s">
        <v>22</v>
      </c>
      <c r="L32">
        <v>1558674000</v>
      </c>
      <c r="M32" s="13">
        <f>(((L32/60)/60)/24)+DATE(1970,1,1)</f>
        <v>43609.208333333328</v>
      </c>
      <c r="N32">
        <v>1559106000</v>
      </c>
      <c r="O32" s="13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>(E33/D33)*100</f>
        <v>310</v>
      </c>
      <c r="G33" t="s">
        <v>20</v>
      </c>
      <c r="H33">
        <v>226</v>
      </c>
      <c r="I33" s="9">
        <f>IFERROR(E33/H33, 0)</f>
        <v>48.008849557522126</v>
      </c>
      <c r="J33" t="s">
        <v>40</v>
      </c>
      <c r="K33" t="s">
        <v>41</v>
      </c>
      <c r="L33">
        <v>1451973600</v>
      </c>
      <c r="M33" s="13">
        <f>(((L33/60)/60)/24)+DATE(1970,1,1)</f>
        <v>42374.25</v>
      </c>
      <c r="N33">
        <v>1454392800</v>
      </c>
      <c r="O33" s="13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>(E34/D34)*100</f>
        <v>86.807920792079202</v>
      </c>
      <c r="G34" t="s">
        <v>14</v>
      </c>
      <c r="H34">
        <v>2307</v>
      </c>
      <c r="I34" s="9">
        <f>IFERROR(E34/H34, 0)</f>
        <v>38.004334633723452</v>
      </c>
      <c r="J34" t="s">
        <v>107</v>
      </c>
      <c r="K34" t="s">
        <v>108</v>
      </c>
      <c r="L34">
        <v>1515564000</v>
      </c>
      <c r="M34" s="13">
        <f>(((L34/60)/60)/24)+DATE(1970,1,1)</f>
        <v>43110.25</v>
      </c>
      <c r="N34">
        <v>1517896800</v>
      </c>
      <c r="O34" s="13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>(E35/D35)*100</f>
        <v>377.82071713147411</v>
      </c>
      <c r="G35" t="s">
        <v>20</v>
      </c>
      <c r="H35">
        <v>5419</v>
      </c>
      <c r="I35" s="9">
        <f>IFERROR(E35/H35, 0)</f>
        <v>35.000184535892231</v>
      </c>
      <c r="J35" t="s">
        <v>21</v>
      </c>
      <c r="K35" t="s">
        <v>22</v>
      </c>
      <c r="L35">
        <v>1412485200</v>
      </c>
      <c r="M35" s="13">
        <f>(((L35/60)/60)/24)+DATE(1970,1,1)</f>
        <v>41917.208333333336</v>
      </c>
      <c r="N35">
        <v>1415685600</v>
      </c>
      <c r="O35" s="13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>(E36/D36)*100</f>
        <v>150.80645161290323</v>
      </c>
      <c r="G36" t="s">
        <v>20</v>
      </c>
      <c r="H36">
        <v>165</v>
      </c>
      <c r="I36" s="9">
        <f>IFERROR(E36/H36, 0)</f>
        <v>85</v>
      </c>
      <c r="J36" t="s">
        <v>21</v>
      </c>
      <c r="K36" t="s">
        <v>22</v>
      </c>
      <c r="L36">
        <v>1490245200</v>
      </c>
      <c r="M36" s="13">
        <f>(((L36/60)/60)/24)+DATE(1970,1,1)</f>
        <v>42817.208333333328</v>
      </c>
      <c r="N36">
        <v>1490677200</v>
      </c>
      <c r="O36" s="13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>(E37/D37)*100</f>
        <v>150.30119521912351</v>
      </c>
      <c r="G37" t="s">
        <v>20</v>
      </c>
      <c r="H37">
        <v>1965</v>
      </c>
      <c r="I37" s="9">
        <f>IFERROR(E37/H37, 0)</f>
        <v>95.993893129770996</v>
      </c>
      <c r="J37" t="s">
        <v>36</v>
      </c>
      <c r="K37" t="s">
        <v>37</v>
      </c>
      <c r="L37">
        <v>1547877600</v>
      </c>
      <c r="M37" s="13">
        <f>(((L37/60)/60)/24)+DATE(1970,1,1)</f>
        <v>43484.25</v>
      </c>
      <c r="N37">
        <v>1551506400</v>
      </c>
      <c r="O37" s="13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>(E38/D38)*100</f>
        <v>157.28571428571431</v>
      </c>
      <c r="G38" t="s">
        <v>20</v>
      </c>
      <c r="H38">
        <v>16</v>
      </c>
      <c r="I38" s="9">
        <f>IFERROR(E38/H38, 0)</f>
        <v>68.8125</v>
      </c>
      <c r="J38" t="s">
        <v>21</v>
      </c>
      <c r="K38" t="s">
        <v>22</v>
      </c>
      <c r="L38">
        <v>1298700000</v>
      </c>
      <c r="M38" s="13">
        <f>(((L38/60)/60)/24)+DATE(1970,1,1)</f>
        <v>40600.25</v>
      </c>
      <c r="N38">
        <v>1300856400</v>
      </c>
      <c r="O38" s="13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>(E39/D39)*100</f>
        <v>139.98765432098764</v>
      </c>
      <c r="G39" t="s">
        <v>20</v>
      </c>
      <c r="H39">
        <v>107</v>
      </c>
      <c r="I39" s="9">
        <f>IFERROR(E39/H39, 0)</f>
        <v>105.97196261682242</v>
      </c>
      <c r="J39" t="s">
        <v>21</v>
      </c>
      <c r="K39" t="s">
        <v>22</v>
      </c>
      <c r="L39">
        <v>1570338000</v>
      </c>
      <c r="M39" s="13">
        <f>(((L39/60)/60)/24)+DATE(1970,1,1)</f>
        <v>43744.208333333328</v>
      </c>
      <c r="N39">
        <v>1573192800</v>
      </c>
      <c r="O39" s="13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>(E40/D40)*100</f>
        <v>325.32258064516128</v>
      </c>
      <c r="G40" t="s">
        <v>20</v>
      </c>
      <c r="H40">
        <v>134</v>
      </c>
      <c r="I40" s="9">
        <f>IFERROR(E40/H40, 0)</f>
        <v>75.261194029850742</v>
      </c>
      <c r="J40" t="s">
        <v>21</v>
      </c>
      <c r="K40" t="s">
        <v>22</v>
      </c>
      <c r="L40">
        <v>1287378000</v>
      </c>
      <c r="M40" s="13">
        <f>(((L40/60)/60)/24)+DATE(1970,1,1)</f>
        <v>40469.208333333336</v>
      </c>
      <c r="N40">
        <v>1287810000</v>
      </c>
      <c r="O40" s="13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>(E41/D41)*100</f>
        <v>50.777777777777779</v>
      </c>
      <c r="G41" t="s">
        <v>14</v>
      </c>
      <c r="H41">
        <v>88</v>
      </c>
      <c r="I41" s="9">
        <f>IFERROR(E41/H41, 0)</f>
        <v>57.125</v>
      </c>
      <c r="J41" t="s">
        <v>36</v>
      </c>
      <c r="K41" t="s">
        <v>37</v>
      </c>
      <c r="L41">
        <v>1361772000</v>
      </c>
      <c r="M41" s="13">
        <f>(((L41/60)/60)/24)+DATE(1970,1,1)</f>
        <v>41330.25</v>
      </c>
      <c r="N41">
        <v>1362978000</v>
      </c>
      <c r="O41" s="13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>(E42/D42)*100</f>
        <v>169.06818181818181</v>
      </c>
      <c r="G42" t="s">
        <v>20</v>
      </c>
      <c r="H42">
        <v>198</v>
      </c>
      <c r="I42" s="9">
        <f>IFERROR(E42/H42, 0)</f>
        <v>75.141414141414145</v>
      </c>
      <c r="J42" t="s">
        <v>21</v>
      </c>
      <c r="K42" t="s">
        <v>22</v>
      </c>
      <c r="L42">
        <v>1275714000</v>
      </c>
      <c r="M42" s="13">
        <f>(((L42/60)/60)/24)+DATE(1970,1,1)</f>
        <v>40334.208333333336</v>
      </c>
      <c r="N42">
        <v>1277355600</v>
      </c>
      <c r="O42" s="13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>(E43/D43)*100</f>
        <v>212.92857142857144</v>
      </c>
      <c r="G43" t="s">
        <v>20</v>
      </c>
      <c r="H43">
        <v>111</v>
      </c>
      <c r="I43" s="9">
        <f>IFERROR(E43/H43, 0)</f>
        <v>107.42342342342343</v>
      </c>
      <c r="J43" t="s">
        <v>107</v>
      </c>
      <c r="K43" t="s">
        <v>108</v>
      </c>
      <c r="L43">
        <v>1346734800</v>
      </c>
      <c r="M43" s="13">
        <f>(((L43/60)/60)/24)+DATE(1970,1,1)</f>
        <v>41156.208333333336</v>
      </c>
      <c r="N43">
        <v>1348981200</v>
      </c>
      <c r="O43" s="13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>(E44/D44)*100</f>
        <v>443.94444444444446</v>
      </c>
      <c r="G44" t="s">
        <v>20</v>
      </c>
      <c r="H44">
        <v>222</v>
      </c>
      <c r="I44" s="9">
        <f>IFERROR(E44/H44, 0)</f>
        <v>35.995495495495497</v>
      </c>
      <c r="J44" t="s">
        <v>21</v>
      </c>
      <c r="K44" t="s">
        <v>22</v>
      </c>
      <c r="L44">
        <v>1309755600</v>
      </c>
      <c r="M44" s="13">
        <f>(((L44/60)/60)/24)+DATE(1970,1,1)</f>
        <v>40728.208333333336</v>
      </c>
      <c r="N44">
        <v>1310533200</v>
      </c>
      <c r="O44" s="13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>(E45/D45)*100</f>
        <v>185.9390243902439</v>
      </c>
      <c r="G45" t="s">
        <v>20</v>
      </c>
      <c r="H45">
        <v>6212</v>
      </c>
      <c r="I45" s="9">
        <f>IFERROR(E45/H45, 0)</f>
        <v>26.998873148744366</v>
      </c>
      <c r="J45" t="s">
        <v>21</v>
      </c>
      <c r="K45" t="s">
        <v>22</v>
      </c>
      <c r="L45">
        <v>1406178000</v>
      </c>
      <c r="M45" s="13">
        <f>(((L45/60)/60)/24)+DATE(1970,1,1)</f>
        <v>41844.208333333336</v>
      </c>
      <c r="N45">
        <v>1407560400</v>
      </c>
      <c r="O45" s="13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>(E46/D46)*100</f>
        <v>658.8125</v>
      </c>
      <c r="G46" t="s">
        <v>20</v>
      </c>
      <c r="H46">
        <v>98</v>
      </c>
      <c r="I46" s="9">
        <f>IFERROR(E46/H46, 0)</f>
        <v>107.56122448979592</v>
      </c>
      <c r="J46" t="s">
        <v>36</v>
      </c>
      <c r="K46" t="s">
        <v>37</v>
      </c>
      <c r="L46">
        <v>1552798800</v>
      </c>
      <c r="M46" s="13">
        <f>(((L46/60)/60)/24)+DATE(1970,1,1)</f>
        <v>43541.208333333328</v>
      </c>
      <c r="N46">
        <v>1552885200</v>
      </c>
      <c r="O46" s="13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>(E47/D47)*100</f>
        <v>47.684210526315788</v>
      </c>
      <c r="G47" t="s">
        <v>14</v>
      </c>
      <c r="H47">
        <v>48</v>
      </c>
      <c r="I47" s="9">
        <f>IFERROR(E47/H47, 0)</f>
        <v>94.375</v>
      </c>
      <c r="J47" t="s">
        <v>21</v>
      </c>
      <c r="K47" t="s">
        <v>22</v>
      </c>
      <c r="L47">
        <v>1478062800</v>
      </c>
      <c r="M47" s="13">
        <f>(((L47/60)/60)/24)+DATE(1970,1,1)</f>
        <v>42676.208333333328</v>
      </c>
      <c r="N47">
        <v>1479362400</v>
      </c>
      <c r="O47" s="13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>(E48/D48)*100</f>
        <v>114.78378378378378</v>
      </c>
      <c r="G48" t="s">
        <v>20</v>
      </c>
      <c r="H48">
        <v>92</v>
      </c>
      <c r="I48" s="9">
        <f>IFERROR(E48/H48, 0)</f>
        <v>46.163043478260867</v>
      </c>
      <c r="J48" t="s">
        <v>21</v>
      </c>
      <c r="K48" t="s">
        <v>22</v>
      </c>
      <c r="L48">
        <v>1278565200</v>
      </c>
      <c r="M48" s="13">
        <f>(((L48/60)/60)/24)+DATE(1970,1,1)</f>
        <v>40367.208333333336</v>
      </c>
      <c r="N48">
        <v>1280552400</v>
      </c>
      <c r="O48" s="13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>(E49/D49)*100</f>
        <v>475.26666666666665</v>
      </c>
      <c r="G49" t="s">
        <v>20</v>
      </c>
      <c r="H49">
        <v>149</v>
      </c>
      <c r="I49" s="9">
        <f>IFERROR(E49/H49, 0)</f>
        <v>47.845637583892618</v>
      </c>
      <c r="J49" t="s">
        <v>21</v>
      </c>
      <c r="K49" t="s">
        <v>22</v>
      </c>
      <c r="L49">
        <v>1396069200</v>
      </c>
      <c r="M49" s="13">
        <f>(((L49/60)/60)/24)+DATE(1970,1,1)</f>
        <v>41727.208333333336</v>
      </c>
      <c r="N49">
        <v>1398661200</v>
      </c>
      <c r="O49" s="13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>(E50/D50)*100</f>
        <v>386.97297297297297</v>
      </c>
      <c r="G50" t="s">
        <v>20</v>
      </c>
      <c r="H50">
        <v>2431</v>
      </c>
      <c r="I50" s="9">
        <f>IFERROR(E50/H50, 0)</f>
        <v>53.007815713698065</v>
      </c>
      <c r="J50" t="s">
        <v>21</v>
      </c>
      <c r="K50" t="s">
        <v>22</v>
      </c>
      <c r="L50">
        <v>1435208400</v>
      </c>
      <c r="M50" s="13">
        <f>(((L50/60)/60)/24)+DATE(1970,1,1)</f>
        <v>42180.208333333328</v>
      </c>
      <c r="N50">
        <v>1436245200</v>
      </c>
      <c r="O50" s="13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>(E51/D51)*100</f>
        <v>189.625</v>
      </c>
      <c r="G51" t="s">
        <v>20</v>
      </c>
      <c r="H51">
        <v>303</v>
      </c>
      <c r="I51" s="9">
        <f>IFERROR(E51/H51, 0)</f>
        <v>45.059405940594061</v>
      </c>
      <c r="J51" t="s">
        <v>21</v>
      </c>
      <c r="K51" t="s">
        <v>22</v>
      </c>
      <c r="L51">
        <v>1571547600</v>
      </c>
      <c r="M51" s="13">
        <f>(((L51/60)/60)/24)+DATE(1970,1,1)</f>
        <v>43758.208333333328</v>
      </c>
      <c r="N51">
        <v>1575439200</v>
      </c>
      <c r="O51" s="13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>(E52/D52)*100</f>
        <v>2</v>
      </c>
      <c r="G52" t="s">
        <v>14</v>
      </c>
      <c r="H52">
        <v>1</v>
      </c>
      <c r="I52" s="9">
        <f>IFERROR(E52/H52, 0)</f>
        <v>2</v>
      </c>
      <c r="J52" t="s">
        <v>107</v>
      </c>
      <c r="K52" t="s">
        <v>108</v>
      </c>
      <c r="L52">
        <v>1375333200</v>
      </c>
      <c r="M52" s="13">
        <f>(((L52/60)/60)/24)+DATE(1970,1,1)</f>
        <v>41487.208333333336</v>
      </c>
      <c r="N52">
        <v>1377752400</v>
      </c>
      <c r="O52" s="13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>(E53/D53)*100</f>
        <v>91.867805186590772</v>
      </c>
      <c r="G53" t="s">
        <v>14</v>
      </c>
      <c r="H53">
        <v>1467</v>
      </c>
      <c r="I53" s="9">
        <f>IFERROR(E53/H53, 0)</f>
        <v>99.006816632583508</v>
      </c>
      <c r="J53" t="s">
        <v>40</v>
      </c>
      <c r="K53" t="s">
        <v>41</v>
      </c>
      <c r="L53">
        <v>1332824400</v>
      </c>
      <c r="M53" s="13">
        <f>(((L53/60)/60)/24)+DATE(1970,1,1)</f>
        <v>40995.208333333336</v>
      </c>
      <c r="N53">
        <v>1334206800</v>
      </c>
      <c r="O53" s="13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>(E54/D54)*100</f>
        <v>34.152777777777779</v>
      </c>
      <c r="G54" t="s">
        <v>14</v>
      </c>
      <c r="H54">
        <v>75</v>
      </c>
      <c r="I54" s="9">
        <f>IFERROR(E54/H54, 0)</f>
        <v>32.786666666666669</v>
      </c>
      <c r="J54" t="s">
        <v>21</v>
      </c>
      <c r="K54" t="s">
        <v>22</v>
      </c>
      <c r="L54">
        <v>1284526800</v>
      </c>
      <c r="M54" s="13">
        <f>(((L54/60)/60)/24)+DATE(1970,1,1)</f>
        <v>40436.208333333336</v>
      </c>
      <c r="N54">
        <v>1284872400</v>
      </c>
      <c r="O54" s="13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>(E55/D55)*100</f>
        <v>140.40909090909091</v>
      </c>
      <c r="G55" t="s">
        <v>20</v>
      </c>
      <c r="H55">
        <v>209</v>
      </c>
      <c r="I55" s="9">
        <f>IFERROR(E55/H55, 0)</f>
        <v>59.119617224880386</v>
      </c>
      <c r="J55" t="s">
        <v>21</v>
      </c>
      <c r="K55" t="s">
        <v>22</v>
      </c>
      <c r="L55">
        <v>1400562000</v>
      </c>
      <c r="M55" s="13">
        <f>(((L55/60)/60)/24)+DATE(1970,1,1)</f>
        <v>41779.208333333336</v>
      </c>
      <c r="N55">
        <v>1403931600</v>
      </c>
      <c r="O55" s="13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>(E56/D56)*100</f>
        <v>89.86666666666666</v>
      </c>
      <c r="G56" t="s">
        <v>14</v>
      </c>
      <c r="H56">
        <v>120</v>
      </c>
      <c r="I56" s="9">
        <f>IFERROR(E56/H56, 0)</f>
        <v>44.93333333333333</v>
      </c>
      <c r="J56" t="s">
        <v>21</v>
      </c>
      <c r="K56" t="s">
        <v>22</v>
      </c>
      <c r="L56">
        <v>1520748000</v>
      </c>
      <c r="M56" s="13">
        <f>(((L56/60)/60)/24)+DATE(1970,1,1)</f>
        <v>43170.25</v>
      </c>
      <c r="N56">
        <v>1521262800</v>
      </c>
      <c r="O56" s="13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>(E57/D57)*100</f>
        <v>177.96969696969697</v>
      </c>
      <c r="G57" t="s">
        <v>20</v>
      </c>
      <c r="H57">
        <v>131</v>
      </c>
      <c r="I57" s="9">
        <f>IFERROR(E57/H57, 0)</f>
        <v>89.664122137404576</v>
      </c>
      <c r="J57" t="s">
        <v>21</v>
      </c>
      <c r="K57" t="s">
        <v>22</v>
      </c>
      <c r="L57">
        <v>1532926800</v>
      </c>
      <c r="M57" s="13">
        <f>(((L57/60)/60)/24)+DATE(1970,1,1)</f>
        <v>43311.208333333328</v>
      </c>
      <c r="N57">
        <v>1533358800</v>
      </c>
      <c r="O57" s="13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>(E58/D58)*100</f>
        <v>143.66249999999999</v>
      </c>
      <c r="G58" t="s">
        <v>20</v>
      </c>
      <c r="H58">
        <v>164</v>
      </c>
      <c r="I58" s="9">
        <f>IFERROR(E58/H58, 0)</f>
        <v>70.079268292682926</v>
      </c>
      <c r="J58" t="s">
        <v>21</v>
      </c>
      <c r="K58" t="s">
        <v>22</v>
      </c>
      <c r="L58">
        <v>1420869600</v>
      </c>
      <c r="M58" s="13">
        <f>(((L58/60)/60)/24)+DATE(1970,1,1)</f>
        <v>42014.25</v>
      </c>
      <c r="N58">
        <v>1421474400</v>
      </c>
      <c r="O58" s="13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>(E59/D59)*100</f>
        <v>215.27586206896552</v>
      </c>
      <c r="G59" t="s">
        <v>20</v>
      </c>
      <c r="H59">
        <v>201</v>
      </c>
      <c r="I59" s="9">
        <f>IFERROR(E59/H59, 0)</f>
        <v>31.059701492537314</v>
      </c>
      <c r="J59" t="s">
        <v>21</v>
      </c>
      <c r="K59" t="s">
        <v>22</v>
      </c>
      <c r="L59">
        <v>1504242000</v>
      </c>
      <c r="M59" s="13">
        <f>(((L59/60)/60)/24)+DATE(1970,1,1)</f>
        <v>42979.208333333328</v>
      </c>
      <c r="N59">
        <v>1505278800</v>
      </c>
      <c r="O59" s="13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>(E60/D60)*100</f>
        <v>227.11111111111114</v>
      </c>
      <c r="G60" t="s">
        <v>20</v>
      </c>
      <c r="H60">
        <v>211</v>
      </c>
      <c r="I60" s="9">
        <f>IFERROR(E60/H60, 0)</f>
        <v>29.061611374407583</v>
      </c>
      <c r="J60" t="s">
        <v>21</v>
      </c>
      <c r="K60" t="s">
        <v>22</v>
      </c>
      <c r="L60">
        <v>1442811600</v>
      </c>
      <c r="M60" s="13">
        <f>(((L60/60)/60)/24)+DATE(1970,1,1)</f>
        <v>42268.208333333328</v>
      </c>
      <c r="N60">
        <v>1443934800</v>
      </c>
      <c r="O60" s="13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>(E61/D61)*100</f>
        <v>275.07142857142861</v>
      </c>
      <c r="G61" t="s">
        <v>20</v>
      </c>
      <c r="H61">
        <v>128</v>
      </c>
      <c r="I61" s="9">
        <f>IFERROR(E61/H61, 0)</f>
        <v>30.0859375</v>
      </c>
      <c r="J61" t="s">
        <v>21</v>
      </c>
      <c r="K61" t="s">
        <v>22</v>
      </c>
      <c r="L61">
        <v>1497243600</v>
      </c>
      <c r="M61" s="13">
        <f>(((L61/60)/60)/24)+DATE(1970,1,1)</f>
        <v>42898.208333333328</v>
      </c>
      <c r="N61">
        <v>1498539600</v>
      </c>
      <c r="O61" s="13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>(E62/D62)*100</f>
        <v>144.37048832271762</v>
      </c>
      <c r="G62" t="s">
        <v>20</v>
      </c>
      <c r="H62">
        <v>1600</v>
      </c>
      <c r="I62" s="9">
        <f>IFERROR(E62/H62, 0)</f>
        <v>84.998125000000002</v>
      </c>
      <c r="J62" t="s">
        <v>15</v>
      </c>
      <c r="K62" t="s">
        <v>16</v>
      </c>
      <c r="L62">
        <v>1342501200</v>
      </c>
      <c r="M62" s="13">
        <f>(((L62/60)/60)/24)+DATE(1970,1,1)</f>
        <v>41107.208333333336</v>
      </c>
      <c r="N62">
        <v>1342760400</v>
      </c>
      <c r="O62" s="13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>(E63/D63)*100</f>
        <v>92.74598393574297</v>
      </c>
      <c r="G63" t="s">
        <v>14</v>
      </c>
      <c r="H63">
        <v>2253</v>
      </c>
      <c r="I63" s="9">
        <f>IFERROR(E63/H63, 0)</f>
        <v>82.001775410563695</v>
      </c>
      <c r="J63" t="s">
        <v>15</v>
      </c>
      <c r="K63" t="s">
        <v>16</v>
      </c>
      <c r="L63">
        <v>1298268000</v>
      </c>
      <c r="M63" s="13">
        <f>(((L63/60)/60)/24)+DATE(1970,1,1)</f>
        <v>40595.25</v>
      </c>
      <c r="N63">
        <v>1301720400</v>
      </c>
      <c r="O63" s="13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>(E64/D64)*100</f>
        <v>722.6</v>
      </c>
      <c r="G64" t="s">
        <v>20</v>
      </c>
      <c r="H64">
        <v>249</v>
      </c>
      <c r="I64" s="9">
        <f>IFERROR(E64/H64, 0)</f>
        <v>58.040160642570278</v>
      </c>
      <c r="J64" t="s">
        <v>21</v>
      </c>
      <c r="K64" t="s">
        <v>22</v>
      </c>
      <c r="L64">
        <v>1433480400</v>
      </c>
      <c r="M64" s="13">
        <f>(((L64/60)/60)/24)+DATE(1970,1,1)</f>
        <v>42160.208333333328</v>
      </c>
      <c r="N64">
        <v>1433566800</v>
      </c>
      <c r="O64" s="13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>(E65/D65)*100</f>
        <v>11.851063829787234</v>
      </c>
      <c r="G65" t="s">
        <v>14</v>
      </c>
      <c r="H65">
        <v>5</v>
      </c>
      <c r="I65" s="9">
        <f>IFERROR(E65/H65, 0)</f>
        <v>111.4</v>
      </c>
      <c r="J65" t="s">
        <v>21</v>
      </c>
      <c r="K65" t="s">
        <v>22</v>
      </c>
      <c r="L65">
        <v>1493355600</v>
      </c>
      <c r="M65" s="13">
        <f>(((L65/60)/60)/24)+DATE(1970,1,1)</f>
        <v>42853.208333333328</v>
      </c>
      <c r="N65">
        <v>1493874000</v>
      </c>
      <c r="O65" s="13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>(E66/D66)*100</f>
        <v>97.642857142857139</v>
      </c>
      <c r="G66" t="s">
        <v>14</v>
      </c>
      <c r="H66">
        <v>38</v>
      </c>
      <c r="I66" s="9">
        <f>IFERROR(E66/H66, 0)</f>
        <v>71.94736842105263</v>
      </c>
      <c r="J66" t="s">
        <v>21</v>
      </c>
      <c r="K66" t="s">
        <v>22</v>
      </c>
      <c r="L66">
        <v>1530507600</v>
      </c>
      <c r="M66" s="13">
        <f>(((L66/60)/60)/24)+DATE(1970,1,1)</f>
        <v>43283.208333333328</v>
      </c>
      <c r="N66">
        <v>1531803600</v>
      </c>
      <c r="O66" s="13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>(E67/D67)*100</f>
        <v>236.14754098360655</v>
      </c>
      <c r="G67" t="s">
        <v>20</v>
      </c>
      <c r="H67">
        <v>236</v>
      </c>
      <c r="I67" s="9">
        <f>IFERROR(E67/H67, 0)</f>
        <v>61.038135593220339</v>
      </c>
      <c r="J67" t="s">
        <v>21</v>
      </c>
      <c r="K67" t="s">
        <v>22</v>
      </c>
      <c r="L67">
        <v>1296108000</v>
      </c>
      <c r="M67" s="13">
        <f>(((L67/60)/60)/24)+DATE(1970,1,1)</f>
        <v>40570.25</v>
      </c>
      <c r="N67">
        <v>1296712800</v>
      </c>
      <c r="O67" s="13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>(E68/D68)*100</f>
        <v>45.068965517241381</v>
      </c>
      <c r="G68" t="s">
        <v>14</v>
      </c>
      <c r="H68">
        <v>12</v>
      </c>
      <c r="I68" s="9">
        <f>IFERROR(E68/H68, 0)</f>
        <v>108.91666666666667</v>
      </c>
      <c r="J68" t="s">
        <v>21</v>
      </c>
      <c r="K68" t="s">
        <v>22</v>
      </c>
      <c r="L68">
        <v>1428469200</v>
      </c>
      <c r="M68" s="13">
        <f>(((L68/60)/60)/24)+DATE(1970,1,1)</f>
        <v>42102.208333333328</v>
      </c>
      <c r="N68">
        <v>1428901200</v>
      </c>
      <c r="O68" s="13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>(E69/D69)*100</f>
        <v>162.38567493112947</v>
      </c>
      <c r="G69" t="s">
        <v>20</v>
      </c>
      <c r="H69">
        <v>4065</v>
      </c>
      <c r="I69" s="9">
        <f>IFERROR(E69/H69, 0)</f>
        <v>29.001722017220171</v>
      </c>
      <c r="J69" t="s">
        <v>40</v>
      </c>
      <c r="K69" t="s">
        <v>41</v>
      </c>
      <c r="L69">
        <v>1264399200</v>
      </c>
      <c r="M69" s="13">
        <f>(((L69/60)/60)/24)+DATE(1970,1,1)</f>
        <v>40203.25</v>
      </c>
      <c r="N69">
        <v>1264831200</v>
      </c>
      <c r="O69" s="13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>(E70/D70)*100</f>
        <v>254.52631578947367</v>
      </c>
      <c r="G70" t="s">
        <v>20</v>
      </c>
      <c r="H70">
        <v>246</v>
      </c>
      <c r="I70" s="9">
        <f>IFERROR(E70/H70, 0)</f>
        <v>58.975609756097562</v>
      </c>
      <c r="J70" t="s">
        <v>107</v>
      </c>
      <c r="K70" t="s">
        <v>108</v>
      </c>
      <c r="L70">
        <v>1501131600</v>
      </c>
      <c r="M70" s="13">
        <f>(((L70/60)/60)/24)+DATE(1970,1,1)</f>
        <v>42943.208333333328</v>
      </c>
      <c r="N70">
        <v>1505192400</v>
      </c>
      <c r="O70" s="13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>(E71/D71)*100</f>
        <v>24.063291139240505</v>
      </c>
      <c r="G71" t="s">
        <v>74</v>
      </c>
      <c r="H71">
        <v>17</v>
      </c>
      <c r="I71" s="9">
        <f>IFERROR(E71/H71, 0)</f>
        <v>111.82352941176471</v>
      </c>
      <c r="J71" t="s">
        <v>21</v>
      </c>
      <c r="K71" t="s">
        <v>22</v>
      </c>
      <c r="L71">
        <v>1292738400</v>
      </c>
      <c r="M71" s="13">
        <f>(((L71/60)/60)/24)+DATE(1970,1,1)</f>
        <v>40531.25</v>
      </c>
      <c r="N71">
        <v>1295676000</v>
      </c>
      <c r="O71" s="13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>(E72/D72)*100</f>
        <v>123.74140625000001</v>
      </c>
      <c r="G72" t="s">
        <v>20</v>
      </c>
      <c r="H72">
        <v>2475</v>
      </c>
      <c r="I72" s="9">
        <f>IFERROR(E72/H72, 0)</f>
        <v>63.995555555555555</v>
      </c>
      <c r="J72" t="s">
        <v>107</v>
      </c>
      <c r="K72" t="s">
        <v>108</v>
      </c>
      <c r="L72">
        <v>1288674000</v>
      </c>
      <c r="M72" s="13">
        <f>(((L72/60)/60)/24)+DATE(1970,1,1)</f>
        <v>40484.208333333336</v>
      </c>
      <c r="N72">
        <v>1292911200</v>
      </c>
      <c r="O72" s="13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>(E73/D73)*100</f>
        <v>108.06666666666666</v>
      </c>
      <c r="G73" t="s">
        <v>20</v>
      </c>
      <c r="H73">
        <v>76</v>
      </c>
      <c r="I73" s="9">
        <f>IFERROR(E73/H73, 0)</f>
        <v>85.315789473684205</v>
      </c>
      <c r="J73" t="s">
        <v>21</v>
      </c>
      <c r="K73" t="s">
        <v>22</v>
      </c>
      <c r="L73">
        <v>1575093600</v>
      </c>
      <c r="M73" s="13">
        <f>(((L73/60)/60)/24)+DATE(1970,1,1)</f>
        <v>43799.25</v>
      </c>
      <c r="N73">
        <v>1575439200</v>
      </c>
      <c r="O73" s="13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>(E74/D74)*100</f>
        <v>670.33333333333326</v>
      </c>
      <c r="G74" t="s">
        <v>20</v>
      </c>
      <c r="H74">
        <v>54</v>
      </c>
      <c r="I74" s="9">
        <f>IFERROR(E74/H74, 0)</f>
        <v>74.481481481481481</v>
      </c>
      <c r="J74" t="s">
        <v>21</v>
      </c>
      <c r="K74" t="s">
        <v>22</v>
      </c>
      <c r="L74">
        <v>1435726800</v>
      </c>
      <c r="M74" s="13">
        <f>(((L74/60)/60)/24)+DATE(1970,1,1)</f>
        <v>42186.208333333328</v>
      </c>
      <c r="N74">
        <v>1438837200</v>
      </c>
      <c r="O74" s="13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>(E75/D75)*100</f>
        <v>660.92857142857144</v>
      </c>
      <c r="G75" t="s">
        <v>20</v>
      </c>
      <c r="H75">
        <v>88</v>
      </c>
      <c r="I75" s="9">
        <f>IFERROR(E75/H75, 0)</f>
        <v>105.14772727272727</v>
      </c>
      <c r="J75" t="s">
        <v>21</v>
      </c>
      <c r="K75" t="s">
        <v>22</v>
      </c>
      <c r="L75">
        <v>1480226400</v>
      </c>
      <c r="M75" s="13">
        <f>(((L75/60)/60)/24)+DATE(1970,1,1)</f>
        <v>42701.25</v>
      </c>
      <c r="N75">
        <v>1480485600</v>
      </c>
      <c r="O75" s="13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>(E76/D76)*100</f>
        <v>122.46153846153847</v>
      </c>
      <c r="G76" t="s">
        <v>20</v>
      </c>
      <c r="H76">
        <v>85</v>
      </c>
      <c r="I76" s="9">
        <f>IFERROR(E76/H76, 0)</f>
        <v>56.188235294117646</v>
      </c>
      <c r="J76" t="s">
        <v>40</v>
      </c>
      <c r="K76" t="s">
        <v>41</v>
      </c>
      <c r="L76">
        <v>1459054800</v>
      </c>
      <c r="M76" s="13">
        <f>(((L76/60)/60)/24)+DATE(1970,1,1)</f>
        <v>42456.208333333328</v>
      </c>
      <c r="N76">
        <v>1459141200</v>
      </c>
      <c r="O76" s="13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>(E77/D77)*100</f>
        <v>150.57731958762886</v>
      </c>
      <c r="G77" t="s">
        <v>20</v>
      </c>
      <c r="H77">
        <v>170</v>
      </c>
      <c r="I77" s="9">
        <f>IFERROR(E77/H77, 0)</f>
        <v>85.917647058823533</v>
      </c>
      <c r="J77" t="s">
        <v>21</v>
      </c>
      <c r="K77" t="s">
        <v>22</v>
      </c>
      <c r="L77">
        <v>1531630800</v>
      </c>
      <c r="M77" s="13">
        <f>(((L77/60)/60)/24)+DATE(1970,1,1)</f>
        <v>43296.208333333328</v>
      </c>
      <c r="N77">
        <v>1532322000</v>
      </c>
      <c r="O77" s="13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>(E78/D78)*100</f>
        <v>78.106590724165997</v>
      </c>
      <c r="G78" t="s">
        <v>14</v>
      </c>
      <c r="H78">
        <v>1684</v>
      </c>
      <c r="I78" s="9">
        <f>IFERROR(E78/H78, 0)</f>
        <v>57.00296912114014</v>
      </c>
      <c r="J78" t="s">
        <v>21</v>
      </c>
      <c r="K78" t="s">
        <v>22</v>
      </c>
      <c r="L78">
        <v>1421992800</v>
      </c>
      <c r="M78" s="13">
        <f>(((L78/60)/60)/24)+DATE(1970,1,1)</f>
        <v>42027.25</v>
      </c>
      <c r="N78">
        <v>1426222800</v>
      </c>
      <c r="O78" s="13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>(E79/D79)*100</f>
        <v>46.94736842105263</v>
      </c>
      <c r="G79" t="s">
        <v>14</v>
      </c>
      <c r="H79">
        <v>56</v>
      </c>
      <c r="I79" s="9">
        <f>IFERROR(E79/H79, 0)</f>
        <v>79.642857142857139</v>
      </c>
      <c r="J79" t="s">
        <v>21</v>
      </c>
      <c r="K79" t="s">
        <v>22</v>
      </c>
      <c r="L79">
        <v>1285563600</v>
      </c>
      <c r="M79" s="13">
        <f>(((L79/60)/60)/24)+DATE(1970,1,1)</f>
        <v>40448.208333333336</v>
      </c>
      <c r="N79">
        <v>1286773200</v>
      </c>
      <c r="O79" s="13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>(E80/D80)*100</f>
        <v>300.8</v>
      </c>
      <c r="G80" t="s">
        <v>20</v>
      </c>
      <c r="H80">
        <v>330</v>
      </c>
      <c r="I80" s="9">
        <f>IFERROR(E80/H80, 0)</f>
        <v>41.018181818181816</v>
      </c>
      <c r="J80" t="s">
        <v>21</v>
      </c>
      <c r="K80" t="s">
        <v>22</v>
      </c>
      <c r="L80">
        <v>1523854800</v>
      </c>
      <c r="M80" s="13">
        <f>(((L80/60)/60)/24)+DATE(1970,1,1)</f>
        <v>43206.208333333328</v>
      </c>
      <c r="N80">
        <v>1523941200</v>
      </c>
      <c r="O80" s="13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>(E81/D81)*100</f>
        <v>69.598615916955026</v>
      </c>
      <c r="G81" t="s">
        <v>14</v>
      </c>
      <c r="H81">
        <v>838</v>
      </c>
      <c r="I81" s="9">
        <f>IFERROR(E81/H81, 0)</f>
        <v>48.004773269689736</v>
      </c>
      <c r="J81" t="s">
        <v>21</v>
      </c>
      <c r="K81" t="s">
        <v>22</v>
      </c>
      <c r="L81">
        <v>1529125200</v>
      </c>
      <c r="M81" s="13">
        <f>(((L81/60)/60)/24)+DATE(1970,1,1)</f>
        <v>43267.208333333328</v>
      </c>
      <c r="N81">
        <v>1529557200</v>
      </c>
      <c r="O81" s="13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>(E82/D82)*100</f>
        <v>637.4545454545455</v>
      </c>
      <c r="G82" t="s">
        <v>20</v>
      </c>
      <c r="H82">
        <v>127</v>
      </c>
      <c r="I82" s="9">
        <f>IFERROR(E82/H82, 0)</f>
        <v>55.212598425196852</v>
      </c>
      <c r="J82" t="s">
        <v>21</v>
      </c>
      <c r="K82" t="s">
        <v>22</v>
      </c>
      <c r="L82">
        <v>1503982800</v>
      </c>
      <c r="M82" s="13">
        <f>(((L82/60)/60)/24)+DATE(1970,1,1)</f>
        <v>42976.208333333328</v>
      </c>
      <c r="N82">
        <v>1506574800</v>
      </c>
      <c r="O82" s="13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>(E83/D83)*100</f>
        <v>225.33928571428569</v>
      </c>
      <c r="G83" t="s">
        <v>20</v>
      </c>
      <c r="H83">
        <v>411</v>
      </c>
      <c r="I83" s="9">
        <f>IFERROR(E83/H83, 0)</f>
        <v>92.109489051094897</v>
      </c>
      <c r="J83" t="s">
        <v>21</v>
      </c>
      <c r="K83" t="s">
        <v>22</v>
      </c>
      <c r="L83">
        <v>1511416800</v>
      </c>
      <c r="M83" s="13">
        <f>(((L83/60)/60)/24)+DATE(1970,1,1)</f>
        <v>43062.25</v>
      </c>
      <c r="N83">
        <v>1513576800</v>
      </c>
      <c r="O83" s="13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>(E84/D84)*100</f>
        <v>1497.3000000000002</v>
      </c>
      <c r="G84" t="s">
        <v>20</v>
      </c>
      <c r="H84">
        <v>180</v>
      </c>
      <c r="I84" s="9">
        <f>IFERROR(E84/H84, 0)</f>
        <v>83.183333333333337</v>
      </c>
      <c r="J84" t="s">
        <v>40</v>
      </c>
      <c r="K84" t="s">
        <v>41</v>
      </c>
      <c r="L84">
        <v>1547704800</v>
      </c>
      <c r="M84" s="13">
        <f>(((L84/60)/60)/24)+DATE(1970,1,1)</f>
        <v>43482.25</v>
      </c>
      <c r="N84">
        <v>1548309600</v>
      </c>
      <c r="O84" s="13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>(E85/D85)*100</f>
        <v>37.590225563909776</v>
      </c>
      <c r="G85" t="s">
        <v>14</v>
      </c>
      <c r="H85">
        <v>1000</v>
      </c>
      <c r="I85" s="9">
        <f>IFERROR(E85/H85, 0)</f>
        <v>39.996000000000002</v>
      </c>
      <c r="J85" t="s">
        <v>21</v>
      </c>
      <c r="K85" t="s">
        <v>22</v>
      </c>
      <c r="L85">
        <v>1469682000</v>
      </c>
      <c r="M85" s="13">
        <f>(((L85/60)/60)/24)+DATE(1970,1,1)</f>
        <v>42579.208333333328</v>
      </c>
      <c r="N85">
        <v>1471582800</v>
      </c>
      <c r="O85" s="13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>(E86/D86)*100</f>
        <v>132.36942675159236</v>
      </c>
      <c r="G86" t="s">
        <v>20</v>
      </c>
      <c r="H86">
        <v>374</v>
      </c>
      <c r="I86" s="9">
        <f>IFERROR(E86/H86, 0)</f>
        <v>111.1336898395722</v>
      </c>
      <c r="J86" t="s">
        <v>21</v>
      </c>
      <c r="K86" t="s">
        <v>22</v>
      </c>
      <c r="L86">
        <v>1343451600</v>
      </c>
      <c r="M86" s="13">
        <f>(((L86/60)/60)/24)+DATE(1970,1,1)</f>
        <v>41118.208333333336</v>
      </c>
      <c r="N86">
        <v>1344315600</v>
      </c>
      <c r="O86" s="13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>(E87/D87)*100</f>
        <v>131.22448979591837</v>
      </c>
      <c r="G87" t="s">
        <v>20</v>
      </c>
      <c r="H87">
        <v>71</v>
      </c>
      <c r="I87" s="9">
        <f>IFERROR(E87/H87, 0)</f>
        <v>90.563380281690144</v>
      </c>
      <c r="J87" t="s">
        <v>26</v>
      </c>
      <c r="K87" t="s">
        <v>27</v>
      </c>
      <c r="L87">
        <v>1315717200</v>
      </c>
      <c r="M87" s="13">
        <f>(((L87/60)/60)/24)+DATE(1970,1,1)</f>
        <v>40797.208333333336</v>
      </c>
      <c r="N87">
        <v>1316408400</v>
      </c>
      <c r="O87" s="13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>(E88/D88)*100</f>
        <v>167.63513513513513</v>
      </c>
      <c r="G88" t="s">
        <v>20</v>
      </c>
      <c r="H88">
        <v>203</v>
      </c>
      <c r="I88" s="9">
        <f>IFERROR(E88/H88, 0)</f>
        <v>61.108374384236456</v>
      </c>
      <c r="J88" t="s">
        <v>21</v>
      </c>
      <c r="K88" t="s">
        <v>22</v>
      </c>
      <c r="L88">
        <v>1430715600</v>
      </c>
      <c r="M88" s="13">
        <f>(((L88/60)/60)/24)+DATE(1970,1,1)</f>
        <v>42128.208333333328</v>
      </c>
      <c r="N88">
        <v>1431838800</v>
      </c>
      <c r="O88" s="13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>(E89/D89)*100</f>
        <v>61.984886649874063</v>
      </c>
      <c r="G89" t="s">
        <v>14</v>
      </c>
      <c r="H89">
        <v>1482</v>
      </c>
      <c r="I89" s="9">
        <f>IFERROR(E89/H89, 0)</f>
        <v>83.022941970310384</v>
      </c>
      <c r="J89" t="s">
        <v>26</v>
      </c>
      <c r="K89" t="s">
        <v>27</v>
      </c>
      <c r="L89">
        <v>1299564000</v>
      </c>
      <c r="M89" s="13">
        <f>(((L89/60)/60)/24)+DATE(1970,1,1)</f>
        <v>40610.25</v>
      </c>
      <c r="N89">
        <v>1300510800</v>
      </c>
      <c r="O89" s="13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>(E90/D90)*100</f>
        <v>260.75</v>
      </c>
      <c r="G90" t="s">
        <v>20</v>
      </c>
      <c r="H90">
        <v>113</v>
      </c>
      <c r="I90" s="9">
        <f>IFERROR(E90/H90, 0)</f>
        <v>110.76106194690266</v>
      </c>
      <c r="J90" t="s">
        <v>21</v>
      </c>
      <c r="K90" t="s">
        <v>22</v>
      </c>
      <c r="L90">
        <v>1429160400</v>
      </c>
      <c r="M90" s="13">
        <f>(((L90/60)/60)/24)+DATE(1970,1,1)</f>
        <v>42110.208333333328</v>
      </c>
      <c r="N90">
        <v>1431061200</v>
      </c>
      <c r="O90" s="13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>(E91/D91)*100</f>
        <v>252.58823529411765</v>
      </c>
      <c r="G91" t="s">
        <v>20</v>
      </c>
      <c r="H91">
        <v>96</v>
      </c>
      <c r="I91" s="9">
        <f>IFERROR(E91/H91, 0)</f>
        <v>89.458333333333329</v>
      </c>
      <c r="J91" t="s">
        <v>21</v>
      </c>
      <c r="K91" t="s">
        <v>22</v>
      </c>
      <c r="L91">
        <v>1271307600</v>
      </c>
      <c r="M91" s="13">
        <f>(((L91/60)/60)/24)+DATE(1970,1,1)</f>
        <v>40283.208333333336</v>
      </c>
      <c r="N91">
        <v>1271480400</v>
      </c>
      <c r="O91" s="13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>(E92/D92)*100</f>
        <v>78.615384615384613</v>
      </c>
      <c r="G92" t="s">
        <v>14</v>
      </c>
      <c r="H92">
        <v>106</v>
      </c>
      <c r="I92" s="9">
        <f>IFERROR(E92/H92, 0)</f>
        <v>57.849056603773583</v>
      </c>
      <c r="J92" t="s">
        <v>21</v>
      </c>
      <c r="K92" t="s">
        <v>22</v>
      </c>
      <c r="L92">
        <v>1456380000</v>
      </c>
      <c r="M92" s="13">
        <f>(((L92/60)/60)/24)+DATE(1970,1,1)</f>
        <v>42425.25</v>
      </c>
      <c r="N92">
        <v>1456380000</v>
      </c>
      <c r="O92" s="13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>(E93/D93)*100</f>
        <v>48.404406999351913</v>
      </c>
      <c r="G93" t="s">
        <v>14</v>
      </c>
      <c r="H93">
        <v>679</v>
      </c>
      <c r="I93" s="9">
        <f>IFERROR(E93/H93, 0)</f>
        <v>109.99705449189985</v>
      </c>
      <c r="J93" t="s">
        <v>107</v>
      </c>
      <c r="K93" t="s">
        <v>108</v>
      </c>
      <c r="L93">
        <v>1470459600</v>
      </c>
      <c r="M93" s="13">
        <f>(((L93/60)/60)/24)+DATE(1970,1,1)</f>
        <v>42588.208333333328</v>
      </c>
      <c r="N93">
        <v>1472878800</v>
      </c>
      <c r="O93" s="13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>(E94/D94)*100</f>
        <v>258.875</v>
      </c>
      <c r="G94" t="s">
        <v>20</v>
      </c>
      <c r="H94">
        <v>498</v>
      </c>
      <c r="I94" s="9">
        <f>IFERROR(E94/H94, 0)</f>
        <v>103.96586345381526</v>
      </c>
      <c r="J94" t="s">
        <v>98</v>
      </c>
      <c r="K94" t="s">
        <v>99</v>
      </c>
      <c r="L94">
        <v>1277269200</v>
      </c>
      <c r="M94" s="13">
        <f>(((L94/60)/60)/24)+DATE(1970,1,1)</f>
        <v>40352.208333333336</v>
      </c>
      <c r="N94">
        <v>1277355600</v>
      </c>
      <c r="O94" s="13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>(E95/D95)*100</f>
        <v>60.548713235294116</v>
      </c>
      <c r="G95" t="s">
        <v>74</v>
      </c>
      <c r="H95">
        <v>610</v>
      </c>
      <c r="I95" s="9">
        <f>IFERROR(E95/H95, 0)</f>
        <v>107.99508196721311</v>
      </c>
      <c r="J95" t="s">
        <v>21</v>
      </c>
      <c r="K95" t="s">
        <v>22</v>
      </c>
      <c r="L95">
        <v>1350709200</v>
      </c>
      <c r="M95" s="13">
        <f>(((L95/60)/60)/24)+DATE(1970,1,1)</f>
        <v>41202.208333333336</v>
      </c>
      <c r="N95">
        <v>1351054800</v>
      </c>
      <c r="O95" s="13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>(E96/D96)*100</f>
        <v>303.68965517241378</v>
      </c>
      <c r="G96" t="s">
        <v>20</v>
      </c>
      <c r="H96">
        <v>180</v>
      </c>
      <c r="I96" s="9">
        <f>IFERROR(E96/H96, 0)</f>
        <v>48.927777777777777</v>
      </c>
      <c r="J96" t="s">
        <v>40</v>
      </c>
      <c r="K96" t="s">
        <v>41</v>
      </c>
      <c r="L96">
        <v>1554613200</v>
      </c>
      <c r="M96" s="13">
        <f>(((L96/60)/60)/24)+DATE(1970,1,1)</f>
        <v>43562.208333333328</v>
      </c>
      <c r="N96">
        <v>1555563600</v>
      </c>
      <c r="O96" s="13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>(E97/D97)*100</f>
        <v>112.99999999999999</v>
      </c>
      <c r="G97" t="s">
        <v>20</v>
      </c>
      <c r="H97">
        <v>27</v>
      </c>
      <c r="I97" s="9">
        <f>IFERROR(E97/H97, 0)</f>
        <v>37.666666666666664</v>
      </c>
      <c r="J97" t="s">
        <v>21</v>
      </c>
      <c r="K97" t="s">
        <v>22</v>
      </c>
      <c r="L97">
        <v>1571029200</v>
      </c>
      <c r="M97" s="13">
        <f>(((L97/60)/60)/24)+DATE(1970,1,1)</f>
        <v>43752.208333333328</v>
      </c>
      <c r="N97">
        <v>1571634000</v>
      </c>
      <c r="O97" s="13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>(E98/D98)*100</f>
        <v>217.37876614060258</v>
      </c>
      <c r="G98" t="s">
        <v>20</v>
      </c>
      <c r="H98">
        <v>2331</v>
      </c>
      <c r="I98" s="9">
        <f>IFERROR(E98/H98, 0)</f>
        <v>64.999141999141997</v>
      </c>
      <c r="J98" t="s">
        <v>21</v>
      </c>
      <c r="K98" t="s">
        <v>22</v>
      </c>
      <c r="L98">
        <v>1299736800</v>
      </c>
      <c r="M98" s="13">
        <f>(((L98/60)/60)/24)+DATE(1970,1,1)</f>
        <v>40612.25</v>
      </c>
      <c r="N98">
        <v>1300856400</v>
      </c>
      <c r="O98" s="13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>(E99/D99)*100</f>
        <v>926.69230769230762</v>
      </c>
      <c r="G99" t="s">
        <v>20</v>
      </c>
      <c r="H99">
        <v>113</v>
      </c>
      <c r="I99" s="9">
        <f>IFERROR(E99/H99, 0)</f>
        <v>106.61061946902655</v>
      </c>
      <c r="J99" t="s">
        <v>21</v>
      </c>
      <c r="K99" t="s">
        <v>22</v>
      </c>
      <c r="L99">
        <v>1435208400</v>
      </c>
      <c r="M99" s="13">
        <f>(((L99/60)/60)/24)+DATE(1970,1,1)</f>
        <v>42180.208333333328</v>
      </c>
      <c r="N99">
        <v>1439874000</v>
      </c>
      <c r="O99" s="13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>(E100/D100)*100</f>
        <v>33.692229038854805</v>
      </c>
      <c r="G100" t="s">
        <v>14</v>
      </c>
      <c r="H100">
        <v>1220</v>
      </c>
      <c r="I100" s="9">
        <f>IFERROR(E100/H100, 0)</f>
        <v>27.009016393442622</v>
      </c>
      <c r="J100" t="s">
        <v>26</v>
      </c>
      <c r="K100" t="s">
        <v>27</v>
      </c>
      <c r="L100">
        <v>1437973200</v>
      </c>
      <c r="M100" s="13">
        <f>(((L100/60)/60)/24)+DATE(1970,1,1)</f>
        <v>42212.208333333328</v>
      </c>
      <c r="N100">
        <v>1438318800</v>
      </c>
      <c r="O100" s="13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>(E101/D101)*100</f>
        <v>196.7236842105263</v>
      </c>
      <c r="G101" t="s">
        <v>20</v>
      </c>
      <c r="H101">
        <v>164</v>
      </c>
      <c r="I101" s="9">
        <f>IFERROR(E101/H101, 0)</f>
        <v>91.16463414634147</v>
      </c>
      <c r="J101" t="s">
        <v>21</v>
      </c>
      <c r="K101" t="s">
        <v>22</v>
      </c>
      <c r="L101">
        <v>1416895200</v>
      </c>
      <c r="M101" s="13">
        <f>(((L101/60)/60)/24)+DATE(1970,1,1)</f>
        <v>41968.25</v>
      </c>
      <c r="N101">
        <v>1419400800</v>
      </c>
      <c r="O101" s="13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>(E102/D102)*100</f>
        <v>1</v>
      </c>
      <c r="G102" t="s">
        <v>14</v>
      </c>
      <c r="H102">
        <v>1</v>
      </c>
      <c r="I102" s="9">
        <f>IFERROR(E102/H102, 0)</f>
        <v>1</v>
      </c>
      <c r="J102" t="s">
        <v>21</v>
      </c>
      <c r="K102" t="s">
        <v>22</v>
      </c>
      <c r="L102">
        <v>1319000400</v>
      </c>
      <c r="M102" s="13">
        <f>(((L102/60)/60)/24)+DATE(1970,1,1)</f>
        <v>40835.208333333336</v>
      </c>
      <c r="N102">
        <v>1320555600</v>
      </c>
      <c r="O102" s="13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>(E103/D103)*100</f>
        <v>1021.4444444444445</v>
      </c>
      <c r="G103" t="s">
        <v>20</v>
      </c>
      <c r="H103">
        <v>164</v>
      </c>
      <c r="I103" s="9">
        <f>IFERROR(E103/H103, 0)</f>
        <v>56.054878048780488</v>
      </c>
      <c r="J103" t="s">
        <v>21</v>
      </c>
      <c r="K103" t="s">
        <v>22</v>
      </c>
      <c r="L103">
        <v>1424498400</v>
      </c>
      <c r="M103" s="13">
        <f>(((L103/60)/60)/24)+DATE(1970,1,1)</f>
        <v>42056.25</v>
      </c>
      <c r="N103">
        <v>1425103200</v>
      </c>
      <c r="O103" s="13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>(E104/D104)*100</f>
        <v>281.67567567567568</v>
      </c>
      <c r="G104" t="s">
        <v>20</v>
      </c>
      <c r="H104">
        <v>336</v>
      </c>
      <c r="I104" s="9">
        <f>IFERROR(E104/H104, 0)</f>
        <v>31.017857142857142</v>
      </c>
      <c r="J104" t="s">
        <v>21</v>
      </c>
      <c r="K104" t="s">
        <v>22</v>
      </c>
      <c r="L104">
        <v>1526274000</v>
      </c>
      <c r="M104" s="13">
        <f>(((L104/60)/60)/24)+DATE(1970,1,1)</f>
        <v>43234.208333333328</v>
      </c>
      <c r="N104">
        <v>1526878800</v>
      </c>
      <c r="O104" s="13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>(E105/D105)*100</f>
        <v>24.610000000000003</v>
      </c>
      <c r="G105" t="s">
        <v>14</v>
      </c>
      <c r="H105">
        <v>37</v>
      </c>
      <c r="I105" s="9">
        <f>IFERROR(E105/H105, 0)</f>
        <v>66.513513513513516</v>
      </c>
      <c r="J105" t="s">
        <v>107</v>
      </c>
      <c r="K105" t="s">
        <v>108</v>
      </c>
      <c r="L105">
        <v>1287896400</v>
      </c>
      <c r="M105" s="13">
        <f>(((L105/60)/60)/24)+DATE(1970,1,1)</f>
        <v>40475.208333333336</v>
      </c>
      <c r="N105">
        <v>1288674000</v>
      </c>
      <c r="O105" s="13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>(E106/D106)*100</f>
        <v>143.14010067114094</v>
      </c>
      <c r="G106" t="s">
        <v>20</v>
      </c>
      <c r="H106">
        <v>1917</v>
      </c>
      <c r="I106" s="9">
        <f>IFERROR(E106/H106, 0)</f>
        <v>89.005216484089729</v>
      </c>
      <c r="J106" t="s">
        <v>21</v>
      </c>
      <c r="K106" t="s">
        <v>22</v>
      </c>
      <c r="L106">
        <v>1495515600</v>
      </c>
      <c r="M106" s="13">
        <f>(((L106/60)/60)/24)+DATE(1970,1,1)</f>
        <v>42878.208333333328</v>
      </c>
      <c r="N106">
        <v>1495602000</v>
      </c>
      <c r="O106" s="13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>(E107/D107)*100</f>
        <v>144.54411764705884</v>
      </c>
      <c r="G107" t="s">
        <v>20</v>
      </c>
      <c r="H107">
        <v>95</v>
      </c>
      <c r="I107" s="9">
        <f>IFERROR(E107/H107, 0)</f>
        <v>103.46315789473684</v>
      </c>
      <c r="J107" t="s">
        <v>21</v>
      </c>
      <c r="K107" t="s">
        <v>22</v>
      </c>
      <c r="L107">
        <v>1364878800</v>
      </c>
      <c r="M107" s="13">
        <f>(((L107/60)/60)/24)+DATE(1970,1,1)</f>
        <v>41366.208333333336</v>
      </c>
      <c r="N107">
        <v>1366434000</v>
      </c>
      <c r="O107" s="13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>(E108/D108)*100</f>
        <v>359.12820512820514</v>
      </c>
      <c r="G108" t="s">
        <v>20</v>
      </c>
      <c r="H108">
        <v>147</v>
      </c>
      <c r="I108" s="9">
        <f>IFERROR(E108/H108, 0)</f>
        <v>95.278911564625844</v>
      </c>
      <c r="J108" t="s">
        <v>21</v>
      </c>
      <c r="K108" t="s">
        <v>22</v>
      </c>
      <c r="L108">
        <v>1567918800</v>
      </c>
      <c r="M108" s="13">
        <f>(((L108/60)/60)/24)+DATE(1970,1,1)</f>
        <v>43716.208333333328</v>
      </c>
      <c r="N108">
        <v>1568350800</v>
      </c>
      <c r="O108" s="13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>(E109/D109)*100</f>
        <v>186.48571428571427</v>
      </c>
      <c r="G109" t="s">
        <v>20</v>
      </c>
      <c r="H109">
        <v>86</v>
      </c>
      <c r="I109" s="9">
        <f>IFERROR(E109/H109, 0)</f>
        <v>75.895348837209298</v>
      </c>
      <c r="J109" t="s">
        <v>21</v>
      </c>
      <c r="K109" t="s">
        <v>22</v>
      </c>
      <c r="L109">
        <v>1524459600</v>
      </c>
      <c r="M109" s="13">
        <f>(((L109/60)/60)/24)+DATE(1970,1,1)</f>
        <v>43213.208333333328</v>
      </c>
      <c r="N109">
        <v>1525928400</v>
      </c>
      <c r="O109" s="13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>(E110/D110)*100</f>
        <v>595.26666666666665</v>
      </c>
      <c r="G110" t="s">
        <v>20</v>
      </c>
      <c r="H110">
        <v>83</v>
      </c>
      <c r="I110" s="9">
        <f>IFERROR(E110/H110, 0)</f>
        <v>107.57831325301204</v>
      </c>
      <c r="J110" t="s">
        <v>21</v>
      </c>
      <c r="K110" t="s">
        <v>22</v>
      </c>
      <c r="L110">
        <v>1333688400</v>
      </c>
      <c r="M110" s="13">
        <f>(((L110/60)/60)/24)+DATE(1970,1,1)</f>
        <v>41005.208333333336</v>
      </c>
      <c r="N110">
        <v>1336885200</v>
      </c>
      <c r="O110" s="13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>(E111/D111)*100</f>
        <v>59.21153846153846</v>
      </c>
      <c r="G111" t="s">
        <v>14</v>
      </c>
      <c r="H111">
        <v>60</v>
      </c>
      <c r="I111" s="9">
        <f>IFERROR(E111/H111, 0)</f>
        <v>51.31666666666667</v>
      </c>
      <c r="J111" t="s">
        <v>21</v>
      </c>
      <c r="K111" t="s">
        <v>22</v>
      </c>
      <c r="L111">
        <v>1389506400</v>
      </c>
      <c r="M111" s="13">
        <f>(((L111/60)/60)/24)+DATE(1970,1,1)</f>
        <v>41651.25</v>
      </c>
      <c r="N111">
        <v>1389679200</v>
      </c>
      <c r="O111" s="13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>(E112/D112)*100</f>
        <v>14.962780898876405</v>
      </c>
      <c r="G112" t="s">
        <v>14</v>
      </c>
      <c r="H112">
        <v>296</v>
      </c>
      <c r="I112" s="9">
        <f>IFERROR(E112/H112, 0)</f>
        <v>71.983108108108112</v>
      </c>
      <c r="J112" t="s">
        <v>21</v>
      </c>
      <c r="K112" t="s">
        <v>22</v>
      </c>
      <c r="L112">
        <v>1536642000</v>
      </c>
      <c r="M112" s="13">
        <f>(((L112/60)/60)/24)+DATE(1970,1,1)</f>
        <v>43354.208333333328</v>
      </c>
      <c r="N112">
        <v>1538283600</v>
      </c>
      <c r="O112" s="13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>(E113/D113)*100</f>
        <v>119.95602605863192</v>
      </c>
      <c r="G113" t="s">
        <v>20</v>
      </c>
      <c r="H113">
        <v>676</v>
      </c>
      <c r="I113" s="9">
        <f>IFERROR(E113/H113, 0)</f>
        <v>108.95414201183432</v>
      </c>
      <c r="J113" t="s">
        <v>21</v>
      </c>
      <c r="K113" t="s">
        <v>22</v>
      </c>
      <c r="L113">
        <v>1348290000</v>
      </c>
      <c r="M113" s="13">
        <f>(((L113/60)/60)/24)+DATE(1970,1,1)</f>
        <v>41174.208333333336</v>
      </c>
      <c r="N113">
        <v>1348808400</v>
      </c>
      <c r="O113" s="13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>(E114/D114)*100</f>
        <v>268.82978723404256</v>
      </c>
      <c r="G114" t="s">
        <v>20</v>
      </c>
      <c r="H114">
        <v>361</v>
      </c>
      <c r="I114" s="9">
        <f>IFERROR(E114/H114, 0)</f>
        <v>35</v>
      </c>
      <c r="J114" t="s">
        <v>26</v>
      </c>
      <c r="K114" t="s">
        <v>27</v>
      </c>
      <c r="L114">
        <v>1408856400</v>
      </c>
      <c r="M114" s="13">
        <f>(((L114/60)/60)/24)+DATE(1970,1,1)</f>
        <v>41875.208333333336</v>
      </c>
      <c r="N114">
        <v>1410152400</v>
      </c>
      <c r="O114" s="13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>(E115/D115)*100</f>
        <v>376.87878787878788</v>
      </c>
      <c r="G115" t="s">
        <v>20</v>
      </c>
      <c r="H115">
        <v>131</v>
      </c>
      <c r="I115" s="9">
        <f>IFERROR(E115/H115, 0)</f>
        <v>94.938931297709928</v>
      </c>
      <c r="J115" t="s">
        <v>21</v>
      </c>
      <c r="K115" t="s">
        <v>22</v>
      </c>
      <c r="L115">
        <v>1505192400</v>
      </c>
      <c r="M115" s="13">
        <f>(((L115/60)/60)/24)+DATE(1970,1,1)</f>
        <v>42990.208333333328</v>
      </c>
      <c r="N115">
        <v>1505797200</v>
      </c>
      <c r="O115" s="13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>(E116/D116)*100</f>
        <v>727.15789473684208</v>
      </c>
      <c r="G116" t="s">
        <v>20</v>
      </c>
      <c r="H116">
        <v>126</v>
      </c>
      <c r="I116" s="9">
        <f>IFERROR(E116/H116, 0)</f>
        <v>109.65079365079364</v>
      </c>
      <c r="J116" t="s">
        <v>21</v>
      </c>
      <c r="K116" t="s">
        <v>22</v>
      </c>
      <c r="L116">
        <v>1554786000</v>
      </c>
      <c r="M116" s="13">
        <f>(((L116/60)/60)/24)+DATE(1970,1,1)</f>
        <v>43564.208333333328</v>
      </c>
      <c r="N116">
        <v>1554872400</v>
      </c>
      <c r="O116" s="13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>(E117/D117)*100</f>
        <v>87.211757648470297</v>
      </c>
      <c r="G117" t="s">
        <v>14</v>
      </c>
      <c r="H117">
        <v>3304</v>
      </c>
      <c r="I117" s="9">
        <f>IFERROR(E117/H117, 0)</f>
        <v>44.001815980629537</v>
      </c>
      <c r="J117" t="s">
        <v>107</v>
      </c>
      <c r="K117" t="s">
        <v>108</v>
      </c>
      <c r="L117">
        <v>1510898400</v>
      </c>
      <c r="M117" s="13">
        <f>(((L117/60)/60)/24)+DATE(1970,1,1)</f>
        <v>43056.25</v>
      </c>
      <c r="N117">
        <v>1513922400</v>
      </c>
      <c r="O117" s="13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>(E118/D118)*100</f>
        <v>88</v>
      </c>
      <c r="G118" t="s">
        <v>14</v>
      </c>
      <c r="H118">
        <v>73</v>
      </c>
      <c r="I118" s="9">
        <f>IFERROR(E118/H118, 0)</f>
        <v>86.794520547945211</v>
      </c>
      <c r="J118" t="s">
        <v>21</v>
      </c>
      <c r="K118" t="s">
        <v>22</v>
      </c>
      <c r="L118">
        <v>1442552400</v>
      </c>
      <c r="M118" s="13">
        <f>(((L118/60)/60)/24)+DATE(1970,1,1)</f>
        <v>42265.208333333328</v>
      </c>
      <c r="N118">
        <v>1442638800</v>
      </c>
      <c r="O118" s="13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>(E119/D119)*100</f>
        <v>173.9387755102041</v>
      </c>
      <c r="G119" t="s">
        <v>20</v>
      </c>
      <c r="H119">
        <v>275</v>
      </c>
      <c r="I119" s="9">
        <f>IFERROR(E119/H119, 0)</f>
        <v>30.992727272727272</v>
      </c>
      <c r="J119" t="s">
        <v>21</v>
      </c>
      <c r="K119" t="s">
        <v>22</v>
      </c>
      <c r="L119">
        <v>1316667600</v>
      </c>
      <c r="M119" s="13">
        <f>(((L119/60)/60)/24)+DATE(1970,1,1)</f>
        <v>40808.208333333336</v>
      </c>
      <c r="N119">
        <v>1317186000</v>
      </c>
      <c r="O119" s="13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>(E120/D120)*100</f>
        <v>117.61111111111111</v>
      </c>
      <c r="G120" t="s">
        <v>20</v>
      </c>
      <c r="H120">
        <v>67</v>
      </c>
      <c r="I120" s="9">
        <f>IFERROR(E120/H120, 0)</f>
        <v>94.791044776119406</v>
      </c>
      <c r="J120" t="s">
        <v>21</v>
      </c>
      <c r="K120" t="s">
        <v>22</v>
      </c>
      <c r="L120">
        <v>1390716000</v>
      </c>
      <c r="M120" s="13">
        <f>(((L120/60)/60)/24)+DATE(1970,1,1)</f>
        <v>41665.25</v>
      </c>
      <c r="N120">
        <v>1391234400</v>
      </c>
      <c r="O120" s="13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>(E121/D121)*100</f>
        <v>214.96</v>
      </c>
      <c r="G121" t="s">
        <v>20</v>
      </c>
      <c r="H121">
        <v>154</v>
      </c>
      <c r="I121" s="9">
        <f>IFERROR(E121/H121, 0)</f>
        <v>69.79220779220779</v>
      </c>
      <c r="J121" t="s">
        <v>21</v>
      </c>
      <c r="K121" t="s">
        <v>22</v>
      </c>
      <c r="L121">
        <v>1402894800</v>
      </c>
      <c r="M121" s="13">
        <f>(((L121/60)/60)/24)+DATE(1970,1,1)</f>
        <v>41806.208333333336</v>
      </c>
      <c r="N121">
        <v>1404363600</v>
      </c>
      <c r="O121" s="13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>(E122/D122)*100</f>
        <v>149.49667110519306</v>
      </c>
      <c r="G122" t="s">
        <v>20</v>
      </c>
      <c r="H122">
        <v>1782</v>
      </c>
      <c r="I122" s="9">
        <f>IFERROR(E122/H122, 0)</f>
        <v>63.003367003367003</v>
      </c>
      <c r="J122" t="s">
        <v>21</v>
      </c>
      <c r="K122" t="s">
        <v>22</v>
      </c>
      <c r="L122">
        <v>1429246800</v>
      </c>
      <c r="M122" s="13">
        <f>(((L122/60)/60)/24)+DATE(1970,1,1)</f>
        <v>42111.208333333328</v>
      </c>
      <c r="N122">
        <v>1429592400</v>
      </c>
      <c r="O122" s="13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>(E123/D123)*100</f>
        <v>219.33995584988963</v>
      </c>
      <c r="G123" t="s">
        <v>20</v>
      </c>
      <c r="H123">
        <v>903</v>
      </c>
      <c r="I123" s="9">
        <f>IFERROR(E123/H123, 0)</f>
        <v>110.0343300110742</v>
      </c>
      <c r="J123" t="s">
        <v>21</v>
      </c>
      <c r="K123" t="s">
        <v>22</v>
      </c>
      <c r="L123">
        <v>1412485200</v>
      </c>
      <c r="M123" s="13">
        <f>(((L123/60)/60)/24)+DATE(1970,1,1)</f>
        <v>41917.208333333336</v>
      </c>
      <c r="N123">
        <v>1413608400</v>
      </c>
      <c r="O123" s="13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>(E124/D124)*100</f>
        <v>64.367690058479525</v>
      </c>
      <c r="G124" t="s">
        <v>14</v>
      </c>
      <c r="H124">
        <v>3387</v>
      </c>
      <c r="I124" s="9">
        <f>IFERROR(E124/H124, 0)</f>
        <v>25.997933274284026</v>
      </c>
      <c r="J124" t="s">
        <v>21</v>
      </c>
      <c r="K124" t="s">
        <v>22</v>
      </c>
      <c r="L124">
        <v>1417068000</v>
      </c>
      <c r="M124" s="13">
        <f>(((L124/60)/60)/24)+DATE(1970,1,1)</f>
        <v>41970.25</v>
      </c>
      <c r="N124">
        <v>1419400800</v>
      </c>
      <c r="O124" s="13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>(E125/D125)*100</f>
        <v>18.622397298818232</v>
      </c>
      <c r="G125" t="s">
        <v>14</v>
      </c>
      <c r="H125">
        <v>662</v>
      </c>
      <c r="I125" s="9">
        <f>IFERROR(E125/H125, 0)</f>
        <v>49.987915407854985</v>
      </c>
      <c r="J125" t="s">
        <v>15</v>
      </c>
      <c r="K125" t="s">
        <v>16</v>
      </c>
      <c r="L125">
        <v>1448344800</v>
      </c>
      <c r="M125" s="13">
        <f>(((L125/60)/60)/24)+DATE(1970,1,1)</f>
        <v>42332.25</v>
      </c>
      <c r="N125">
        <v>1448604000</v>
      </c>
      <c r="O125" s="13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>(E126/D126)*100</f>
        <v>367.76923076923077</v>
      </c>
      <c r="G126" t="s">
        <v>20</v>
      </c>
      <c r="H126">
        <v>94</v>
      </c>
      <c r="I126" s="9">
        <f>IFERROR(E126/H126, 0)</f>
        <v>101.72340425531915</v>
      </c>
      <c r="J126" t="s">
        <v>107</v>
      </c>
      <c r="K126" t="s">
        <v>108</v>
      </c>
      <c r="L126">
        <v>1557723600</v>
      </c>
      <c r="M126" s="13">
        <f>(((L126/60)/60)/24)+DATE(1970,1,1)</f>
        <v>43598.208333333328</v>
      </c>
      <c r="N126">
        <v>1562302800</v>
      </c>
      <c r="O126" s="13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>(E127/D127)*100</f>
        <v>159.90566037735849</v>
      </c>
      <c r="G127" t="s">
        <v>20</v>
      </c>
      <c r="H127">
        <v>180</v>
      </c>
      <c r="I127" s="9">
        <f>IFERROR(E127/H127, 0)</f>
        <v>47.083333333333336</v>
      </c>
      <c r="J127" t="s">
        <v>21</v>
      </c>
      <c r="K127" t="s">
        <v>22</v>
      </c>
      <c r="L127">
        <v>1537333200</v>
      </c>
      <c r="M127" s="13">
        <f>(((L127/60)/60)/24)+DATE(1970,1,1)</f>
        <v>43362.208333333328</v>
      </c>
      <c r="N127">
        <v>1537678800</v>
      </c>
      <c r="O127" s="13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>(E128/D128)*100</f>
        <v>38.633185349611544</v>
      </c>
      <c r="G128" t="s">
        <v>14</v>
      </c>
      <c r="H128">
        <v>774</v>
      </c>
      <c r="I128" s="9">
        <f>IFERROR(E128/H128, 0)</f>
        <v>89.944444444444443</v>
      </c>
      <c r="J128" t="s">
        <v>21</v>
      </c>
      <c r="K128" t="s">
        <v>22</v>
      </c>
      <c r="L128">
        <v>1471150800</v>
      </c>
      <c r="M128" s="13">
        <f>(((L128/60)/60)/24)+DATE(1970,1,1)</f>
        <v>42596.208333333328</v>
      </c>
      <c r="N128">
        <v>1473570000</v>
      </c>
      <c r="O128" s="13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>(E129/D129)*100</f>
        <v>51.42151162790698</v>
      </c>
      <c r="G129" t="s">
        <v>14</v>
      </c>
      <c r="H129">
        <v>672</v>
      </c>
      <c r="I129" s="9">
        <f>IFERROR(E129/H129, 0)</f>
        <v>78.96875</v>
      </c>
      <c r="J129" t="s">
        <v>15</v>
      </c>
      <c r="K129" t="s">
        <v>16</v>
      </c>
      <c r="L129">
        <v>1273640400</v>
      </c>
      <c r="M129" s="13">
        <f>(((L129/60)/60)/24)+DATE(1970,1,1)</f>
        <v>40310.208333333336</v>
      </c>
      <c r="N129">
        <v>1273899600</v>
      </c>
      <c r="O129" s="13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>(E130/D130)*100</f>
        <v>60.334277620396605</v>
      </c>
      <c r="G130" t="s">
        <v>74</v>
      </c>
      <c r="H130">
        <v>532</v>
      </c>
      <c r="I130" s="9">
        <f>IFERROR(E130/H130, 0)</f>
        <v>80.067669172932327</v>
      </c>
      <c r="J130" t="s">
        <v>21</v>
      </c>
      <c r="K130" t="s">
        <v>22</v>
      </c>
      <c r="L130">
        <v>1282885200</v>
      </c>
      <c r="M130" s="13">
        <f>(((L130/60)/60)/24)+DATE(1970,1,1)</f>
        <v>40417.208333333336</v>
      </c>
      <c r="N130">
        <v>1284008400</v>
      </c>
      <c r="O130" s="13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>(E131/D131)*100</f>
        <v>3.202693602693603</v>
      </c>
      <c r="G131" t="s">
        <v>74</v>
      </c>
      <c r="H131">
        <v>55</v>
      </c>
      <c r="I131" s="9">
        <f>IFERROR(E131/H131, 0)</f>
        <v>86.472727272727269</v>
      </c>
      <c r="J131" t="s">
        <v>26</v>
      </c>
      <c r="K131" t="s">
        <v>27</v>
      </c>
      <c r="L131">
        <v>1422943200</v>
      </c>
      <c r="M131" s="13">
        <f>(((L131/60)/60)/24)+DATE(1970,1,1)</f>
        <v>42038.25</v>
      </c>
      <c r="N131">
        <v>1425103200</v>
      </c>
      <c r="O131" s="13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>(E132/D132)*100</f>
        <v>155.46875</v>
      </c>
      <c r="G132" t="s">
        <v>20</v>
      </c>
      <c r="H132">
        <v>533</v>
      </c>
      <c r="I132" s="9">
        <f>IFERROR(E132/H132, 0)</f>
        <v>28.001876172607879</v>
      </c>
      <c r="J132" t="s">
        <v>36</v>
      </c>
      <c r="K132" t="s">
        <v>37</v>
      </c>
      <c r="L132">
        <v>1319605200</v>
      </c>
      <c r="M132" s="13">
        <f>(((L132/60)/60)/24)+DATE(1970,1,1)</f>
        <v>40842.208333333336</v>
      </c>
      <c r="N132">
        <v>1320991200</v>
      </c>
      <c r="O132" s="13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>(E133/D133)*100</f>
        <v>100.85974499089254</v>
      </c>
      <c r="G133" t="s">
        <v>20</v>
      </c>
      <c r="H133">
        <v>2443</v>
      </c>
      <c r="I133" s="9">
        <f>IFERROR(E133/H133, 0)</f>
        <v>67.996725337699544</v>
      </c>
      <c r="J133" t="s">
        <v>40</v>
      </c>
      <c r="K133" t="s">
        <v>41</v>
      </c>
      <c r="L133">
        <v>1385704800</v>
      </c>
      <c r="M133" s="13">
        <f>(((L133/60)/60)/24)+DATE(1970,1,1)</f>
        <v>41607.25</v>
      </c>
      <c r="N133">
        <v>1386828000</v>
      </c>
      <c r="O133" s="13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>(E134/D134)*100</f>
        <v>116.18181818181819</v>
      </c>
      <c r="G134" t="s">
        <v>20</v>
      </c>
      <c r="H134">
        <v>89</v>
      </c>
      <c r="I134" s="9">
        <f>IFERROR(E134/H134, 0)</f>
        <v>43.078651685393261</v>
      </c>
      <c r="J134" t="s">
        <v>21</v>
      </c>
      <c r="K134" t="s">
        <v>22</v>
      </c>
      <c r="L134">
        <v>1515736800</v>
      </c>
      <c r="M134" s="13">
        <f>(((L134/60)/60)/24)+DATE(1970,1,1)</f>
        <v>43112.25</v>
      </c>
      <c r="N134">
        <v>1517119200</v>
      </c>
      <c r="O134" s="13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>(E135/D135)*100</f>
        <v>310.77777777777777</v>
      </c>
      <c r="G135" t="s">
        <v>20</v>
      </c>
      <c r="H135">
        <v>159</v>
      </c>
      <c r="I135" s="9">
        <f>IFERROR(E135/H135, 0)</f>
        <v>87.95597484276729</v>
      </c>
      <c r="J135" t="s">
        <v>21</v>
      </c>
      <c r="K135" t="s">
        <v>22</v>
      </c>
      <c r="L135">
        <v>1313125200</v>
      </c>
      <c r="M135" s="13">
        <f>(((L135/60)/60)/24)+DATE(1970,1,1)</f>
        <v>40767.208333333336</v>
      </c>
      <c r="N135">
        <v>1315026000</v>
      </c>
      <c r="O135" s="13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>(E136/D136)*100</f>
        <v>89.73668341708543</v>
      </c>
      <c r="G136" t="s">
        <v>14</v>
      </c>
      <c r="H136">
        <v>940</v>
      </c>
      <c r="I136" s="9">
        <f>IFERROR(E136/H136, 0)</f>
        <v>94.987234042553197</v>
      </c>
      <c r="J136" t="s">
        <v>98</v>
      </c>
      <c r="K136" t="s">
        <v>99</v>
      </c>
      <c r="L136">
        <v>1308459600</v>
      </c>
      <c r="M136" s="13">
        <f>(((L136/60)/60)/24)+DATE(1970,1,1)</f>
        <v>40713.208333333336</v>
      </c>
      <c r="N136">
        <v>1312693200</v>
      </c>
      <c r="O136" s="13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>(E137/D137)*100</f>
        <v>71.27272727272728</v>
      </c>
      <c r="G137" t="s">
        <v>14</v>
      </c>
      <c r="H137">
        <v>117</v>
      </c>
      <c r="I137" s="9">
        <f>IFERROR(E137/H137, 0)</f>
        <v>46.905982905982903</v>
      </c>
      <c r="J137" t="s">
        <v>21</v>
      </c>
      <c r="K137" t="s">
        <v>22</v>
      </c>
      <c r="L137">
        <v>1362636000</v>
      </c>
      <c r="M137" s="13">
        <f>(((L137/60)/60)/24)+DATE(1970,1,1)</f>
        <v>41340.25</v>
      </c>
      <c r="N137">
        <v>1363064400</v>
      </c>
      <c r="O137" s="13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>(E138/D138)*100</f>
        <v>3.2862318840579712</v>
      </c>
      <c r="G138" t="s">
        <v>74</v>
      </c>
      <c r="H138">
        <v>58</v>
      </c>
      <c r="I138" s="9">
        <f>IFERROR(E138/H138, 0)</f>
        <v>46.913793103448278</v>
      </c>
      <c r="J138" t="s">
        <v>21</v>
      </c>
      <c r="K138" t="s">
        <v>22</v>
      </c>
      <c r="L138">
        <v>1402117200</v>
      </c>
      <c r="M138" s="13">
        <f>(((L138/60)/60)/24)+DATE(1970,1,1)</f>
        <v>41797.208333333336</v>
      </c>
      <c r="N138">
        <v>1403154000</v>
      </c>
      <c r="O138" s="13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>(E139/D139)*100</f>
        <v>261.77777777777777</v>
      </c>
      <c r="G139" t="s">
        <v>20</v>
      </c>
      <c r="H139">
        <v>50</v>
      </c>
      <c r="I139" s="9">
        <f>IFERROR(E139/H139, 0)</f>
        <v>94.24</v>
      </c>
      <c r="J139" t="s">
        <v>21</v>
      </c>
      <c r="K139" t="s">
        <v>22</v>
      </c>
      <c r="L139">
        <v>1286341200</v>
      </c>
      <c r="M139" s="13">
        <f>(((L139/60)/60)/24)+DATE(1970,1,1)</f>
        <v>40457.208333333336</v>
      </c>
      <c r="N139">
        <v>1286859600</v>
      </c>
      <c r="O139" s="13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>(E140/D140)*100</f>
        <v>96</v>
      </c>
      <c r="G140" t="s">
        <v>14</v>
      </c>
      <c r="H140">
        <v>115</v>
      </c>
      <c r="I140" s="9">
        <f>IFERROR(E140/H140, 0)</f>
        <v>80.139130434782615</v>
      </c>
      <c r="J140" t="s">
        <v>21</v>
      </c>
      <c r="K140" t="s">
        <v>22</v>
      </c>
      <c r="L140">
        <v>1348808400</v>
      </c>
      <c r="M140" s="13">
        <f>(((L140/60)/60)/24)+DATE(1970,1,1)</f>
        <v>41180.208333333336</v>
      </c>
      <c r="N140">
        <v>1349326800</v>
      </c>
      <c r="O140" s="13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>(E141/D141)*100</f>
        <v>20.896851248642779</v>
      </c>
      <c r="G141" t="s">
        <v>14</v>
      </c>
      <c r="H141">
        <v>326</v>
      </c>
      <c r="I141" s="9">
        <f>IFERROR(E141/H141, 0)</f>
        <v>59.036809815950917</v>
      </c>
      <c r="J141" t="s">
        <v>21</v>
      </c>
      <c r="K141" t="s">
        <v>22</v>
      </c>
      <c r="L141">
        <v>1429592400</v>
      </c>
      <c r="M141" s="13">
        <f>(((L141/60)/60)/24)+DATE(1970,1,1)</f>
        <v>42115.208333333328</v>
      </c>
      <c r="N141">
        <v>1430974800</v>
      </c>
      <c r="O141" s="13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>(E142/D142)*100</f>
        <v>223.16363636363636</v>
      </c>
      <c r="G142" t="s">
        <v>20</v>
      </c>
      <c r="H142">
        <v>186</v>
      </c>
      <c r="I142" s="9">
        <f>IFERROR(E142/H142, 0)</f>
        <v>65.989247311827953</v>
      </c>
      <c r="J142" t="s">
        <v>21</v>
      </c>
      <c r="K142" t="s">
        <v>22</v>
      </c>
      <c r="L142">
        <v>1519538400</v>
      </c>
      <c r="M142" s="13">
        <f>(((L142/60)/60)/24)+DATE(1970,1,1)</f>
        <v>43156.25</v>
      </c>
      <c r="N142">
        <v>1519970400</v>
      </c>
      <c r="O142" s="13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>(E143/D143)*100</f>
        <v>101.59097978227061</v>
      </c>
      <c r="G143" t="s">
        <v>20</v>
      </c>
      <c r="H143">
        <v>1071</v>
      </c>
      <c r="I143" s="9">
        <f>IFERROR(E143/H143, 0)</f>
        <v>60.992530345471522</v>
      </c>
      <c r="J143" t="s">
        <v>21</v>
      </c>
      <c r="K143" t="s">
        <v>22</v>
      </c>
      <c r="L143">
        <v>1434085200</v>
      </c>
      <c r="M143" s="13">
        <f>(((L143/60)/60)/24)+DATE(1970,1,1)</f>
        <v>42167.208333333328</v>
      </c>
      <c r="N143">
        <v>1434603600</v>
      </c>
      <c r="O143" s="13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>(E144/D144)*100</f>
        <v>230.03999999999996</v>
      </c>
      <c r="G144" t="s">
        <v>20</v>
      </c>
      <c r="H144">
        <v>117</v>
      </c>
      <c r="I144" s="9">
        <f>IFERROR(E144/H144, 0)</f>
        <v>98.307692307692307</v>
      </c>
      <c r="J144" t="s">
        <v>21</v>
      </c>
      <c r="K144" t="s">
        <v>22</v>
      </c>
      <c r="L144">
        <v>1333688400</v>
      </c>
      <c r="M144" s="13">
        <f>(((L144/60)/60)/24)+DATE(1970,1,1)</f>
        <v>41005.208333333336</v>
      </c>
      <c r="N144">
        <v>1337230800</v>
      </c>
      <c r="O144" s="13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>(E145/D145)*100</f>
        <v>135.59259259259261</v>
      </c>
      <c r="G145" t="s">
        <v>20</v>
      </c>
      <c r="H145">
        <v>70</v>
      </c>
      <c r="I145" s="9">
        <f>IFERROR(E145/H145, 0)</f>
        <v>104.6</v>
      </c>
      <c r="J145" t="s">
        <v>21</v>
      </c>
      <c r="K145" t="s">
        <v>22</v>
      </c>
      <c r="L145">
        <v>1277701200</v>
      </c>
      <c r="M145" s="13">
        <f>(((L145/60)/60)/24)+DATE(1970,1,1)</f>
        <v>40357.208333333336</v>
      </c>
      <c r="N145">
        <v>1279429200</v>
      </c>
      <c r="O145" s="13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>(E146/D146)*100</f>
        <v>129.1</v>
      </c>
      <c r="G146" t="s">
        <v>20</v>
      </c>
      <c r="H146">
        <v>135</v>
      </c>
      <c r="I146" s="9">
        <f>IFERROR(E146/H146, 0)</f>
        <v>86.066666666666663</v>
      </c>
      <c r="J146" t="s">
        <v>21</v>
      </c>
      <c r="K146" t="s">
        <v>22</v>
      </c>
      <c r="L146">
        <v>1560747600</v>
      </c>
      <c r="M146" s="13">
        <f>(((L146/60)/60)/24)+DATE(1970,1,1)</f>
        <v>43633.208333333328</v>
      </c>
      <c r="N146">
        <v>1561438800</v>
      </c>
      <c r="O146" s="13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>(E147/D147)*100</f>
        <v>236.512</v>
      </c>
      <c r="G147" t="s">
        <v>20</v>
      </c>
      <c r="H147">
        <v>768</v>
      </c>
      <c r="I147" s="9">
        <f>IFERROR(E147/H147, 0)</f>
        <v>76.989583333333329</v>
      </c>
      <c r="J147" t="s">
        <v>98</v>
      </c>
      <c r="K147" t="s">
        <v>99</v>
      </c>
      <c r="L147">
        <v>1410066000</v>
      </c>
      <c r="M147" s="13">
        <f>(((L147/60)/60)/24)+DATE(1970,1,1)</f>
        <v>41889.208333333336</v>
      </c>
      <c r="N147">
        <v>1410498000</v>
      </c>
      <c r="O147" s="13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>(E148/D148)*100</f>
        <v>17.25</v>
      </c>
      <c r="G148" t="s">
        <v>74</v>
      </c>
      <c r="H148">
        <v>51</v>
      </c>
      <c r="I148" s="9">
        <f>IFERROR(E148/H148, 0)</f>
        <v>29.764705882352942</v>
      </c>
      <c r="J148" t="s">
        <v>21</v>
      </c>
      <c r="K148" t="s">
        <v>22</v>
      </c>
      <c r="L148">
        <v>1320732000</v>
      </c>
      <c r="M148" s="13">
        <f>(((L148/60)/60)/24)+DATE(1970,1,1)</f>
        <v>40855.25</v>
      </c>
      <c r="N148">
        <v>1322460000</v>
      </c>
      <c r="O148" s="13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>(E149/D149)*100</f>
        <v>112.49397590361446</v>
      </c>
      <c r="G149" t="s">
        <v>20</v>
      </c>
      <c r="H149">
        <v>199</v>
      </c>
      <c r="I149" s="9">
        <f>IFERROR(E149/H149, 0)</f>
        <v>46.91959798994975</v>
      </c>
      <c r="J149" t="s">
        <v>21</v>
      </c>
      <c r="K149" t="s">
        <v>22</v>
      </c>
      <c r="L149">
        <v>1465794000</v>
      </c>
      <c r="M149" s="13">
        <f>(((L149/60)/60)/24)+DATE(1970,1,1)</f>
        <v>42534.208333333328</v>
      </c>
      <c r="N149">
        <v>1466312400</v>
      </c>
      <c r="O149" s="13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>(E150/D150)*100</f>
        <v>121.02150537634408</v>
      </c>
      <c r="G150" t="s">
        <v>20</v>
      </c>
      <c r="H150">
        <v>107</v>
      </c>
      <c r="I150" s="9">
        <f>IFERROR(E150/H150, 0)</f>
        <v>105.18691588785046</v>
      </c>
      <c r="J150" t="s">
        <v>21</v>
      </c>
      <c r="K150" t="s">
        <v>22</v>
      </c>
      <c r="L150">
        <v>1500958800</v>
      </c>
      <c r="M150" s="13">
        <f>(((L150/60)/60)/24)+DATE(1970,1,1)</f>
        <v>42941.208333333328</v>
      </c>
      <c r="N150">
        <v>1501736400</v>
      </c>
      <c r="O150" s="13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>(E151/D151)*100</f>
        <v>219.87096774193549</v>
      </c>
      <c r="G151" t="s">
        <v>20</v>
      </c>
      <c r="H151">
        <v>195</v>
      </c>
      <c r="I151" s="9">
        <f>IFERROR(E151/H151, 0)</f>
        <v>69.907692307692301</v>
      </c>
      <c r="J151" t="s">
        <v>21</v>
      </c>
      <c r="K151" t="s">
        <v>22</v>
      </c>
      <c r="L151">
        <v>1357020000</v>
      </c>
      <c r="M151" s="13">
        <f>(((L151/60)/60)/24)+DATE(1970,1,1)</f>
        <v>41275.25</v>
      </c>
      <c r="N151">
        <v>1361512800</v>
      </c>
      <c r="O151" s="13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>(E152/D152)*100</f>
        <v>1</v>
      </c>
      <c r="G152" t="s">
        <v>14</v>
      </c>
      <c r="H152">
        <v>1</v>
      </c>
      <c r="I152" s="9">
        <f>IFERROR(E152/H152, 0)</f>
        <v>1</v>
      </c>
      <c r="J152" t="s">
        <v>21</v>
      </c>
      <c r="K152" t="s">
        <v>22</v>
      </c>
      <c r="L152">
        <v>1544940000</v>
      </c>
      <c r="M152" s="13">
        <f>(((L152/60)/60)/24)+DATE(1970,1,1)</f>
        <v>43450.25</v>
      </c>
      <c r="N152">
        <v>1545026400</v>
      </c>
      <c r="O152" s="13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>(E153/D153)*100</f>
        <v>64.166909620991248</v>
      </c>
      <c r="G153" t="s">
        <v>14</v>
      </c>
      <c r="H153">
        <v>1467</v>
      </c>
      <c r="I153" s="9">
        <f>IFERROR(E153/H153, 0)</f>
        <v>60.011588275391958</v>
      </c>
      <c r="J153" t="s">
        <v>21</v>
      </c>
      <c r="K153" t="s">
        <v>22</v>
      </c>
      <c r="L153">
        <v>1402290000</v>
      </c>
      <c r="M153" s="13">
        <f>(((L153/60)/60)/24)+DATE(1970,1,1)</f>
        <v>41799.208333333336</v>
      </c>
      <c r="N153">
        <v>1406696400</v>
      </c>
      <c r="O153" s="13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>(E154/D154)*100</f>
        <v>423.06746987951806</v>
      </c>
      <c r="G154" t="s">
        <v>20</v>
      </c>
      <c r="H154">
        <v>3376</v>
      </c>
      <c r="I154" s="9">
        <f>IFERROR(E154/H154, 0)</f>
        <v>52.006220379146917</v>
      </c>
      <c r="J154" t="s">
        <v>21</v>
      </c>
      <c r="K154" t="s">
        <v>22</v>
      </c>
      <c r="L154">
        <v>1487311200</v>
      </c>
      <c r="M154" s="13">
        <f>(((L154/60)/60)/24)+DATE(1970,1,1)</f>
        <v>42783.25</v>
      </c>
      <c r="N154">
        <v>1487916000</v>
      </c>
      <c r="O154" s="13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>(E155/D155)*100</f>
        <v>92.984160506863773</v>
      </c>
      <c r="G155" t="s">
        <v>14</v>
      </c>
      <c r="H155">
        <v>5681</v>
      </c>
      <c r="I155" s="9">
        <f>IFERROR(E155/H155, 0)</f>
        <v>31.000176025347649</v>
      </c>
      <c r="J155" t="s">
        <v>21</v>
      </c>
      <c r="K155" t="s">
        <v>22</v>
      </c>
      <c r="L155">
        <v>1350622800</v>
      </c>
      <c r="M155" s="13">
        <f>(((L155/60)/60)/24)+DATE(1970,1,1)</f>
        <v>41201.208333333336</v>
      </c>
      <c r="N155">
        <v>1351141200</v>
      </c>
      <c r="O155" s="13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>(E156/D156)*100</f>
        <v>58.756567425569173</v>
      </c>
      <c r="G156" t="s">
        <v>14</v>
      </c>
      <c r="H156">
        <v>1059</v>
      </c>
      <c r="I156" s="9">
        <f>IFERROR(E156/H156, 0)</f>
        <v>95.042492917847028</v>
      </c>
      <c r="J156" t="s">
        <v>21</v>
      </c>
      <c r="K156" t="s">
        <v>22</v>
      </c>
      <c r="L156">
        <v>1463029200</v>
      </c>
      <c r="M156" s="13">
        <f>(((L156/60)/60)/24)+DATE(1970,1,1)</f>
        <v>42502.208333333328</v>
      </c>
      <c r="N156">
        <v>1465016400</v>
      </c>
      <c r="O156" s="13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>(E157/D157)*100</f>
        <v>65.022222222222226</v>
      </c>
      <c r="G157" t="s">
        <v>14</v>
      </c>
      <c r="H157">
        <v>1194</v>
      </c>
      <c r="I157" s="9">
        <f>IFERROR(E157/H157, 0)</f>
        <v>75.968174204355108</v>
      </c>
      <c r="J157" t="s">
        <v>21</v>
      </c>
      <c r="K157" t="s">
        <v>22</v>
      </c>
      <c r="L157">
        <v>1269493200</v>
      </c>
      <c r="M157" s="13">
        <f>(((L157/60)/60)/24)+DATE(1970,1,1)</f>
        <v>40262.208333333336</v>
      </c>
      <c r="N157">
        <v>1270789200</v>
      </c>
      <c r="O157" s="13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>(E158/D158)*100</f>
        <v>73.939560439560438</v>
      </c>
      <c r="G158" t="s">
        <v>74</v>
      </c>
      <c r="H158">
        <v>379</v>
      </c>
      <c r="I158" s="9">
        <f>IFERROR(E158/H158, 0)</f>
        <v>71.013192612137203</v>
      </c>
      <c r="J158" t="s">
        <v>26</v>
      </c>
      <c r="K158" t="s">
        <v>27</v>
      </c>
      <c r="L158">
        <v>1570251600</v>
      </c>
      <c r="M158" s="13">
        <f>(((L158/60)/60)/24)+DATE(1970,1,1)</f>
        <v>43743.208333333328</v>
      </c>
      <c r="N158">
        <v>1572325200</v>
      </c>
      <c r="O158" s="13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>(E159/D159)*100</f>
        <v>52.666666666666664</v>
      </c>
      <c r="G159" t="s">
        <v>14</v>
      </c>
      <c r="H159">
        <v>30</v>
      </c>
      <c r="I159" s="9">
        <f>IFERROR(E159/H159, 0)</f>
        <v>73.733333333333334</v>
      </c>
      <c r="J159" t="s">
        <v>26</v>
      </c>
      <c r="K159" t="s">
        <v>27</v>
      </c>
      <c r="L159">
        <v>1388383200</v>
      </c>
      <c r="M159" s="13">
        <f>(((L159/60)/60)/24)+DATE(1970,1,1)</f>
        <v>41638.25</v>
      </c>
      <c r="N159">
        <v>1389420000</v>
      </c>
      <c r="O159" s="13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>(E160/D160)*100</f>
        <v>220.95238095238096</v>
      </c>
      <c r="G160" t="s">
        <v>20</v>
      </c>
      <c r="H160">
        <v>41</v>
      </c>
      <c r="I160" s="9">
        <f>IFERROR(E160/H160, 0)</f>
        <v>113.17073170731707</v>
      </c>
      <c r="J160" t="s">
        <v>21</v>
      </c>
      <c r="K160" t="s">
        <v>22</v>
      </c>
      <c r="L160">
        <v>1449554400</v>
      </c>
      <c r="M160" s="13">
        <f>(((L160/60)/60)/24)+DATE(1970,1,1)</f>
        <v>42346.25</v>
      </c>
      <c r="N160">
        <v>1449640800</v>
      </c>
      <c r="O160" s="13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>(E161/D161)*100</f>
        <v>100.01150627615063</v>
      </c>
      <c r="G161" t="s">
        <v>20</v>
      </c>
      <c r="H161">
        <v>1821</v>
      </c>
      <c r="I161" s="9">
        <f>IFERROR(E161/H161, 0)</f>
        <v>105.00933552992861</v>
      </c>
      <c r="J161" t="s">
        <v>21</v>
      </c>
      <c r="K161" t="s">
        <v>22</v>
      </c>
      <c r="L161">
        <v>1553662800</v>
      </c>
      <c r="M161" s="13">
        <f>(((L161/60)/60)/24)+DATE(1970,1,1)</f>
        <v>43551.208333333328</v>
      </c>
      <c r="N161">
        <v>1555218000</v>
      </c>
      <c r="O161" s="13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>(E162/D162)*100</f>
        <v>162.3125</v>
      </c>
      <c r="G162" t="s">
        <v>20</v>
      </c>
      <c r="H162">
        <v>164</v>
      </c>
      <c r="I162" s="9">
        <f>IFERROR(E162/H162, 0)</f>
        <v>79.176829268292678</v>
      </c>
      <c r="J162" t="s">
        <v>21</v>
      </c>
      <c r="K162" t="s">
        <v>22</v>
      </c>
      <c r="L162">
        <v>1556341200</v>
      </c>
      <c r="M162" s="13">
        <f>(((L162/60)/60)/24)+DATE(1970,1,1)</f>
        <v>43582.208333333328</v>
      </c>
      <c r="N162">
        <v>1557723600</v>
      </c>
      <c r="O162" s="13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>(E163/D163)*100</f>
        <v>78.181818181818187</v>
      </c>
      <c r="G163" t="s">
        <v>14</v>
      </c>
      <c r="H163">
        <v>75</v>
      </c>
      <c r="I163" s="9">
        <f>IFERROR(E163/H163, 0)</f>
        <v>57.333333333333336</v>
      </c>
      <c r="J163" t="s">
        <v>21</v>
      </c>
      <c r="K163" t="s">
        <v>22</v>
      </c>
      <c r="L163">
        <v>1442984400</v>
      </c>
      <c r="M163" s="13">
        <f>(((L163/60)/60)/24)+DATE(1970,1,1)</f>
        <v>42270.208333333328</v>
      </c>
      <c r="N163">
        <v>1443502800</v>
      </c>
      <c r="O163" s="13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>(E164/D164)*100</f>
        <v>149.73770491803279</v>
      </c>
      <c r="G164" t="s">
        <v>20</v>
      </c>
      <c r="H164">
        <v>157</v>
      </c>
      <c r="I164" s="9">
        <f>IFERROR(E164/H164, 0)</f>
        <v>58.178343949044589</v>
      </c>
      <c r="J164" t="s">
        <v>98</v>
      </c>
      <c r="K164" t="s">
        <v>99</v>
      </c>
      <c r="L164">
        <v>1544248800</v>
      </c>
      <c r="M164" s="13">
        <f>(((L164/60)/60)/24)+DATE(1970,1,1)</f>
        <v>43442.25</v>
      </c>
      <c r="N164">
        <v>1546840800</v>
      </c>
      <c r="O164" s="13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>(E165/D165)*100</f>
        <v>253.25714285714284</v>
      </c>
      <c r="G165" t="s">
        <v>20</v>
      </c>
      <c r="H165">
        <v>246</v>
      </c>
      <c r="I165" s="9">
        <f>IFERROR(E165/H165, 0)</f>
        <v>36.032520325203251</v>
      </c>
      <c r="J165" t="s">
        <v>21</v>
      </c>
      <c r="K165" t="s">
        <v>22</v>
      </c>
      <c r="L165">
        <v>1508475600</v>
      </c>
      <c r="M165" s="13">
        <f>(((L165/60)/60)/24)+DATE(1970,1,1)</f>
        <v>43028.208333333328</v>
      </c>
      <c r="N165">
        <v>1512712800</v>
      </c>
      <c r="O165" s="13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>(E166/D166)*100</f>
        <v>100.16943521594683</v>
      </c>
      <c r="G166" t="s">
        <v>20</v>
      </c>
      <c r="H166">
        <v>1396</v>
      </c>
      <c r="I166" s="9">
        <f>IFERROR(E166/H166, 0)</f>
        <v>107.99068767908309</v>
      </c>
      <c r="J166" t="s">
        <v>21</v>
      </c>
      <c r="K166" t="s">
        <v>22</v>
      </c>
      <c r="L166">
        <v>1507438800</v>
      </c>
      <c r="M166" s="13">
        <f>(((L166/60)/60)/24)+DATE(1970,1,1)</f>
        <v>43016.208333333328</v>
      </c>
      <c r="N166">
        <v>1507525200</v>
      </c>
      <c r="O166" s="13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>(E167/D167)*100</f>
        <v>121.99004424778761</v>
      </c>
      <c r="G167" t="s">
        <v>20</v>
      </c>
      <c r="H167">
        <v>2506</v>
      </c>
      <c r="I167" s="9">
        <f>IFERROR(E167/H167, 0)</f>
        <v>44.005985634477256</v>
      </c>
      <c r="J167" t="s">
        <v>21</v>
      </c>
      <c r="K167" t="s">
        <v>22</v>
      </c>
      <c r="L167">
        <v>1501563600</v>
      </c>
      <c r="M167" s="13">
        <f>(((L167/60)/60)/24)+DATE(1970,1,1)</f>
        <v>42948.208333333328</v>
      </c>
      <c r="N167">
        <v>1504328400</v>
      </c>
      <c r="O167" s="13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>(E168/D168)*100</f>
        <v>137.13265306122449</v>
      </c>
      <c r="G168" t="s">
        <v>20</v>
      </c>
      <c r="H168">
        <v>244</v>
      </c>
      <c r="I168" s="9">
        <f>IFERROR(E168/H168, 0)</f>
        <v>55.077868852459019</v>
      </c>
      <c r="J168" t="s">
        <v>21</v>
      </c>
      <c r="K168" t="s">
        <v>22</v>
      </c>
      <c r="L168">
        <v>1292997600</v>
      </c>
      <c r="M168" s="13">
        <f>(((L168/60)/60)/24)+DATE(1970,1,1)</f>
        <v>40534.25</v>
      </c>
      <c r="N168">
        <v>1293343200</v>
      </c>
      <c r="O168" s="13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>(E169/D169)*100</f>
        <v>415.53846153846149</v>
      </c>
      <c r="G169" t="s">
        <v>20</v>
      </c>
      <c r="H169">
        <v>146</v>
      </c>
      <c r="I169" s="9">
        <f>IFERROR(E169/H169, 0)</f>
        <v>74</v>
      </c>
      <c r="J169" t="s">
        <v>26</v>
      </c>
      <c r="K169" t="s">
        <v>27</v>
      </c>
      <c r="L169">
        <v>1370840400</v>
      </c>
      <c r="M169" s="13">
        <f>(((L169/60)/60)/24)+DATE(1970,1,1)</f>
        <v>41435.208333333336</v>
      </c>
      <c r="N169">
        <v>1371704400</v>
      </c>
      <c r="O169" s="13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>(E170/D170)*100</f>
        <v>31.30913348946136</v>
      </c>
      <c r="G170" t="s">
        <v>14</v>
      </c>
      <c r="H170">
        <v>955</v>
      </c>
      <c r="I170" s="9">
        <f>IFERROR(E170/H170, 0)</f>
        <v>41.996858638743454</v>
      </c>
      <c r="J170" t="s">
        <v>36</v>
      </c>
      <c r="K170" t="s">
        <v>37</v>
      </c>
      <c r="L170">
        <v>1550815200</v>
      </c>
      <c r="M170" s="13">
        <f>(((L170/60)/60)/24)+DATE(1970,1,1)</f>
        <v>43518.25</v>
      </c>
      <c r="N170">
        <v>1552798800</v>
      </c>
      <c r="O170" s="13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>(E171/D171)*100</f>
        <v>424.08154506437768</v>
      </c>
      <c r="G171" t="s">
        <v>20</v>
      </c>
      <c r="H171">
        <v>1267</v>
      </c>
      <c r="I171" s="9">
        <f>IFERROR(E171/H171, 0)</f>
        <v>77.988161010260455</v>
      </c>
      <c r="J171" t="s">
        <v>21</v>
      </c>
      <c r="K171" t="s">
        <v>22</v>
      </c>
      <c r="L171">
        <v>1339909200</v>
      </c>
      <c r="M171" s="13">
        <f>(((L171/60)/60)/24)+DATE(1970,1,1)</f>
        <v>41077.208333333336</v>
      </c>
      <c r="N171">
        <v>1342328400</v>
      </c>
      <c r="O171" s="13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>(E172/D172)*100</f>
        <v>2.93886230728336</v>
      </c>
      <c r="G172" t="s">
        <v>14</v>
      </c>
      <c r="H172">
        <v>67</v>
      </c>
      <c r="I172" s="9">
        <f>IFERROR(E172/H172, 0)</f>
        <v>82.507462686567166</v>
      </c>
      <c r="J172" t="s">
        <v>21</v>
      </c>
      <c r="K172" t="s">
        <v>22</v>
      </c>
      <c r="L172">
        <v>1501736400</v>
      </c>
      <c r="M172" s="13">
        <f>(((L172/60)/60)/24)+DATE(1970,1,1)</f>
        <v>42950.208333333328</v>
      </c>
      <c r="N172">
        <v>1502341200</v>
      </c>
      <c r="O172" s="13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>(E173/D173)*100</f>
        <v>10.63265306122449</v>
      </c>
      <c r="G173" t="s">
        <v>14</v>
      </c>
      <c r="H173">
        <v>5</v>
      </c>
      <c r="I173" s="9">
        <f>IFERROR(E173/H173, 0)</f>
        <v>104.2</v>
      </c>
      <c r="J173" t="s">
        <v>21</v>
      </c>
      <c r="K173" t="s">
        <v>22</v>
      </c>
      <c r="L173">
        <v>1395291600</v>
      </c>
      <c r="M173" s="13">
        <f>(((L173/60)/60)/24)+DATE(1970,1,1)</f>
        <v>41718.208333333336</v>
      </c>
      <c r="N173">
        <v>1397192400</v>
      </c>
      <c r="O173" s="13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>(E174/D174)*100</f>
        <v>82.875</v>
      </c>
      <c r="G174" t="s">
        <v>14</v>
      </c>
      <c r="H174">
        <v>26</v>
      </c>
      <c r="I174" s="9">
        <f>IFERROR(E174/H174, 0)</f>
        <v>25.5</v>
      </c>
      <c r="J174" t="s">
        <v>21</v>
      </c>
      <c r="K174" t="s">
        <v>22</v>
      </c>
      <c r="L174">
        <v>1405746000</v>
      </c>
      <c r="M174" s="13">
        <f>(((L174/60)/60)/24)+DATE(1970,1,1)</f>
        <v>41839.208333333336</v>
      </c>
      <c r="N174">
        <v>1407042000</v>
      </c>
      <c r="O174" s="13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>(E175/D175)*100</f>
        <v>163.01447776628748</v>
      </c>
      <c r="G175" t="s">
        <v>20</v>
      </c>
      <c r="H175">
        <v>1561</v>
      </c>
      <c r="I175" s="9">
        <f>IFERROR(E175/H175, 0)</f>
        <v>100.98334401024984</v>
      </c>
      <c r="J175" t="s">
        <v>21</v>
      </c>
      <c r="K175" t="s">
        <v>22</v>
      </c>
      <c r="L175">
        <v>1368853200</v>
      </c>
      <c r="M175" s="13">
        <f>(((L175/60)/60)/24)+DATE(1970,1,1)</f>
        <v>41412.208333333336</v>
      </c>
      <c r="N175">
        <v>1369371600</v>
      </c>
      <c r="O175" s="13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>(E176/D176)*100</f>
        <v>894.66666666666674</v>
      </c>
      <c r="G176" t="s">
        <v>20</v>
      </c>
      <c r="H176">
        <v>48</v>
      </c>
      <c r="I176" s="9">
        <f>IFERROR(E176/H176, 0)</f>
        <v>111.83333333333333</v>
      </c>
      <c r="J176" t="s">
        <v>21</v>
      </c>
      <c r="K176" t="s">
        <v>22</v>
      </c>
      <c r="L176">
        <v>1444021200</v>
      </c>
      <c r="M176" s="13">
        <f>(((L176/60)/60)/24)+DATE(1970,1,1)</f>
        <v>42282.208333333328</v>
      </c>
      <c r="N176">
        <v>1444107600</v>
      </c>
      <c r="O176" s="13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>(E177/D177)*100</f>
        <v>26.191501103752756</v>
      </c>
      <c r="G177" t="s">
        <v>14</v>
      </c>
      <c r="H177">
        <v>1130</v>
      </c>
      <c r="I177" s="9">
        <f>IFERROR(E177/H177, 0)</f>
        <v>41.999115044247787</v>
      </c>
      <c r="J177" t="s">
        <v>21</v>
      </c>
      <c r="K177" t="s">
        <v>22</v>
      </c>
      <c r="L177">
        <v>1472619600</v>
      </c>
      <c r="M177" s="13">
        <f>(((L177/60)/60)/24)+DATE(1970,1,1)</f>
        <v>42613.208333333328</v>
      </c>
      <c r="N177">
        <v>1474261200</v>
      </c>
      <c r="O177" s="13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>(E178/D178)*100</f>
        <v>74.834782608695647</v>
      </c>
      <c r="G178" t="s">
        <v>14</v>
      </c>
      <c r="H178">
        <v>782</v>
      </c>
      <c r="I178" s="9">
        <f>IFERROR(E178/H178, 0)</f>
        <v>110.05115089514067</v>
      </c>
      <c r="J178" t="s">
        <v>21</v>
      </c>
      <c r="K178" t="s">
        <v>22</v>
      </c>
      <c r="L178">
        <v>1472878800</v>
      </c>
      <c r="M178" s="13">
        <f>(((L178/60)/60)/24)+DATE(1970,1,1)</f>
        <v>42616.208333333328</v>
      </c>
      <c r="N178">
        <v>1473656400</v>
      </c>
      <c r="O178" s="13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>(E179/D179)*100</f>
        <v>416.47680412371136</v>
      </c>
      <c r="G179" t="s">
        <v>20</v>
      </c>
      <c r="H179">
        <v>2739</v>
      </c>
      <c r="I179" s="9">
        <f>IFERROR(E179/H179, 0)</f>
        <v>58.997079225994888</v>
      </c>
      <c r="J179" t="s">
        <v>21</v>
      </c>
      <c r="K179" t="s">
        <v>22</v>
      </c>
      <c r="L179">
        <v>1289800800</v>
      </c>
      <c r="M179" s="13">
        <f>(((L179/60)/60)/24)+DATE(1970,1,1)</f>
        <v>40497.25</v>
      </c>
      <c r="N179">
        <v>1291960800</v>
      </c>
      <c r="O179" s="13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>(E180/D180)*100</f>
        <v>96.208333333333329</v>
      </c>
      <c r="G180" t="s">
        <v>14</v>
      </c>
      <c r="H180">
        <v>210</v>
      </c>
      <c r="I180" s="9">
        <f>IFERROR(E180/H180, 0)</f>
        <v>32.985714285714288</v>
      </c>
      <c r="J180" t="s">
        <v>21</v>
      </c>
      <c r="K180" t="s">
        <v>22</v>
      </c>
      <c r="L180">
        <v>1505970000</v>
      </c>
      <c r="M180" s="13">
        <f>(((L180/60)/60)/24)+DATE(1970,1,1)</f>
        <v>42999.208333333328</v>
      </c>
      <c r="N180">
        <v>1506747600</v>
      </c>
      <c r="O180" s="13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>(E181/D181)*100</f>
        <v>357.71910112359546</v>
      </c>
      <c r="G181" t="s">
        <v>20</v>
      </c>
      <c r="H181">
        <v>3537</v>
      </c>
      <c r="I181" s="9">
        <f>IFERROR(E181/H181, 0)</f>
        <v>45.005654509471306</v>
      </c>
      <c r="J181" t="s">
        <v>15</v>
      </c>
      <c r="K181" t="s">
        <v>16</v>
      </c>
      <c r="L181">
        <v>1363496400</v>
      </c>
      <c r="M181" s="13">
        <f>(((L181/60)/60)/24)+DATE(1970,1,1)</f>
        <v>41350.208333333336</v>
      </c>
      <c r="N181">
        <v>1363582800</v>
      </c>
      <c r="O181" s="13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>(E182/D182)*100</f>
        <v>308.45714285714286</v>
      </c>
      <c r="G182" t="s">
        <v>20</v>
      </c>
      <c r="H182">
        <v>2107</v>
      </c>
      <c r="I182" s="9">
        <f>IFERROR(E182/H182, 0)</f>
        <v>81.98196487897485</v>
      </c>
      <c r="J182" t="s">
        <v>26</v>
      </c>
      <c r="K182" t="s">
        <v>27</v>
      </c>
      <c r="L182">
        <v>1269234000</v>
      </c>
      <c r="M182" s="13">
        <f>(((L182/60)/60)/24)+DATE(1970,1,1)</f>
        <v>40259.208333333336</v>
      </c>
      <c r="N182">
        <v>1269666000</v>
      </c>
      <c r="O182" s="13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>(E183/D183)*100</f>
        <v>61.802325581395344</v>
      </c>
      <c r="G183" t="s">
        <v>14</v>
      </c>
      <c r="H183">
        <v>136</v>
      </c>
      <c r="I183" s="9">
        <f>IFERROR(E183/H183, 0)</f>
        <v>39.080882352941174</v>
      </c>
      <c r="J183" t="s">
        <v>21</v>
      </c>
      <c r="K183" t="s">
        <v>22</v>
      </c>
      <c r="L183">
        <v>1507093200</v>
      </c>
      <c r="M183" s="13">
        <f>(((L183/60)/60)/24)+DATE(1970,1,1)</f>
        <v>43012.208333333328</v>
      </c>
      <c r="N183">
        <v>1508648400</v>
      </c>
      <c r="O183" s="13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>(E184/D184)*100</f>
        <v>722.32472324723244</v>
      </c>
      <c r="G184" t="s">
        <v>20</v>
      </c>
      <c r="H184">
        <v>3318</v>
      </c>
      <c r="I184" s="9">
        <f>IFERROR(E184/H184, 0)</f>
        <v>58.996383363471971</v>
      </c>
      <c r="J184" t="s">
        <v>36</v>
      </c>
      <c r="K184" t="s">
        <v>37</v>
      </c>
      <c r="L184">
        <v>1560574800</v>
      </c>
      <c r="M184" s="13">
        <f>(((L184/60)/60)/24)+DATE(1970,1,1)</f>
        <v>43631.208333333328</v>
      </c>
      <c r="N184">
        <v>1561957200</v>
      </c>
      <c r="O184" s="13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>(E185/D185)*100</f>
        <v>69.117647058823522</v>
      </c>
      <c r="G185" t="s">
        <v>14</v>
      </c>
      <c r="H185">
        <v>86</v>
      </c>
      <c r="I185" s="9">
        <f>IFERROR(E185/H185, 0)</f>
        <v>40.988372093023258</v>
      </c>
      <c r="J185" t="s">
        <v>15</v>
      </c>
      <c r="K185" t="s">
        <v>16</v>
      </c>
      <c r="L185">
        <v>1284008400</v>
      </c>
      <c r="M185" s="13">
        <f>(((L185/60)/60)/24)+DATE(1970,1,1)</f>
        <v>40430.208333333336</v>
      </c>
      <c r="N185">
        <v>1285131600</v>
      </c>
      <c r="O185" s="13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>(E186/D186)*100</f>
        <v>293.05555555555554</v>
      </c>
      <c r="G186" t="s">
        <v>20</v>
      </c>
      <c r="H186">
        <v>340</v>
      </c>
      <c r="I186" s="9">
        <f>IFERROR(E186/H186, 0)</f>
        <v>31.029411764705884</v>
      </c>
      <c r="J186" t="s">
        <v>21</v>
      </c>
      <c r="K186" t="s">
        <v>22</v>
      </c>
      <c r="L186">
        <v>1556859600</v>
      </c>
      <c r="M186" s="13">
        <f>(((L186/60)/60)/24)+DATE(1970,1,1)</f>
        <v>43588.208333333328</v>
      </c>
      <c r="N186">
        <v>1556946000</v>
      </c>
      <c r="O186" s="13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>(E187/D187)*100</f>
        <v>71.8</v>
      </c>
      <c r="G187" t="s">
        <v>14</v>
      </c>
      <c r="H187">
        <v>19</v>
      </c>
      <c r="I187" s="9">
        <f>IFERROR(E187/H187, 0)</f>
        <v>37.789473684210527</v>
      </c>
      <c r="J187" t="s">
        <v>21</v>
      </c>
      <c r="K187" t="s">
        <v>22</v>
      </c>
      <c r="L187">
        <v>1526187600</v>
      </c>
      <c r="M187" s="13">
        <f>(((L187/60)/60)/24)+DATE(1970,1,1)</f>
        <v>43233.208333333328</v>
      </c>
      <c r="N187">
        <v>1527138000</v>
      </c>
      <c r="O187" s="13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>(E188/D188)*100</f>
        <v>31.934684684684683</v>
      </c>
      <c r="G188" t="s">
        <v>14</v>
      </c>
      <c r="H188">
        <v>886</v>
      </c>
      <c r="I188" s="9">
        <f>IFERROR(E188/H188, 0)</f>
        <v>32.006772009029348</v>
      </c>
      <c r="J188" t="s">
        <v>21</v>
      </c>
      <c r="K188" t="s">
        <v>22</v>
      </c>
      <c r="L188">
        <v>1400821200</v>
      </c>
      <c r="M188" s="13">
        <f>(((L188/60)/60)/24)+DATE(1970,1,1)</f>
        <v>41782.208333333336</v>
      </c>
      <c r="N188">
        <v>1402117200</v>
      </c>
      <c r="O188" s="13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>(E189/D189)*100</f>
        <v>229.87375415282392</v>
      </c>
      <c r="G189" t="s">
        <v>20</v>
      </c>
      <c r="H189">
        <v>1442</v>
      </c>
      <c r="I189" s="9">
        <f>IFERROR(E189/H189, 0)</f>
        <v>95.966712898751737</v>
      </c>
      <c r="J189" t="s">
        <v>15</v>
      </c>
      <c r="K189" t="s">
        <v>16</v>
      </c>
      <c r="L189">
        <v>1361599200</v>
      </c>
      <c r="M189" s="13">
        <f>(((L189/60)/60)/24)+DATE(1970,1,1)</f>
        <v>41328.25</v>
      </c>
      <c r="N189">
        <v>1364014800</v>
      </c>
      <c r="O189" s="13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>(E190/D190)*100</f>
        <v>32.012195121951223</v>
      </c>
      <c r="G190" t="s">
        <v>14</v>
      </c>
      <c r="H190">
        <v>35</v>
      </c>
      <c r="I190" s="9">
        <f>IFERROR(E190/H190, 0)</f>
        <v>75</v>
      </c>
      <c r="J190" t="s">
        <v>107</v>
      </c>
      <c r="K190" t="s">
        <v>108</v>
      </c>
      <c r="L190">
        <v>1417500000</v>
      </c>
      <c r="M190" s="13">
        <f>(((L190/60)/60)/24)+DATE(1970,1,1)</f>
        <v>41975.25</v>
      </c>
      <c r="N190">
        <v>1417586400</v>
      </c>
      <c r="O190" s="13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>(E191/D191)*100</f>
        <v>23.525352848928385</v>
      </c>
      <c r="G191" t="s">
        <v>74</v>
      </c>
      <c r="H191">
        <v>441</v>
      </c>
      <c r="I191" s="9">
        <f>IFERROR(E191/H191, 0)</f>
        <v>102.0498866213152</v>
      </c>
      <c r="J191" t="s">
        <v>21</v>
      </c>
      <c r="K191" t="s">
        <v>22</v>
      </c>
      <c r="L191">
        <v>1457071200</v>
      </c>
      <c r="M191" s="13">
        <f>(((L191/60)/60)/24)+DATE(1970,1,1)</f>
        <v>42433.25</v>
      </c>
      <c r="N191">
        <v>1457071200</v>
      </c>
      <c r="O191" s="13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>(E192/D192)*100</f>
        <v>68.594594594594597</v>
      </c>
      <c r="G192" t="s">
        <v>14</v>
      </c>
      <c r="H192">
        <v>24</v>
      </c>
      <c r="I192" s="9">
        <f>IFERROR(E192/H192, 0)</f>
        <v>105.75</v>
      </c>
      <c r="J192" t="s">
        <v>21</v>
      </c>
      <c r="K192" t="s">
        <v>22</v>
      </c>
      <c r="L192">
        <v>1370322000</v>
      </c>
      <c r="M192" s="13">
        <f>(((L192/60)/60)/24)+DATE(1970,1,1)</f>
        <v>41429.208333333336</v>
      </c>
      <c r="N192">
        <v>1370408400</v>
      </c>
      <c r="O192" s="13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>(E193/D193)*100</f>
        <v>37.952380952380956</v>
      </c>
      <c r="G193" t="s">
        <v>14</v>
      </c>
      <c r="H193">
        <v>86</v>
      </c>
      <c r="I193" s="9">
        <f>IFERROR(E193/H193, 0)</f>
        <v>37.069767441860463</v>
      </c>
      <c r="J193" t="s">
        <v>107</v>
      </c>
      <c r="K193" t="s">
        <v>108</v>
      </c>
      <c r="L193">
        <v>1552366800</v>
      </c>
      <c r="M193" s="13">
        <f>(((L193/60)/60)/24)+DATE(1970,1,1)</f>
        <v>43536.208333333328</v>
      </c>
      <c r="N193">
        <v>1552626000</v>
      </c>
      <c r="O193" s="13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>(E194/D194)*100</f>
        <v>19.992957746478872</v>
      </c>
      <c r="G194" t="s">
        <v>14</v>
      </c>
      <c r="H194">
        <v>243</v>
      </c>
      <c r="I194" s="9">
        <f>IFERROR(E194/H194, 0)</f>
        <v>35.049382716049379</v>
      </c>
      <c r="J194" t="s">
        <v>21</v>
      </c>
      <c r="K194" t="s">
        <v>22</v>
      </c>
      <c r="L194">
        <v>1403845200</v>
      </c>
      <c r="M194" s="13">
        <f>(((L194/60)/60)/24)+DATE(1970,1,1)</f>
        <v>41817.208333333336</v>
      </c>
      <c r="N194">
        <v>1404190800</v>
      </c>
      <c r="O194" s="13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>(E195/D195)*100</f>
        <v>45.636363636363633</v>
      </c>
      <c r="G195" t="s">
        <v>14</v>
      </c>
      <c r="H195">
        <v>65</v>
      </c>
      <c r="I195" s="9">
        <f>IFERROR(E195/H195, 0)</f>
        <v>46.338461538461537</v>
      </c>
      <c r="J195" t="s">
        <v>21</v>
      </c>
      <c r="K195" t="s">
        <v>22</v>
      </c>
      <c r="L195">
        <v>1523163600</v>
      </c>
      <c r="M195" s="13">
        <f>(((L195/60)/60)/24)+DATE(1970,1,1)</f>
        <v>43198.208333333328</v>
      </c>
      <c r="N195">
        <v>1523509200</v>
      </c>
      <c r="O195" s="13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>(E196/D196)*100</f>
        <v>122.7605633802817</v>
      </c>
      <c r="G196" t="s">
        <v>20</v>
      </c>
      <c r="H196">
        <v>126</v>
      </c>
      <c r="I196" s="9">
        <f>IFERROR(E196/H196, 0)</f>
        <v>69.174603174603178</v>
      </c>
      <c r="J196" t="s">
        <v>21</v>
      </c>
      <c r="K196" t="s">
        <v>22</v>
      </c>
      <c r="L196">
        <v>1442206800</v>
      </c>
      <c r="M196" s="13">
        <f>(((L196/60)/60)/24)+DATE(1970,1,1)</f>
        <v>42261.208333333328</v>
      </c>
      <c r="N196">
        <v>1443589200</v>
      </c>
      <c r="O196" s="13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>(E197/D197)*100</f>
        <v>361.75316455696202</v>
      </c>
      <c r="G197" t="s">
        <v>20</v>
      </c>
      <c r="H197">
        <v>524</v>
      </c>
      <c r="I197" s="9">
        <f>IFERROR(E197/H197, 0)</f>
        <v>109.07824427480917</v>
      </c>
      <c r="J197" t="s">
        <v>21</v>
      </c>
      <c r="K197" t="s">
        <v>22</v>
      </c>
      <c r="L197">
        <v>1532840400</v>
      </c>
      <c r="M197" s="13">
        <f>(((L197/60)/60)/24)+DATE(1970,1,1)</f>
        <v>43310.208333333328</v>
      </c>
      <c r="N197">
        <v>1533445200</v>
      </c>
      <c r="O197" s="13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>(E198/D198)*100</f>
        <v>63.146341463414636</v>
      </c>
      <c r="G198" t="s">
        <v>14</v>
      </c>
      <c r="H198">
        <v>100</v>
      </c>
      <c r="I198" s="9">
        <f>IFERROR(E198/H198, 0)</f>
        <v>51.78</v>
      </c>
      <c r="J198" t="s">
        <v>36</v>
      </c>
      <c r="K198" t="s">
        <v>37</v>
      </c>
      <c r="L198">
        <v>1472878800</v>
      </c>
      <c r="M198" s="13">
        <f>(((L198/60)/60)/24)+DATE(1970,1,1)</f>
        <v>42616.208333333328</v>
      </c>
      <c r="N198">
        <v>1474520400</v>
      </c>
      <c r="O198" s="13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>(E199/D199)*100</f>
        <v>298.20475319926874</v>
      </c>
      <c r="G199" t="s">
        <v>20</v>
      </c>
      <c r="H199">
        <v>1989</v>
      </c>
      <c r="I199" s="9">
        <f>IFERROR(E199/H199, 0)</f>
        <v>82.010055304172951</v>
      </c>
      <c r="J199" t="s">
        <v>21</v>
      </c>
      <c r="K199" t="s">
        <v>22</v>
      </c>
      <c r="L199">
        <v>1498194000</v>
      </c>
      <c r="M199" s="13">
        <f>(((L199/60)/60)/24)+DATE(1970,1,1)</f>
        <v>42909.208333333328</v>
      </c>
      <c r="N199">
        <v>1499403600</v>
      </c>
      <c r="O199" s="13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>(E200/D200)*100</f>
        <v>9.5585443037974684</v>
      </c>
      <c r="G200" t="s">
        <v>14</v>
      </c>
      <c r="H200">
        <v>168</v>
      </c>
      <c r="I200" s="9">
        <f>IFERROR(E200/H200, 0)</f>
        <v>35.958333333333336</v>
      </c>
      <c r="J200" t="s">
        <v>21</v>
      </c>
      <c r="K200" t="s">
        <v>22</v>
      </c>
      <c r="L200">
        <v>1281070800</v>
      </c>
      <c r="M200" s="13">
        <f>(((L200/60)/60)/24)+DATE(1970,1,1)</f>
        <v>40396.208333333336</v>
      </c>
      <c r="N200">
        <v>1283576400</v>
      </c>
      <c r="O200" s="13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>(E201/D201)*100</f>
        <v>53.777777777777779</v>
      </c>
      <c r="G201" t="s">
        <v>14</v>
      </c>
      <c r="H201">
        <v>13</v>
      </c>
      <c r="I201" s="9">
        <f>IFERROR(E201/H201, 0)</f>
        <v>74.461538461538467</v>
      </c>
      <c r="J201" t="s">
        <v>21</v>
      </c>
      <c r="K201" t="s">
        <v>22</v>
      </c>
      <c r="L201">
        <v>1436245200</v>
      </c>
      <c r="M201" s="13">
        <f>(((L201/60)/60)/24)+DATE(1970,1,1)</f>
        <v>42192.208333333328</v>
      </c>
      <c r="N201">
        <v>1436590800</v>
      </c>
      <c r="O201" s="13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>(E202/D202)*100</f>
        <v>2</v>
      </c>
      <c r="G202" t="s">
        <v>14</v>
      </c>
      <c r="H202">
        <v>1</v>
      </c>
      <c r="I202" s="9">
        <f>IFERROR(E202/H202, 0)</f>
        <v>2</v>
      </c>
      <c r="J202" t="s">
        <v>15</v>
      </c>
      <c r="K202" t="s">
        <v>16</v>
      </c>
      <c r="L202">
        <v>1269493200</v>
      </c>
      <c r="M202" s="13">
        <f>(((L202/60)/60)/24)+DATE(1970,1,1)</f>
        <v>40262.208333333336</v>
      </c>
      <c r="N202">
        <v>1270443600</v>
      </c>
      <c r="O202" s="13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>(E203/D203)*100</f>
        <v>681.19047619047615</v>
      </c>
      <c r="G203" t="s">
        <v>20</v>
      </c>
      <c r="H203">
        <v>157</v>
      </c>
      <c r="I203" s="9">
        <f>IFERROR(E203/H203, 0)</f>
        <v>91.114649681528661</v>
      </c>
      <c r="J203" t="s">
        <v>21</v>
      </c>
      <c r="K203" t="s">
        <v>22</v>
      </c>
      <c r="L203">
        <v>1406264400</v>
      </c>
      <c r="M203" s="13">
        <f>(((L203/60)/60)/24)+DATE(1970,1,1)</f>
        <v>41845.208333333336</v>
      </c>
      <c r="N203">
        <v>1407819600</v>
      </c>
      <c r="O203" s="13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>(E204/D204)*100</f>
        <v>78.831325301204828</v>
      </c>
      <c r="G204" t="s">
        <v>74</v>
      </c>
      <c r="H204">
        <v>82</v>
      </c>
      <c r="I204" s="9">
        <f>IFERROR(E204/H204, 0)</f>
        <v>79.792682926829272</v>
      </c>
      <c r="J204" t="s">
        <v>21</v>
      </c>
      <c r="K204" t="s">
        <v>22</v>
      </c>
      <c r="L204">
        <v>1317531600</v>
      </c>
      <c r="M204" s="13">
        <f>(((L204/60)/60)/24)+DATE(1970,1,1)</f>
        <v>40818.208333333336</v>
      </c>
      <c r="N204">
        <v>1317877200</v>
      </c>
      <c r="O204" s="13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>(E205/D205)*100</f>
        <v>134.40792216817235</v>
      </c>
      <c r="G205" t="s">
        <v>20</v>
      </c>
      <c r="H205">
        <v>4498</v>
      </c>
      <c r="I205" s="9">
        <f>IFERROR(E205/H205, 0)</f>
        <v>42.999777678968428</v>
      </c>
      <c r="J205" t="s">
        <v>26</v>
      </c>
      <c r="K205" t="s">
        <v>27</v>
      </c>
      <c r="L205">
        <v>1484632800</v>
      </c>
      <c r="M205" s="13">
        <f>(((L205/60)/60)/24)+DATE(1970,1,1)</f>
        <v>42752.25</v>
      </c>
      <c r="N205">
        <v>1484805600</v>
      </c>
      <c r="O205" s="13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>(E206/D206)*100</f>
        <v>3.3719999999999999</v>
      </c>
      <c r="G206" t="s">
        <v>14</v>
      </c>
      <c r="H206">
        <v>40</v>
      </c>
      <c r="I206" s="9">
        <f>IFERROR(E206/H206, 0)</f>
        <v>63.225000000000001</v>
      </c>
      <c r="J206" t="s">
        <v>21</v>
      </c>
      <c r="K206" t="s">
        <v>22</v>
      </c>
      <c r="L206">
        <v>1301806800</v>
      </c>
      <c r="M206" s="13">
        <f>(((L206/60)/60)/24)+DATE(1970,1,1)</f>
        <v>40636.208333333336</v>
      </c>
      <c r="N206">
        <v>1302670800</v>
      </c>
      <c r="O206" s="13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>(E207/D207)*100</f>
        <v>431.84615384615387</v>
      </c>
      <c r="G207" t="s">
        <v>20</v>
      </c>
      <c r="H207">
        <v>80</v>
      </c>
      <c r="I207" s="9">
        <f>IFERROR(E207/H207, 0)</f>
        <v>70.174999999999997</v>
      </c>
      <c r="J207" t="s">
        <v>21</v>
      </c>
      <c r="K207" t="s">
        <v>22</v>
      </c>
      <c r="L207">
        <v>1539752400</v>
      </c>
      <c r="M207" s="13">
        <f>(((L207/60)/60)/24)+DATE(1970,1,1)</f>
        <v>43390.208333333328</v>
      </c>
      <c r="N207">
        <v>1540789200</v>
      </c>
      <c r="O207" s="13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>(E208/D208)*100</f>
        <v>38.844444444444441</v>
      </c>
      <c r="G208" t="s">
        <v>74</v>
      </c>
      <c r="H208">
        <v>57</v>
      </c>
      <c r="I208" s="9">
        <f>IFERROR(E208/H208, 0)</f>
        <v>61.333333333333336</v>
      </c>
      <c r="J208" t="s">
        <v>21</v>
      </c>
      <c r="K208" t="s">
        <v>22</v>
      </c>
      <c r="L208">
        <v>1267250400</v>
      </c>
      <c r="M208" s="13">
        <f>(((L208/60)/60)/24)+DATE(1970,1,1)</f>
        <v>40236.25</v>
      </c>
      <c r="N208">
        <v>1268028000</v>
      </c>
      <c r="O208" s="13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>(E209/D209)*100</f>
        <v>425.7</v>
      </c>
      <c r="G209" t="s">
        <v>20</v>
      </c>
      <c r="H209">
        <v>43</v>
      </c>
      <c r="I209" s="9">
        <f>IFERROR(E209/H209, 0)</f>
        <v>99</v>
      </c>
      <c r="J209" t="s">
        <v>21</v>
      </c>
      <c r="K209" t="s">
        <v>22</v>
      </c>
      <c r="L209">
        <v>1535432400</v>
      </c>
      <c r="M209" s="13">
        <f>(((L209/60)/60)/24)+DATE(1970,1,1)</f>
        <v>43340.208333333328</v>
      </c>
      <c r="N209">
        <v>1537160400</v>
      </c>
      <c r="O209" s="13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>(E210/D210)*100</f>
        <v>101.12239715591672</v>
      </c>
      <c r="G210" t="s">
        <v>20</v>
      </c>
      <c r="H210">
        <v>2053</v>
      </c>
      <c r="I210" s="9">
        <f>IFERROR(E210/H210, 0)</f>
        <v>96.984900146127615</v>
      </c>
      <c r="J210" t="s">
        <v>21</v>
      </c>
      <c r="K210" t="s">
        <v>22</v>
      </c>
      <c r="L210">
        <v>1510207200</v>
      </c>
      <c r="M210" s="13">
        <f>(((L210/60)/60)/24)+DATE(1970,1,1)</f>
        <v>43048.25</v>
      </c>
      <c r="N210">
        <v>1512280800</v>
      </c>
      <c r="O210" s="13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>(E211/D211)*100</f>
        <v>21.188688946015425</v>
      </c>
      <c r="G211" t="s">
        <v>47</v>
      </c>
      <c r="H211">
        <v>808</v>
      </c>
      <c r="I211" s="9">
        <f>IFERROR(E211/H211, 0)</f>
        <v>51.004950495049506</v>
      </c>
      <c r="J211" t="s">
        <v>26</v>
      </c>
      <c r="K211" t="s">
        <v>27</v>
      </c>
      <c r="L211">
        <v>1462510800</v>
      </c>
      <c r="M211" s="13">
        <f>(((L211/60)/60)/24)+DATE(1970,1,1)</f>
        <v>42496.208333333328</v>
      </c>
      <c r="N211">
        <v>1463115600</v>
      </c>
      <c r="O211" s="13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>(E212/D212)*100</f>
        <v>67.425531914893625</v>
      </c>
      <c r="G212" t="s">
        <v>14</v>
      </c>
      <c r="H212">
        <v>226</v>
      </c>
      <c r="I212" s="9">
        <f>IFERROR(E212/H212, 0)</f>
        <v>28.044247787610619</v>
      </c>
      <c r="J212" t="s">
        <v>36</v>
      </c>
      <c r="K212" t="s">
        <v>37</v>
      </c>
      <c r="L212">
        <v>1488520800</v>
      </c>
      <c r="M212" s="13">
        <f>(((L212/60)/60)/24)+DATE(1970,1,1)</f>
        <v>42797.25</v>
      </c>
      <c r="N212">
        <v>1490850000</v>
      </c>
      <c r="O212" s="13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>(E213/D213)*100</f>
        <v>94.923371647509583</v>
      </c>
      <c r="G213" t="s">
        <v>14</v>
      </c>
      <c r="H213">
        <v>1625</v>
      </c>
      <c r="I213" s="9">
        <f>IFERROR(E213/H213, 0)</f>
        <v>60.984615384615381</v>
      </c>
      <c r="J213" t="s">
        <v>21</v>
      </c>
      <c r="K213" t="s">
        <v>22</v>
      </c>
      <c r="L213">
        <v>1377579600</v>
      </c>
      <c r="M213" s="13">
        <f>(((L213/60)/60)/24)+DATE(1970,1,1)</f>
        <v>41513.208333333336</v>
      </c>
      <c r="N213">
        <v>1379653200</v>
      </c>
      <c r="O213" s="13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>(E214/D214)*100</f>
        <v>151.85185185185185</v>
      </c>
      <c r="G214" t="s">
        <v>20</v>
      </c>
      <c r="H214">
        <v>168</v>
      </c>
      <c r="I214" s="9">
        <f>IFERROR(E214/H214, 0)</f>
        <v>73.214285714285708</v>
      </c>
      <c r="J214" t="s">
        <v>21</v>
      </c>
      <c r="K214" t="s">
        <v>22</v>
      </c>
      <c r="L214">
        <v>1576389600</v>
      </c>
      <c r="M214" s="13">
        <f>(((L214/60)/60)/24)+DATE(1970,1,1)</f>
        <v>43814.25</v>
      </c>
      <c r="N214">
        <v>1580364000</v>
      </c>
      <c r="O214" s="13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>(E215/D215)*100</f>
        <v>195.16382252559728</v>
      </c>
      <c r="G215" t="s">
        <v>20</v>
      </c>
      <c r="H215">
        <v>4289</v>
      </c>
      <c r="I215" s="9">
        <f>IFERROR(E215/H215, 0)</f>
        <v>39.997435299603637</v>
      </c>
      <c r="J215" t="s">
        <v>21</v>
      </c>
      <c r="K215" t="s">
        <v>22</v>
      </c>
      <c r="L215">
        <v>1289019600</v>
      </c>
      <c r="M215" s="13">
        <f>(((L215/60)/60)/24)+DATE(1970,1,1)</f>
        <v>40488.208333333336</v>
      </c>
      <c r="N215">
        <v>1289714400</v>
      </c>
      <c r="O215" s="13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>(E216/D216)*100</f>
        <v>1023.1428571428571</v>
      </c>
      <c r="G216" t="s">
        <v>20</v>
      </c>
      <c r="H216">
        <v>165</v>
      </c>
      <c r="I216" s="9">
        <f>IFERROR(E216/H216, 0)</f>
        <v>86.812121212121212</v>
      </c>
      <c r="J216" t="s">
        <v>21</v>
      </c>
      <c r="K216" t="s">
        <v>22</v>
      </c>
      <c r="L216">
        <v>1282194000</v>
      </c>
      <c r="M216" s="13">
        <f>(((L216/60)/60)/24)+DATE(1970,1,1)</f>
        <v>40409.208333333336</v>
      </c>
      <c r="N216">
        <v>1282712400</v>
      </c>
      <c r="O216" s="13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>(E217/D217)*100</f>
        <v>3.841836734693878</v>
      </c>
      <c r="G217" t="s">
        <v>14</v>
      </c>
      <c r="H217">
        <v>143</v>
      </c>
      <c r="I217" s="9">
        <f>IFERROR(E217/H217, 0)</f>
        <v>42.125874125874127</v>
      </c>
      <c r="J217" t="s">
        <v>21</v>
      </c>
      <c r="K217" t="s">
        <v>22</v>
      </c>
      <c r="L217">
        <v>1550037600</v>
      </c>
      <c r="M217" s="13">
        <f>(((L217/60)/60)/24)+DATE(1970,1,1)</f>
        <v>43509.25</v>
      </c>
      <c r="N217">
        <v>1550210400</v>
      </c>
      <c r="O217" s="13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>(E218/D218)*100</f>
        <v>155.07066557107643</v>
      </c>
      <c r="G218" t="s">
        <v>20</v>
      </c>
      <c r="H218">
        <v>1815</v>
      </c>
      <c r="I218" s="9">
        <f>IFERROR(E218/H218, 0)</f>
        <v>103.97851239669421</v>
      </c>
      <c r="J218" t="s">
        <v>21</v>
      </c>
      <c r="K218" t="s">
        <v>22</v>
      </c>
      <c r="L218">
        <v>1321941600</v>
      </c>
      <c r="M218" s="13">
        <f>(((L218/60)/60)/24)+DATE(1970,1,1)</f>
        <v>40869.25</v>
      </c>
      <c r="N218">
        <v>1322114400</v>
      </c>
      <c r="O218" s="13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>(E219/D219)*100</f>
        <v>44.753477588871718</v>
      </c>
      <c r="G219" t="s">
        <v>14</v>
      </c>
      <c r="H219">
        <v>934</v>
      </c>
      <c r="I219" s="9">
        <f>IFERROR(E219/H219, 0)</f>
        <v>62.003211991434689</v>
      </c>
      <c r="J219" t="s">
        <v>21</v>
      </c>
      <c r="K219" t="s">
        <v>22</v>
      </c>
      <c r="L219">
        <v>1556427600</v>
      </c>
      <c r="M219" s="13">
        <f>(((L219/60)/60)/24)+DATE(1970,1,1)</f>
        <v>43583.208333333328</v>
      </c>
      <c r="N219">
        <v>1557205200</v>
      </c>
      <c r="O219" s="13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>(E220/D220)*100</f>
        <v>215.94736842105263</v>
      </c>
      <c r="G220" t="s">
        <v>20</v>
      </c>
      <c r="H220">
        <v>397</v>
      </c>
      <c r="I220" s="9">
        <f>IFERROR(E220/H220, 0)</f>
        <v>31.005037783375315</v>
      </c>
      <c r="J220" t="s">
        <v>40</v>
      </c>
      <c r="K220" t="s">
        <v>41</v>
      </c>
      <c r="L220">
        <v>1320991200</v>
      </c>
      <c r="M220" s="13">
        <f>(((L220/60)/60)/24)+DATE(1970,1,1)</f>
        <v>40858.25</v>
      </c>
      <c r="N220">
        <v>1323928800</v>
      </c>
      <c r="O220" s="13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>(E221/D221)*100</f>
        <v>332.12709832134288</v>
      </c>
      <c r="G221" t="s">
        <v>20</v>
      </c>
      <c r="H221">
        <v>1539</v>
      </c>
      <c r="I221" s="9">
        <f>IFERROR(E221/H221, 0)</f>
        <v>89.991552956465242</v>
      </c>
      <c r="J221" t="s">
        <v>21</v>
      </c>
      <c r="K221" t="s">
        <v>22</v>
      </c>
      <c r="L221">
        <v>1345093200</v>
      </c>
      <c r="M221" s="13">
        <f>(((L221/60)/60)/24)+DATE(1970,1,1)</f>
        <v>41137.208333333336</v>
      </c>
      <c r="N221">
        <v>1346130000</v>
      </c>
      <c r="O221" s="13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>(E222/D222)*100</f>
        <v>8.4430379746835449</v>
      </c>
      <c r="G222" t="s">
        <v>14</v>
      </c>
      <c r="H222">
        <v>17</v>
      </c>
      <c r="I222" s="9">
        <f>IFERROR(E222/H222, 0)</f>
        <v>39.235294117647058</v>
      </c>
      <c r="J222" t="s">
        <v>21</v>
      </c>
      <c r="K222" t="s">
        <v>22</v>
      </c>
      <c r="L222">
        <v>1309496400</v>
      </c>
      <c r="M222" s="13">
        <f>(((L222/60)/60)/24)+DATE(1970,1,1)</f>
        <v>40725.208333333336</v>
      </c>
      <c r="N222">
        <v>1311051600</v>
      </c>
      <c r="O222" s="13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>(E223/D223)*100</f>
        <v>98.625514403292186</v>
      </c>
      <c r="G223" t="s">
        <v>14</v>
      </c>
      <c r="H223">
        <v>2179</v>
      </c>
      <c r="I223" s="9">
        <f>IFERROR(E223/H223, 0)</f>
        <v>54.993116108306566</v>
      </c>
      <c r="J223" t="s">
        <v>21</v>
      </c>
      <c r="K223" t="s">
        <v>22</v>
      </c>
      <c r="L223">
        <v>1340254800</v>
      </c>
      <c r="M223" s="13">
        <f>(((L223/60)/60)/24)+DATE(1970,1,1)</f>
        <v>41081.208333333336</v>
      </c>
      <c r="N223">
        <v>1340427600</v>
      </c>
      <c r="O223" s="13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>(E224/D224)*100</f>
        <v>137.97916666666669</v>
      </c>
      <c r="G224" t="s">
        <v>20</v>
      </c>
      <c r="H224">
        <v>138</v>
      </c>
      <c r="I224" s="9">
        <f>IFERROR(E224/H224, 0)</f>
        <v>47.992753623188406</v>
      </c>
      <c r="J224" t="s">
        <v>21</v>
      </c>
      <c r="K224" t="s">
        <v>22</v>
      </c>
      <c r="L224">
        <v>1412226000</v>
      </c>
      <c r="M224" s="13">
        <f>(((L224/60)/60)/24)+DATE(1970,1,1)</f>
        <v>41914.208333333336</v>
      </c>
      <c r="N224">
        <v>1412312400</v>
      </c>
      <c r="O224" s="13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>(E225/D225)*100</f>
        <v>93.81099656357388</v>
      </c>
      <c r="G225" t="s">
        <v>14</v>
      </c>
      <c r="H225">
        <v>931</v>
      </c>
      <c r="I225" s="9">
        <f>IFERROR(E225/H225, 0)</f>
        <v>87.966702470461868</v>
      </c>
      <c r="J225" t="s">
        <v>21</v>
      </c>
      <c r="K225" t="s">
        <v>22</v>
      </c>
      <c r="L225">
        <v>1458104400</v>
      </c>
      <c r="M225" s="13">
        <f>(((L225/60)/60)/24)+DATE(1970,1,1)</f>
        <v>42445.208333333328</v>
      </c>
      <c r="N225">
        <v>1459314000</v>
      </c>
      <c r="O225" s="13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>(E226/D226)*100</f>
        <v>403.63930885529157</v>
      </c>
      <c r="G226" t="s">
        <v>20</v>
      </c>
      <c r="H226">
        <v>3594</v>
      </c>
      <c r="I226" s="9">
        <f>IFERROR(E226/H226, 0)</f>
        <v>51.999165275459099</v>
      </c>
      <c r="J226" t="s">
        <v>21</v>
      </c>
      <c r="K226" t="s">
        <v>22</v>
      </c>
      <c r="L226">
        <v>1411534800</v>
      </c>
      <c r="M226" s="13">
        <f>(((L226/60)/60)/24)+DATE(1970,1,1)</f>
        <v>41906.208333333336</v>
      </c>
      <c r="N226">
        <v>1415426400</v>
      </c>
      <c r="O226" s="13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>(E227/D227)*100</f>
        <v>260.1740412979351</v>
      </c>
      <c r="G227" t="s">
        <v>20</v>
      </c>
      <c r="H227">
        <v>5880</v>
      </c>
      <c r="I227" s="9">
        <f>IFERROR(E227/H227, 0)</f>
        <v>29.999659863945578</v>
      </c>
      <c r="J227" t="s">
        <v>21</v>
      </c>
      <c r="K227" t="s">
        <v>22</v>
      </c>
      <c r="L227">
        <v>1399093200</v>
      </c>
      <c r="M227" s="13">
        <f>(((L227/60)/60)/24)+DATE(1970,1,1)</f>
        <v>41762.208333333336</v>
      </c>
      <c r="N227">
        <v>1399093200</v>
      </c>
      <c r="O227" s="13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>(E228/D228)*100</f>
        <v>366.63333333333333</v>
      </c>
      <c r="G228" t="s">
        <v>20</v>
      </c>
      <c r="H228">
        <v>112</v>
      </c>
      <c r="I228" s="9">
        <f>IFERROR(E228/H228, 0)</f>
        <v>98.205357142857139</v>
      </c>
      <c r="J228" t="s">
        <v>21</v>
      </c>
      <c r="K228" t="s">
        <v>22</v>
      </c>
      <c r="L228">
        <v>1270702800</v>
      </c>
      <c r="M228" s="13">
        <f>(((L228/60)/60)/24)+DATE(1970,1,1)</f>
        <v>40276.208333333336</v>
      </c>
      <c r="N228">
        <v>1273899600</v>
      </c>
      <c r="O228" s="13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>(E229/D229)*100</f>
        <v>168.72085385878489</v>
      </c>
      <c r="G229" t="s">
        <v>20</v>
      </c>
      <c r="H229">
        <v>943</v>
      </c>
      <c r="I229" s="9">
        <f>IFERROR(E229/H229, 0)</f>
        <v>108.96182396606575</v>
      </c>
      <c r="J229" t="s">
        <v>21</v>
      </c>
      <c r="K229" t="s">
        <v>22</v>
      </c>
      <c r="L229">
        <v>1431666000</v>
      </c>
      <c r="M229" s="13">
        <f>(((L229/60)/60)/24)+DATE(1970,1,1)</f>
        <v>42139.208333333328</v>
      </c>
      <c r="N229">
        <v>1432184400</v>
      </c>
      <c r="O229" s="13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>(E230/D230)*100</f>
        <v>119.90717911530093</v>
      </c>
      <c r="G230" t="s">
        <v>20</v>
      </c>
      <c r="H230">
        <v>2468</v>
      </c>
      <c r="I230" s="9">
        <f>IFERROR(E230/H230, 0)</f>
        <v>66.998379254457049</v>
      </c>
      <c r="J230" t="s">
        <v>21</v>
      </c>
      <c r="K230" t="s">
        <v>22</v>
      </c>
      <c r="L230">
        <v>1472619600</v>
      </c>
      <c r="M230" s="13">
        <f>(((L230/60)/60)/24)+DATE(1970,1,1)</f>
        <v>42613.208333333328</v>
      </c>
      <c r="N230">
        <v>1474779600</v>
      </c>
      <c r="O230" s="13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>(E231/D231)*100</f>
        <v>193.68925233644859</v>
      </c>
      <c r="G231" t="s">
        <v>20</v>
      </c>
      <c r="H231">
        <v>2551</v>
      </c>
      <c r="I231" s="9">
        <f>IFERROR(E231/H231, 0)</f>
        <v>64.99333594668758</v>
      </c>
      <c r="J231" t="s">
        <v>21</v>
      </c>
      <c r="K231" t="s">
        <v>22</v>
      </c>
      <c r="L231">
        <v>1496293200</v>
      </c>
      <c r="M231" s="13">
        <f>(((L231/60)/60)/24)+DATE(1970,1,1)</f>
        <v>42887.208333333328</v>
      </c>
      <c r="N231">
        <v>1500440400</v>
      </c>
      <c r="O231" s="13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>(E232/D232)*100</f>
        <v>420.16666666666669</v>
      </c>
      <c r="G232" t="s">
        <v>20</v>
      </c>
      <c r="H232">
        <v>101</v>
      </c>
      <c r="I232" s="9">
        <f>IFERROR(E232/H232, 0)</f>
        <v>99.841584158415841</v>
      </c>
      <c r="J232" t="s">
        <v>21</v>
      </c>
      <c r="K232" t="s">
        <v>22</v>
      </c>
      <c r="L232">
        <v>1575612000</v>
      </c>
      <c r="M232" s="13">
        <f>(((L232/60)/60)/24)+DATE(1970,1,1)</f>
        <v>43805.25</v>
      </c>
      <c r="N232">
        <v>1575612000</v>
      </c>
      <c r="O232" s="13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>(E233/D233)*100</f>
        <v>76.708333333333329</v>
      </c>
      <c r="G233" t="s">
        <v>74</v>
      </c>
      <c r="H233">
        <v>67</v>
      </c>
      <c r="I233" s="9">
        <f>IFERROR(E233/H233, 0)</f>
        <v>82.432835820895519</v>
      </c>
      <c r="J233" t="s">
        <v>21</v>
      </c>
      <c r="K233" t="s">
        <v>22</v>
      </c>
      <c r="L233">
        <v>1369112400</v>
      </c>
      <c r="M233" s="13">
        <f>(((L233/60)/60)/24)+DATE(1970,1,1)</f>
        <v>41415.208333333336</v>
      </c>
      <c r="N233">
        <v>1374123600</v>
      </c>
      <c r="O233" s="13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>(E234/D234)*100</f>
        <v>171.26470588235293</v>
      </c>
      <c r="G234" t="s">
        <v>20</v>
      </c>
      <c r="H234">
        <v>92</v>
      </c>
      <c r="I234" s="9">
        <f>IFERROR(E234/H234, 0)</f>
        <v>63.293478260869563</v>
      </c>
      <c r="J234" t="s">
        <v>21</v>
      </c>
      <c r="K234" t="s">
        <v>22</v>
      </c>
      <c r="L234">
        <v>1469422800</v>
      </c>
      <c r="M234" s="13">
        <f>(((L234/60)/60)/24)+DATE(1970,1,1)</f>
        <v>42576.208333333328</v>
      </c>
      <c r="N234">
        <v>1469509200</v>
      </c>
      <c r="O234" s="13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>(E235/D235)*100</f>
        <v>157.89473684210526</v>
      </c>
      <c r="G235" t="s">
        <v>20</v>
      </c>
      <c r="H235">
        <v>62</v>
      </c>
      <c r="I235" s="9">
        <f>IFERROR(E235/H235, 0)</f>
        <v>96.774193548387103</v>
      </c>
      <c r="J235" t="s">
        <v>21</v>
      </c>
      <c r="K235" t="s">
        <v>22</v>
      </c>
      <c r="L235">
        <v>1307854800</v>
      </c>
      <c r="M235" s="13">
        <f>(((L235/60)/60)/24)+DATE(1970,1,1)</f>
        <v>40706.208333333336</v>
      </c>
      <c r="N235">
        <v>1309237200</v>
      </c>
      <c r="O235" s="13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>(E236/D236)*100</f>
        <v>109.08</v>
      </c>
      <c r="G236" t="s">
        <v>20</v>
      </c>
      <c r="H236">
        <v>149</v>
      </c>
      <c r="I236" s="9">
        <f>IFERROR(E236/H236, 0)</f>
        <v>54.906040268456373</v>
      </c>
      <c r="J236" t="s">
        <v>107</v>
      </c>
      <c r="K236" t="s">
        <v>108</v>
      </c>
      <c r="L236">
        <v>1503378000</v>
      </c>
      <c r="M236" s="13">
        <f>(((L236/60)/60)/24)+DATE(1970,1,1)</f>
        <v>42969.208333333328</v>
      </c>
      <c r="N236">
        <v>1503982800</v>
      </c>
      <c r="O236" s="13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>(E237/D237)*100</f>
        <v>41.732558139534881</v>
      </c>
      <c r="G237" t="s">
        <v>14</v>
      </c>
      <c r="H237">
        <v>92</v>
      </c>
      <c r="I237" s="9">
        <f>IFERROR(E237/H237, 0)</f>
        <v>39.010869565217391</v>
      </c>
      <c r="J237" t="s">
        <v>21</v>
      </c>
      <c r="K237" t="s">
        <v>22</v>
      </c>
      <c r="L237">
        <v>1486965600</v>
      </c>
      <c r="M237" s="13">
        <f>(((L237/60)/60)/24)+DATE(1970,1,1)</f>
        <v>42779.25</v>
      </c>
      <c r="N237">
        <v>1487397600</v>
      </c>
      <c r="O237" s="13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>(E238/D238)*100</f>
        <v>10.944303797468354</v>
      </c>
      <c r="G238" t="s">
        <v>14</v>
      </c>
      <c r="H238">
        <v>57</v>
      </c>
      <c r="I238" s="9">
        <f>IFERROR(E238/H238, 0)</f>
        <v>75.84210526315789</v>
      </c>
      <c r="J238" t="s">
        <v>26</v>
      </c>
      <c r="K238" t="s">
        <v>27</v>
      </c>
      <c r="L238">
        <v>1561438800</v>
      </c>
      <c r="M238" s="13">
        <f>(((L238/60)/60)/24)+DATE(1970,1,1)</f>
        <v>43641.208333333328</v>
      </c>
      <c r="N238">
        <v>1562043600</v>
      </c>
      <c r="O238" s="13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>(E239/D239)*100</f>
        <v>159.3763440860215</v>
      </c>
      <c r="G239" t="s">
        <v>20</v>
      </c>
      <c r="H239">
        <v>329</v>
      </c>
      <c r="I239" s="9">
        <f>IFERROR(E239/H239, 0)</f>
        <v>45.051671732522799</v>
      </c>
      <c r="J239" t="s">
        <v>21</v>
      </c>
      <c r="K239" t="s">
        <v>22</v>
      </c>
      <c r="L239">
        <v>1398402000</v>
      </c>
      <c r="M239" s="13">
        <f>(((L239/60)/60)/24)+DATE(1970,1,1)</f>
        <v>41754.208333333336</v>
      </c>
      <c r="N239">
        <v>1398574800</v>
      </c>
      <c r="O239" s="13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>(E240/D240)*100</f>
        <v>422.41666666666669</v>
      </c>
      <c r="G240" t="s">
        <v>20</v>
      </c>
      <c r="H240">
        <v>97</v>
      </c>
      <c r="I240" s="9">
        <f>IFERROR(E240/H240, 0)</f>
        <v>104.51546391752578</v>
      </c>
      <c r="J240" t="s">
        <v>36</v>
      </c>
      <c r="K240" t="s">
        <v>37</v>
      </c>
      <c r="L240">
        <v>1513231200</v>
      </c>
      <c r="M240" s="13">
        <f>(((L240/60)/60)/24)+DATE(1970,1,1)</f>
        <v>43083.25</v>
      </c>
      <c r="N240">
        <v>1515391200</v>
      </c>
      <c r="O240" s="13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>(E241/D241)*100</f>
        <v>97.71875</v>
      </c>
      <c r="G241" t="s">
        <v>14</v>
      </c>
      <c r="H241">
        <v>41</v>
      </c>
      <c r="I241" s="9">
        <f>IFERROR(E241/H241, 0)</f>
        <v>76.268292682926827</v>
      </c>
      <c r="J241" t="s">
        <v>21</v>
      </c>
      <c r="K241" t="s">
        <v>22</v>
      </c>
      <c r="L241">
        <v>1440824400</v>
      </c>
      <c r="M241" s="13">
        <f>(((L241/60)/60)/24)+DATE(1970,1,1)</f>
        <v>42245.208333333328</v>
      </c>
      <c r="N241">
        <v>1441170000</v>
      </c>
      <c r="O241" s="13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>(E242/D242)*100</f>
        <v>418.78911564625849</v>
      </c>
      <c r="G242" t="s">
        <v>20</v>
      </c>
      <c r="H242">
        <v>1784</v>
      </c>
      <c r="I242" s="9">
        <f>IFERROR(E242/H242, 0)</f>
        <v>69.015695067264573</v>
      </c>
      <c r="J242" t="s">
        <v>21</v>
      </c>
      <c r="K242" t="s">
        <v>22</v>
      </c>
      <c r="L242">
        <v>1281070800</v>
      </c>
      <c r="M242" s="13">
        <f>(((L242/60)/60)/24)+DATE(1970,1,1)</f>
        <v>40396.208333333336</v>
      </c>
      <c r="N242">
        <v>1281157200</v>
      </c>
      <c r="O242" s="13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>(E243/D243)*100</f>
        <v>101.91632047477745</v>
      </c>
      <c r="G243" t="s">
        <v>20</v>
      </c>
      <c r="H243">
        <v>1684</v>
      </c>
      <c r="I243" s="9">
        <f>IFERROR(E243/H243, 0)</f>
        <v>101.97684085510689</v>
      </c>
      <c r="J243" t="s">
        <v>26</v>
      </c>
      <c r="K243" t="s">
        <v>27</v>
      </c>
      <c r="L243">
        <v>1397365200</v>
      </c>
      <c r="M243" s="13">
        <f>(((L243/60)/60)/24)+DATE(1970,1,1)</f>
        <v>41742.208333333336</v>
      </c>
      <c r="N243">
        <v>1398229200</v>
      </c>
      <c r="O243" s="13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>(E244/D244)*100</f>
        <v>127.72619047619047</v>
      </c>
      <c r="G244" t="s">
        <v>20</v>
      </c>
      <c r="H244">
        <v>250</v>
      </c>
      <c r="I244" s="9">
        <f>IFERROR(E244/H244, 0)</f>
        <v>42.915999999999997</v>
      </c>
      <c r="J244" t="s">
        <v>21</v>
      </c>
      <c r="K244" t="s">
        <v>22</v>
      </c>
      <c r="L244">
        <v>1494392400</v>
      </c>
      <c r="M244" s="13">
        <f>(((L244/60)/60)/24)+DATE(1970,1,1)</f>
        <v>42865.208333333328</v>
      </c>
      <c r="N244">
        <v>1495256400</v>
      </c>
      <c r="O244" s="13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>(E245/D245)*100</f>
        <v>445.21739130434781</v>
      </c>
      <c r="G245" t="s">
        <v>20</v>
      </c>
      <c r="H245">
        <v>238</v>
      </c>
      <c r="I245" s="9">
        <f>IFERROR(E245/H245, 0)</f>
        <v>43.025210084033617</v>
      </c>
      <c r="J245" t="s">
        <v>21</v>
      </c>
      <c r="K245" t="s">
        <v>22</v>
      </c>
      <c r="L245">
        <v>1520143200</v>
      </c>
      <c r="M245" s="13">
        <f>(((L245/60)/60)/24)+DATE(1970,1,1)</f>
        <v>43163.25</v>
      </c>
      <c r="N245">
        <v>1520402400</v>
      </c>
      <c r="O245" s="13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>(E246/D246)*100</f>
        <v>569.71428571428578</v>
      </c>
      <c r="G246" t="s">
        <v>20</v>
      </c>
      <c r="H246">
        <v>53</v>
      </c>
      <c r="I246" s="9">
        <f>IFERROR(E246/H246, 0)</f>
        <v>75.245283018867923</v>
      </c>
      <c r="J246" t="s">
        <v>21</v>
      </c>
      <c r="K246" t="s">
        <v>22</v>
      </c>
      <c r="L246">
        <v>1405314000</v>
      </c>
      <c r="M246" s="13">
        <f>(((L246/60)/60)/24)+DATE(1970,1,1)</f>
        <v>41834.208333333336</v>
      </c>
      <c r="N246">
        <v>1409806800</v>
      </c>
      <c r="O246" s="13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>(E247/D247)*100</f>
        <v>509.34482758620686</v>
      </c>
      <c r="G247" t="s">
        <v>20</v>
      </c>
      <c r="H247">
        <v>214</v>
      </c>
      <c r="I247" s="9">
        <f>IFERROR(E247/H247, 0)</f>
        <v>69.023364485981304</v>
      </c>
      <c r="J247" t="s">
        <v>21</v>
      </c>
      <c r="K247" t="s">
        <v>22</v>
      </c>
      <c r="L247">
        <v>1396846800</v>
      </c>
      <c r="M247" s="13">
        <f>(((L247/60)/60)/24)+DATE(1970,1,1)</f>
        <v>41736.208333333336</v>
      </c>
      <c r="N247">
        <v>1396933200</v>
      </c>
      <c r="O247" s="13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>(E248/D248)*100</f>
        <v>325.5333333333333</v>
      </c>
      <c r="G248" t="s">
        <v>20</v>
      </c>
      <c r="H248">
        <v>222</v>
      </c>
      <c r="I248" s="9">
        <f>IFERROR(E248/H248, 0)</f>
        <v>65.986486486486484</v>
      </c>
      <c r="J248" t="s">
        <v>21</v>
      </c>
      <c r="K248" t="s">
        <v>22</v>
      </c>
      <c r="L248">
        <v>1375678800</v>
      </c>
      <c r="M248" s="13">
        <f>(((L248/60)/60)/24)+DATE(1970,1,1)</f>
        <v>41491.208333333336</v>
      </c>
      <c r="N248">
        <v>1376024400</v>
      </c>
      <c r="O248" s="13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>(E249/D249)*100</f>
        <v>932.61616161616166</v>
      </c>
      <c r="G249" t="s">
        <v>20</v>
      </c>
      <c r="H249">
        <v>1884</v>
      </c>
      <c r="I249" s="9">
        <f>IFERROR(E249/H249, 0)</f>
        <v>98.013800424628457</v>
      </c>
      <c r="J249" t="s">
        <v>21</v>
      </c>
      <c r="K249" t="s">
        <v>22</v>
      </c>
      <c r="L249">
        <v>1482386400</v>
      </c>
      <c r="M249" s="13">
        <f>(((L249/60)/60)/24)+DATE(1970,1,1)</f>
        <v>42726.25</v>
      </c>
      <c r="N249">
        <v>1483682400</v>
      </c>
      <c r="O249" s="13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>(E250/D250)*100</f>
        <v>211.33870967741933</v>
      </c>
      <c r="G250" t="s">
        <v>20</v>
      </c>
      <c r="H250">
        <v>218</v>
      </c>
      <c r="I250" s="9">
        <f>IFERROR(E250/H250, 0)</f>
        <v>60.105504587155963</v>
      </c>
      <c r="J250" t="s">
        <v>26</v>
      </c>
      <c r="K250" t="s">
        <v>27</v>
      </c>
      <c r="L250">
        <v>1420005600</v>
      </c>
      <c r="M250" s="13">
        <f>(((L250/60)/60)/24)+DATE(1970,1,1)</f>
        <v>42004.25</v>
      </c>
      <c r="N250">
        <v>1420437600</v>
      </c>
      <c r="O250" s="13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>(E251/D251)*100</f>
        <v>273.32520325203251</v>
      </c>
      <c r="G251" t="s">
        <v>20</v>
      </c>
      <c r="H251">
        <v>6465</v>
      </c>
      <c r="I251" s="9">
        <f>IFERROR(E251/H251, 0)</f>
        <v>26.000773395204948</v>
      </c>
      <c r="J251" t="s">
        <v>21</v>
      </c>
      <c r="K251" t="s">
        <v>22</v>
      </c>
      <c r="L251">
        <v>1420178400</v>
      </c>
      <c r="M251" s="13">
        <f>(((L251/60)/60)/24)+DATE(1970,1,1)</f>
        <v>42006.25</v>
      </c>
      <c r="N251">
        <v>1420783200</v>
      </c>
      <c r="O251" s="13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>(E252/D252)*100</f>
        <v>3</v>
      </c>
      <c r="G252" t="s">
        <v>14</v>
      </c>
      <c r="H252">
        <v>1</v>
      </c>
      <c r="I252" s="9">
        <f>IFERROR(E252/H252, 0)</f>
        <v>3</v>
      </c>
      <c r="J252" t="s">
        <v>21</v>
      </c>
      <c r="K252" t="s">
        <v>22</v>
      </c>
      <c r="L252">
        <v>1264399200</v>
      </c>
      <c r="M252" s="13">
        <f>(((L252/60)/60)/24)+DATE(1970,1,1)</f>
        <v>40203.25</v>
      </c>
      <c r="N252">
        <v>1267423200</v>
      </c>
      <c r="O252" s="13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>(E253/D253)*100</f>
        <v>54.084507042253513</v>
      </c>
      <c r="G253" t="s">
        <v>14</v>
      </c>
      <c r="H253">
        <v>101</v>
      </c>
      <c r="I253" s="9">
        <f>IFERROR(E253/H253, 0)</f>
        <v>38.019801980198018</v>
      </c>
      <c r="J253" t="s">
        <v>21</v>
      </c>
      <c r="K253" t="s">
        <v>22</v>
      </c>
      <c r="L253">
        <v>1355032800</v>
      </c>
      <c r="M253" s="13">
        <f>(((L253/60)/60)/24)+DATE(1970,1,1)</f>
        <v>41252.25</v>
      </c>
      <c r="N253">
        <v>1355205600</v>
      </c>
      <c r="O253" s="13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>(E254/D254)*100</f>
        <v>626.29999999999995</v>
      </c>
      <c r="G254" t="s">
        <v>20</v>
      </c>
      <c r="H254">
        <v>59</v>
      </c>
      <c r="I254" s="9">
        <f>IFERROR(E254/H254, 0)</f>
        <v>106.15254237288136</v>
      </c>
      <c r="J254" t="s">
        <v>21</v>
      </c>
      <c r="K254" t="s">
        <v>22</v>
      </c>
      <c r="L254">
        <v>1382677200</v>
      </c>
      <c r="M254" s="13">
        <f>(((L254/60)/60)/24)+DATE(1970,1,1)</f>
        <v>41572.208333333336</v>
      </c>
      <c r="N254">
        <v>1383109200</v>
      </c>
      <c r="O254" s="13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>(E255/D255)*100</f>
        <v>89.021399176954731</v>
      </c>
      <c r="G255" t="s">
        <v>14</v>
      </c>
      <c r="H255">
        <v>1335</v>
      </c>
      <c r="I255" s="9">
        <f>IFERROR(E255/H255, 0)</f>
        <v>81.019475655430711</v>
      </c>
      <c r="J255" t="s">
        <v>15</v>
      </c>
      <c r="K255" t="s">
        <v>16</v>
      </c>
      <c r="L255">
        <v>1302238800</v>
      </c>
      <c r="M255" s="13">
        <f>(((L255/60)/60)/24)+DATE(1970,1,1)</f>
        <v>40641.208333333336</v>
      </c>
      <c r="N255">
        <v>1303275600</v>
      </c>
      <c r="O255" s="13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>(E256/D256)*100</f>
        <v>184.89130434782609</v>
      </c>
      <c r="G256" t="s">
        <v>20</v>
      </c>
      <c r="H256">
        <v>88</v>
      </c>
      <c r="I256" s="9">
        <f>IFERROR(E256/H256, 0)</f>
        <v>96.647727272727266</v>
      </c>
      <c r="J256" t="s">
        <v>21</v>
      </c>
      <c r="K256" t="s">
        <v>22</v>
      </c>
      <c r="L256">
        <v>1487656800</v>
      </c>
      <c r="M256" s="13">
        <f>(((L256/60)/60)/24)+DATE(1970,1,1)</f>
        <v>42787.25</v>
      </c>
      <c r="N256">
        <v>1487829600</v>
      </c>
      <c r="O256" s="13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>(E257/D257)*100</f>
        <v>120.16770186335404</v>
      </c>
      <c r="G257" t="s">
        <v>20</v>
      </c>
      <c r="H257">
        <v>1697</v>
      </c>
      <c r="I257" s="9">
        <f>IFERROR(E257/H257, 0)</f>
        <v>57.003535651149086</v>
      </c>
      <c r="J257" t="s">
        <v>21</v>
      </c>
      <c r="K257" t="s">
        <v>22</v>
      </c>
      <c r="L257">
        <v>1297836000</v>
      </c>
      <c r="M257" s="13">
        <f>(((L257/60)/60)/24)+DATE(1970,1,1)</f>
        <v>40590.25</v>
      </c>
      <c r="N257">
        <v>1298268000</v>
      </c>
      <c r="O257" s="13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>(E258/D258)*100</f>
        <v>23.390243902439025</v>
      </c>
      <c r="G258" t="s">
        <v>14</v>
      </c>
      <c r="H258">
        <v>15</v>
      </c>
      <c r="I258" s="9">
        <f>IFERROR(E258/H258, 0)</f>
        <v>63.93333333333333</v>
      </c>
      <c r="J258" t="s">
        <v>40</v>
      </c>
      <c r="K258" t="s">
        <v>41</v>
      </c>
      <c r="L258">
        <v>1453615200</v>
      </c>
      <c r="M258" s="13">
        <f>(((L258/60)/60)/24)+DATE(1970,1,1)</f>
        <v>42393.25</v>
      </c>
      <c r="N258">
        <v>1456812000</v>
      </c>
      <c r="O258" s="13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>(E259/D259)*100</f>
        <v>146</v>
      </c>
      <c r="G259" t="s">
        <v>20</v>
      </c>
      <c r="H259">
        <v>92</v>
      </c>
      <c r="I259" s="9">
        <f>IFERROR(E259/H259, 0)</f>
        <v>90.456521739130437</v>
      </c>
      <c r="J259" t="s">
        <v>21</v>
      </c>
      <c r="K259" t="s">
        <v>22</v>
      </c>
      <c r="L259">
        <v>1362463200</v>
      </c>
      <c r="M259" s="13">
        <f>(((L259/60)/60)/24)+DATE(1970,1,1)</f>
        <v>41338.25</v>
      </c>
      <c r="N259">
        <v>1363669200</v>
      </c>
      <c r="O259" s="13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>(E260/D260)*100</f>
        <v>268.48</v>
      </c>
      <c r="G260" t="s">
        <v>20</v>
      </c>
      <c r="H260">
        <v>186</v>
      </c>
      <c r="I260" s="9">
        <f>IFERROR(E260/H260, 0)</f>
        <v>72.172043010752688</v>
      </c>
      <c r="J260" t="s">
        <v>21</v>
      </c>
      <c r="K260" t="s">
        <v>22</v>
      </c>
      <c r="L260">
        <v>1481176800</v>
      </c>
      <c r="M260" s="13">
        <f>(((L260/60)/60)/24)+DATE(1970,1,1)</f>
        <v>42712.25</v>
      </c>
      <c r="N260">
        <v>1482904800</v>
      </c>
      <c r="O260" s="13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>(E261/D261)*100</f>
        <v>597.5</v>
      </c>
      <c r="G261" t="s">
        <v>20</v>
      </c>
      <c r="H261">
        <v>138</v>
      </c>
      <c r="I261" s="9">
        <f>IFERROR(E261/H261, 0)</f>
        <v>77.934782608695656</v>
      </c>
      <c r="J261" t="s">
        <v>21</v>
      </c>
      <c r="K261" t="s">
        <v>22</v>
      </c>
      <c r="L261">
        <v>1354946400</v>
      </c>
      <c r="M261" s="13">
        <f>(((L261/60)/60)/24)+DATE(1970,1,1)</f>
        <v>41251.25</v>
      </c>
      <c r="N261">
        <v>1356588000</v>
      </c>
      <c r="O261" s="13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>(E262/D262)*100</f>
        <v>157.69841269841268</v>
      </c>
      <c r="G262" t="s">
        <v>20</v>
      </c>
      <c r="H262">
        <v>261</v>
      </c>
      <c r="I262" s="9">
        <f>IFERROR(E262/H262, 0)</f>
        <v>38.065134099616856</v>
      </c>
      <c r="J262" t="s">
        <v>21</v>
      </c>
      <c r="K262" t="s">
        <v>22</v>
      </c>
      <c r="L262">
        <v>1348808400</v>
      </c>
      <c r="M262" s="13">
        <f>(((L262/60)/60)/24)+DATE(1970,1,1)</f>
        <v>41180.208333333336</v>
      </c>
      <c r="N262">
        <v>1349845200</v>
      </c>
      <c r="O262" s="13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>(E263/D263)*100</f>
        <v>31.201660735468568</v>
      </c>
      <c r="G263" t="s">
        <v>14</v>
      </c>
      <c r="H263">
        <v>454</v>
      </c>
      <c r="I263" s="9">
        <f>IFERROR(E263/H263, 0)</f>
        <v>57.936123348017624</v>
      </c>
      <c r="J263" t="s">
        <v>21</v>
      </c>
      <c r="K263" t="s">
        <v>22</v>
      </c>
      <c r="L263">
        <v>1282712400</v>
      </c>
      <c r="M263" s="13">
        <f>(((L263/60)/60)/24)+DATE(1970,1,1)</f>
        <v>40415.208333333336</v>
      </c>
      <c r="N263">
        <v>1283058000</v>
      </c>
      <c r="O263" s="13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>(E264/D264)*100</f>
        <v>313.41176470588238</v>
      </c>
      <c r="G264" t="s">
        <v>20</v>
      </c>
      <c r="H264">
        <v>107</v>
      </c>
      <c r="I264" s="9">
        <f>IFERROR(E264/H264, 0)</f>
        <v>49.794392523364486</v>
      </c>
      <c r="J264" t="s">
        <v>21</v>
      </c>
      <c r="K264" t="s">
        <v>22</v>
      </c>
      <c r="L264">
        <v>1301979600</v>
      </c>
      <c r="M264" s="13">
        <f>(((L264/60)/60)/24)+DATE(1970,1,1)</f>
        <v>40638.208333333336</v>
      </c>
      <c r="N264">
        <v>1304226000</v>
      </c>
      <c r="O264" s="13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>(E265/D265)*100</f>
        <v>370.89655172413791</v>
      </c>
      <c r="G265" t="s">
        <v>20</v>
      </c>
      <c r="H265">
        <v>199</v>
      </c>
      <c r="I265" s="9">
        <f>IFERROR(E265/H265, 0)</f>
        <v>54.050251256281406</v>
      </c>
      <c r="J265" t="s">
        <v>21</v>
      </c>
      <c r="K265" t="s">
        <v>22</v>
      </c>
      <c r="L265">
        <v>1263016800</v>
      </c>
      <c r="M265" s="13">
        <f>(((L265/60)/60)/24)+DATE(1970,1,1)</f>
        <v>40187.25</v>
      </c>
      <c r="N265">
        <v>1263016800</v>
      </c>
      <c r="O265" s="13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>(E266/D266)*100</f>
        <v>362.66447368421052</v>
      </c>
      <c r="G266" t="s">
        <v>20</v>
      </c>
      <c r="H266">
        <v>5512</v>
      </c>
      <c r="I266" s="9">
        <f>IFERROR(E266/H266, 0)</f>
        <v>30.002721335268504</v>
      </c>
      <c r="J266" t="s">
        <v>21</v>
      </c>
      <c r="K266" t="s">
        <v>22</v>
      </c>
      <c r="L266">
        <v>1360648800</v>
      </c>
      <c r="M266" s="13">
        <f>(((L266/60)/60)/24)+DATE(1970,1,1)</f>
        <v>41317.25</v>
      </c>
      <c r="N266">
        <v>1362031200</v>
      </c>
      <c r="O266" s="13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>(E267/D267)*100</f>
        <v>123.08163265306122</v>
      </c>
      <c r="G267" t="s">
        <v>20</v>
      </c>
      <c r="H267">
        <v>86</v>
      </c>
      <c r="I267" s="9">
        <f>IFERROR(E267/H267, 0)</f>
        <v>70.127906976744185</v>
      </c>
      <c r="J267" t="s">
        <v>21</v>
      </c>
      <c r="K267" t="s">
        <v>22</v>
      </c>
      <c r="L267">
        <v>1451800800</v>
      </c>
      <c r="M267" s="13">
        <f>(((L267/60)/60)/24)+DATE(1970,1,1)</f>
        <v>42372.25</v>
      </c>
      <c r="N267">
        <v>1455602400</v>
      </c>
      <c r="O267" s="13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>(E268/D268)*100</f>
        <v>76.766756032171585</v>
      </c>
      <c r="G268" t="s">
        <v>14</v>
      </c>
      <c r="H268">
        <v>3182</v>
      </c>
      <c r="I268" s="9">
        <f>IFERROR(E268/H268, 0)</f>
        <v>26.996228786926462</v>
      </c>
      <c r="J268" t="s">
        <v>107</v>
      </c>
      <c r="K268" t="s">
        <v>108</v>
      </c>
      <c r="L268">
        <v>1415340000</v>
      </c>
      <c r="M268" s="13">
        <f>(((L268/60)/60)/24)+DATE(1970,1,1)</f>
        <v>41950.25</v>
      </c>
      <c r="N268">
        <v>1418191200</v>
      </c>
      <c r="O268" s="13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>(E269/D269)*100</f>
        <v>233.62012987012989</v>
      </c>
      <c r="G269" t="s">
        <v>20</v>
      </c>
      <c r="H269">
        <v>2768</v>
      </c>
      <c r="I269" s="9">
        <f>IFERROR(E269/H269, 0)</f>
        <v>51.990606936416185</v>
      </c>
      <c r="J269" t="s">
        <v>26</v>
      </c>
      <c r="K269" t="s">
        <v>27</v>
      </c>
      <c r="L269">
        <v>1351054800</v>
      </c>
      <c r="M269" s="13">
        <f>(((L269/60)/60)/24)+DATE(1970,1,1)</f>
        <v>41206.208333333336</v>
      </c>
      <c r="N269">
        <v>1352440800</v>
      </c>
      <c r="O269" s="13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>(E270/D270)*100</f>
        <v>180.53333333333333</v>
      </c>
      <c r="G270" t="s">
        <v>20</v>
      </c>
      <c r="H270">
        <v>48</v>
      </c>
      <c r="I270" s="9">
        <f>IFERROR(E270/H270, 0)</f>
        <v>56.416666666666664</v>
      </c>
      <c r="J270" t="s">
        <v>21</v>
      </c>
      <c r="K270" t="s">
        <v>22</v>
      </c>
      <c r="L270">
        <v>1349326800</v>
      </c>
      <c r="M270" s="13">
        <f>(((L270/60)/60)/24)+DATE(1970,1,1)</f>
        <v>41186.208333333336</v>
      </c>
      <c r="N270">
        <v>1353304800</v>
      </c>
      <c r="O270" s="13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>(E271/D271)*100</f>
        <v>252.62857142857143</v>
      </c>
      <c r="G271" t="s">
        <v>20</v>
      </c>
      <c r="H271">
        <v>87</v>
      </c>
      <c r="I271" s="9">
        <f>IFERROR(E271/H271, 0)</f>
        <v>101.63218390804597</v>
      </c>
      <c r="J271" t="s">
        <v>21</v>
      </c>
      <c r="K271" t="s">
        <v>22</v>
      </c>
      <c r="L271">
        <v>1548914400</v>
      </c>
      <c r="M271" s="13">
        <f>(((L271/60)/60)/24)+DATE(1970,1,1)</f>
        <v>43496.25</v>
      </c>
      <c r="N271">
        <v>1550728800</v>
      </c>
      <c r="O271" s="13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>(E272/D272)*100</f>
        <v>27.176538240368025</v>
      </c>
      <c r="G272" t="s">
        <v>74</v>
      </c>
      <c r="H272">
        <v>1890</v>
      </c>
      <c r="I272" s="9">
        <f>IFERROR(E272/H272, 0)</f>
        <v>25.005291005291006</v>
      </c>
      <c r="J272" t="s">
        <v>21</v>
      </c>
      <c r="K272" t="s">
        <v>22</v>
      </c>
      <c r="L272">
        <v>1291269600</v>
      </c>
      <c r="M272" s="13">
        <f>(((L272/60)/60)/24)+DATE(1970,1,1)</f>
        <v>40514.25</v>
      </c>
      <c r="N272">
        <v>1291442400</v>
      </c>
      <c r="O272" s="13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>(E273/D273)*100</f>
        <v>1.2706571242680547</v>
      </c>
      <c r="G273" t="s">
        <v>47</v>
      </c>
      <c r="H273">
        <v>61</v>
      </c>
      <c r="I273" s="9">
        <f>IFERROR(E273/H273, 0)</f>
        <v>32.016393442622949</v>
      </c>
      <c r="J273" t="s">
        <v>21</v>
      </c>
      <c r="K273" t="s">
        <v>22</v>
      </c>
      <c r="L273">
        <v>1449468000</v>
      </c>
      <c r="M273" s="13">
        <f>(((L273/60)/60)/24)+DATE(1970,1,1)</f>
        <v>42345.25</v>
      </c>
      <c r="N273">
        <v>1452146400</v>
      </c>
      <c r="O273" s="13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>(E274/D274)*100</f>
        <v>304.0097847358121</v>
      </c>
      <c r="G274" t="s">
        <v>20</v>
      </c>
      <c r="H274">
        <v>1894</v>
      </c>
      <c r="I274" s="9">
        <f>IFERROR(E274/H274, 0)</f>
        <v>82.021647307286173</v>
      </c>
      <c r="J274" t="s">
        <v>21</v>
      </c>
      <c r="K274" t="s">
        <v>22</v>
      </c>
      <c r="L274">
        <v>1562734800</v>
      </c>
      <c r="M274" s="13">
        <f>(((L274/60)/60)/24)+DATE(1970,1,1)</f>
        <v>43656.208333333328</v>
      </c>
      <c r="N274">
        <v>1564894800</v>
      </c>
      <c r="O274" s="13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>(E275/D275)*100</f>
        <v>137.23076923076923</v>
      </c>
      <c r="G275" t="s">
        <v>20</v>
      </c>
      <c r="H275">
        <v>282</v>
      </c>
      <c r="I275" s="9">
        <f>IFERROR(E275/H275, 0)</f>
        <v>37.957446808510639</v>
      </c>
      <c r="J275" t="s">
        <v>15</v>
      </c>
      <c r="K275" t="s">
        <v>16</v>
      </c>
      <c r="L275">
        <v>1505624400</v>
      </c>
      <c r="M275" s="13">
        <f>(((L275/60)/60)/24)+DATE(1970,1,1)</f>
        <v>42995.208333333328</v>
      </c>
      <c r="N275">
        <v>1505883600</v>
      </c>
      <c r="O275" s="13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>(E276/D276)*100</f>
        <v>32.208333333333336</v>
      </c>
      <c r="G276" t="s">
        <v>14</v>
      </c>
      <c r="H276">
        <v>15</v>
      </c>
      <c r="I276" s="9">
        <f>IFERROR(E276/H276, 0)</f>
        <v>51.533333333333331</v>
      </c>
      <c r="J276" t="s">
        <v>21</v>
      </c>
      <c r="K276" t="s">
        <v>22</v>
      </c>
      <c r="L276">
        <v>1509948000</v>
      </c>
      <c r="M276" s="13">
        <f>(((L276/60)/60)/24)+DATE(1970,1,1)</f>
        <v>43045.25</v>
      </c>
      <c r="N276">
        <v>1510380000</v>
      </c>
      <c r="O276" s="13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>(E277/D277)*100</f>
        <v>241.51282051282053</v>
      </c>
      <c r="G277" t="s">
        <v>20</v>
      </c>
      <c r="H277">
        <v>116</v>
      </c>
      <c r="I277" s="9">
        <f>IFERROR(E277/H277, 0)</f>
        <v>81.198275862068968</v>
      </c>
      <c r="J277" t="s">
        <v>21</v>
      </c>
      <c r="K277" t="s">
        <v>22</v>
      </c>
      <c r="L277">
        <v>1554526800</v>
      </c>
      <c r="M277" s="13">
        <f>(((L277/60)/60)/24)+DATE(1970,1,1)</f>
        <v>43561.208333333328</v>
      </c>
      <c r="N277">
        <v>1555218000</v>
      </c>
      <c r="O277" s="13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>(E278/D278)*100</f>
        <v>96.8</v>
      </c>
      <c r="G278" t="s">
        <v>14</v>
      </c>
      <c r="H278">
        <v>133</v>
      </c>
      <c r="I278" s="9">
        <f>IFERROR(E278/H278, 0)</f>
        <v>40.030075187969928</v>
      </c>
      <c r="J278" t="s">
        <v>21</v>
      </c>
      <c r="K278" t="s">
        <v>22</v>
      </c>
      <c r="L278">
        <v>1334811600</v>
      </c>
      <c r="M278" s="13">
        <f>(((L278/60)/60)/24)+DATE(1970,1,1)</f>
        <v>41018.208333333336</v>
      </c>
      <c r="N278">
        <v>1335243600</v>
      </c>
      <c r="O278" s="13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>(E279/D279)*100</f>
        <v>1066.4285714285716</v>
      </c>
      <c r="G279" t="s">
        <v>20</v>
      </c>
      <c r="H279">
        <v>83</v>
      </c>
      <c r="I279" s="9">
        <f>IFERROR(E279/H279, 0)</f>
        <v>89.939759036144579</v>
      </c>
      <c r="J279" t="s">
        <v>21</v>
      </c>
      <c r="K279" t="s">
        <v>22</v>
      </c>
      <c r="L279">
        <v>1279515600</v>
      </c>
      <c r="M279" s="13">
        <f>(((L279/60)/60)/24)+DATE(1970,1,1)</f>
        <v>40378.208333333336</v>
      </c>
      <c r="N279">
        <v>1279688400</v>
      </c>
      <c r="O279" s="13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>(E280/D280)*100</f>
        <v>325.88888888888891</v>
      </c>
      <c r="G280" t="s">
        <v>20</v>
      </c>
      <c r="H280">
        <v>91</v>
      </c>
      <c r="I280" s="9">
        <f>IFERROR(E280/H280, 0)</f>
        <v>96.692307692307693</v>
      </c>
      <c r="J280" t="s">
        <v>21</v>
      </c>
      <c r="K280" t="s">
        <v>22</v>
      </c>
      <c r="L280">
        <v>1353909600</v>
      </c>
      <c r="M280" s="13">
        <f>(((L280/60)/60)/24)+DATE(1970,1,1)</f>
        <v>41239.25</v>
      </c>
      <c r="N280">
        <v>1356069600</v>
      </c>
      <c r="O280" s="13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>(E281/D281)*100</f>
        <v>170.70000000000002</v>
      </c>
      <c r="G281" t="s">
        <v>20</v>
      </c>
      <c r="H281">
        <v>546</v>
      </c>
      <c r="I281" s="9">
        <f>IFERROR(E281/H281, 0)</f>
        <v>25.010989010989011</v>
      </c>
      <c r="J281" t="s">
        <v>21</v>
      </c>
      <c r="K281" t="s">
        <v>22</v>
      </c>
      <c r="L281">
        <v>1535950800</v>
      </c>
      <c r="M281" s="13">
        <f>(((L281/60)/60)/24)+DATE(1970,1,1)</f>
        <v>43346.208333333328</v>
      </c>
      <c r="N281">
        <v>1536210000</v>
      </c>
      <c r="O281" s="13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>(E282/D282)*100</f>
        <v>581.44000000000005</v>
      </c>
      <c r="G282" t="s">
        <v>20</v>
      </c>
      <c r="H282">
        <v>393</v>
      </c>
      <c r="I282" s="9">
        <f>IFERROR(E282/H282, 0)</f>
        <v>36.987277353689571</v>
      </c>
      <c r="J282" t="s">
        <v>21</v>
      </c>
      <c r="K282" t="s">
        <v>22</v>
      </c>
      <c r="L282">
        <v>1511244000</v>
      </c>
      <c r="M282" s="13">
        <f>(((L282/60)/60)/24)+DATE(1970,1,1)</f>
        <v>43060.25</v>
      </c>
      <c r="N282">
        <v>1511762400</v>
      </c>
      <c r="O282" s="13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>(E283/D283)*100</f>
        <v>91.520972644376897</v>
      </c>
      <c r="G283" t="s">
        <v>14</v>
      </c>
      <c r="H283">
        <v>2062</v>
      </c>
      <c r="I283" s="9">
        <f>IFERROR(E283/H283, 0)</f>
        <v>73.012609117361791</v>
      </c>
      <c r="J283" t="s">
        <v>21</v>
      </c>
      <c r="K283" t="s">
        <v>22</v>
      </c>
      <c r="L283">
        <v>1331445600</v>
      </c>
      <c r="M283" s="13">
        <f>(((L283/60)/60)/24)+DATE(1970,1,1)</f>
        <v>40979.25</v>
      </c>
      <c r="N283">
        <v>1333256400</v>
      </c>
      <c r="O283" s="13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>(E284/D284)*100</f>
        <v>108.04761904761904</v>
      </c>
      <c r="G284" t="s">
        <v>20</v>
      </c>
      <c r="H284">
        <v>133</v>
      </c>
      <c r="I284" s="9">
        <f>IFERROR(E284/H284, 0)</f>
        <v>68.240601503759393</v>
      </c>
      <c r="J284" t="s">
        <v>21</v>
      </c>
      <c r="K284" t="s">
        <v>22</v>
      </c>
      <c r="L284">
        <v>1480226400</v>
      </c>
      <c r="M284" s="13">
        <f>(((L284/60)/60)/24)+DATE(1970,1,1)</f>
        <v>42701.25</v>
      </c>
      <c r="N284">
        <v>1480744800</v>
      </c>
      <c r="O284" s="13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>(E285/D285)*100</f>
        <v>18.728395061728396</v>
      </c>
      <c r="G285" t="s">
        <v>14</v>
      </c>
      <c r="H285">
        <v>29</v>
      </c>
      <c r="I285" s="9">
        <f>IFERROR(E285/H285, 0)</f>
        <v>52.310344827586206</v>
      </c>
      <c r="J285" t="s">
        <v>36</v>
      </c>
      <c r="K285" t="s">
        <v>37</v>
      </c>
      <c r="L285">
        <v>1464584400</v>
      </c>
      <c r="M285" s="13">
        <f>(((L285/60)/60)/24)+DATE(1970,1,1)</f>
        <v>42520.208333333328</v>
      </c>
      <c r="N285">
        <v>1465016400</v>
      </c>
      <c r="O285" s="13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>(E286/D286)*100</f>
        <v>83.193877551020407</v>
      </c>
      <c r="G286" t="s">
        <v>14</v>
      </c>
      <c r="H286">
        <v>132</v>
      </c>
      <c r="I286" s="9">
        <f>IFERROR(E286/H286, 0)</f>
        <v>61.765151515151516</v>
      </c>
      <c r="J286" t="s">
        <v>21</v>
      </c>
      <c r="K286" t="s">
        <v>22</v>
      </c>
      <c r="L286">
        <v>1335848400</v>
      </c>
      <c r="M286" s="13">
        <f>(((L286/60)/60)/24)+DATE(1970,1,1)</f>
        <v>41030.208333333336</v>
      </c>
      <c r="N286">
        <v>1336280400</v>
      </c>
      <c r="O286" s="13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>(E287/D287)*100</f>
        <v>706.33333333333337</v>
      </c>
      <c r="G287" t="s">
        <v>20</v>
      </c>
      <c r="H287">
        <v>254</v>
      </c>
      <c r="I287" s="9">
        <f>IFERROR(E287/H287, 0)</f>
        <v>25.027559055118111</v>
      </c>
      <c r="J287" t="s">
        <v>21</v>
      </c>
      <c r="K287" t="s">
        <v>22</v>
      </c>
      <c r="L287">
        <v>1473483600</v>
      </c>
      <c r="M287" s="13">
        <f>(((L287/60)/60)/24)+DATE(1970,1,1)</f>
        <v>42623.208333333328</v>
      </c>
      <c r="N287">
        <v>1476766800</v>
      </c>
      <c r="O287" s="13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>(E288/D288)*100</f>
        <v>17.446030330062445</v>
      </c>
      <c r="G288" t="s">
        <v>74</v>
      </c>
      <c r="H288">
        <v>184</v>
      </c>
      <c r="I288" s="9">
        <f>IFERROR(E288/H288, 0)</f>
        <v>106.28804347826087</v>
      </c>
      <c r="J288" t="s">
        <v>21</v>
      </c>
      <c r="K288" t="s">
        <v>22</v>
      </c>
      <c r="L288">
        <v>1479880800</v>
      </c>
      <c r="M288" s="13">
        <f>(((L288/60)/60)/24)+DATE(1970,1,1)</f>
        <v>42697.25</v>
      </c>
      <c r="N288">
        <v>1480485600</v>
      </c>
      <c r="O288" s="13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>(E289/D289)*100</f>
        <v>209.73015873015873</v>
      </c>
      <c r="G289" t="s">
        <v>20</v>
      </c>
      <c r="H289">
        <v>176</v>
      </c>
      <c r="I289" s="9">
        <f>IFERROR(E289/H289, 0)</f>
        <v>75.07386363636364</v>
      </c>
      <c r="J289" t="s">
        <v>21</v>
      </c>
      <c r="K289" t="s">
        <v>22</v>
      </c>
      <c r="L289">
        <v>1430197200</v>
      </c>
      <c r="M289" s="13">
        <f>(((L289/60)/60)/24)+DATE(1970,1,1)</f>
        <v>42122.208333333328</v>
      </c>
      <c r="N289">
        <v>1430197200</v>
      </c>
      <c r="O289" s="13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>(E290/D290)*100</f>
        <v>97.785714285714292</v>
      </c>
      <c r="G290" t="s">
        <v>14</v>
      </c>
      <c r="H290">
        <v>137</v>
      </c>
      <c r="I290" s="9">
        <f>IFERROR(E290/H290, 0)</f>
        <v>39.970802919708028</v>
      </c>
      <c r="J290" t="s">
        <v>36</v>
      </c>
      <c r="K290" t="s">
        <v>37</v>
      </c>
      <c r="L290">
        <v>1331701200</v>
      </c>
      <c r="M290" s="13">
        <f>(((L290/60)/60)/24)+DATE(1970,1,1)</f>
        <v>40982.208333333336</v>
      </c>
      <c r="N290">
        <v>1331787600</v>
      </c>
      <c r="O290" s="13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>(E291/D291)*100</f>
        <v>1684.25</v>
      </c>
      <c r="G291" t="s">
        <v>20</v>
      </c>
      <c r="H291">
        <v>337</v>
      </c>
      <c r="I291" s="9">
        <f>IFERROR(E291/H291, 0)</f>
        <v>39.982195845697326</v>
      </c>
      <c r="J291" t="s">
        <v>15</v>
      </c>
      <c r="K291" t="s">
        <v>16</v>
      </c>
      <c r="L291">
        <v>1438578000</v>
      </c>
      <c r="M291" s="13">
        <f>(((L291/60)/60)/24)+DATE(1970,1,1)</f>
        <v>42219.208333333328</v>
      </c>
      <c r="N291">
        <v>1438837200</v>
      </c>
      <c r="O291" s="13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>(E292/D292)*100</f>
        <v>54.402135231316727</v>
      </c>
      <c r="G292" t="s">
        <v>14</v>
      </c>
      <c r="H292">
        <v>908</v>
      </c>
      <c r="I292" s="9">
        <f>IFERROR(E292/H292, 0)</f>
        <v>101.01541850220265</v>
      </c>
      <c r="J292" t="s">
        <v>21</v>
      </c>
      <c r="K292" t="s">
        <v>22</v>
      </c>
      <c r="L292">
        <v>1368162000</v>
      </c>
      <c r="M292" s="13">
        <f>(((L292/60)/60)/24)+DATE(1970,1,1)</f>
        <v>41404.208333333336</v>
      </c>
      <c r="N292">
        <v>1370926800</v>
      </c>
      <c r="O292" s="13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>(E293/D293)*100</f>
        <v>456.61111111111109</v>
      </c>
      <c r="G293" t="s">
        <v>20</v>
      </c>
      <c r="H293">
        <v>107</v>
      </c>
      <c r="I293" s="9">
        <f>IFERROR(E293/H293, 0)</f>
        <v>76.813084112149539</v>
      </c>
      <c r="J293" t="s">
        <v>21</v>
      </c>
      <c r="K293" t="s">
        <v>22</v>
      </c>
      <c r="L293">
        <v>1318654800</v>
      </c>
      <c r="M293" s="13">
        <f>(((L293/60)/60)/24)+DATE(1970,1,1)</f>
        <v>40831.208333333336</v>
      </c>
      <c r="N293">
        <v>1319000400</v>
      </c>
      <c r="O293" s="13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>(E294/D294)*100</f>
        <v>9.8219178082191778</v>
      </c>
      <c r="G294" t="s">
        <v>14</v>
      </c>
      <c r="H294">
        <v>10</v>
      </c>
      <c r="I294" s="9">
        <f>IFERROR(E294/H294, 0)</f>
        <v>71.7</v>
      </c>
      <c r="J294" t="s">
        <v>21</v>
      </c>
      <c r="K294" t="s">
        <v>22</v>
      </c>
      <c r="L294">
        <v>1331874000</v>
      </c>
      <c r="M294" s="13">
        <f>(((L294/60)/60)/24)+DATE(1970,1,1)</f>
        <v>40984.208333333336</v>
      </c>
      <c r="N294">
        <v>1333429200</v>
      </c>
      <c r="O294" s="13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>(E295/D295)*100</f>
        <v>16.384615384615383</v>
      </c>
      <c r="G295" t="s">
        <v>74</v>
      </c>
      <c r="H295">
        <v>32</v>
      </c>
      <c r="I295" s="9">
        <f>IFERROR(E295/H295, 0)</f>
        <v>33.28125</v>
      </c>
      <c r="J295" t="s">
        <v>107</v>
      </c>
      <c r="K295" t="s">
        <v>108</v>
      </c>
      <c r="L295">
        <v>1286254800</v>
      </c>
      <c r="M295" s="13">
        <f>(((L295/60)/60)/24)+DATE(1970,1,1)</f>
        <v>40456.208333333336</v>
      </c>
      <c r="N295">
        <v>1287032400</v>
      </c>
      <c r="O295" s="13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>(E296/D296)*100</f>
        <v>1339.6666666666667</v>
      </c>
      <c r="G296" t="s">
        <v>20</v>
      </c>
      <c r="H296">
        <v>183</v>
      </c>
      <c r="I296" s="9">
        <f>IFERROR(E296/H296, 0)</f>
        <v>43.923497267759565</v>
      </c>
      <c r="J296" t="s">
        <v>21</v>
      </c>
      <c r="K296" t="s">
        <v>22</v>
      </c>
      <c r="L296">
        <v>1540530000</v>
      </c>
      <c r="M296" s="13">
        <f>(((L296/60)/60)/24)+DATE(1970,1,1)</f>
        <v>43399.208333333328</v>
      </c>
      <c r="N296">
        <v>1541570400</v>
      </c>
      <c r="O296" s="13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>(E297/D297)*100</f>
        <v>35.650077760497666</v>
      </c>
      <c r="G297" t="s">
        <v>14</v>
      </c>
      <c r="H297">
        <v>1910</v>
      </c>
      <c r="I297" s="9">
        <f>IFERROR(E297/H297, 0)</f>
        <v>36.004712041884815</v>
      </c>
      <c r="J297" t="s">
        <v>98</v>
      </c>
      <c r="K297" t="s">
        <v>99</v>
      </c>
      <c r="L297">
        <v>1381813200</v>
      </c>
      <c r="M297" s="13">
        <f>(((L297/60)/60)/24)+DATE(1970,1,1)</f>
        <v>41562.208333333336</v>
      </c>
      <c r="N297">
        <v>1383976800</v>
      </c>
      <c r="O297" s="13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>(E298/D298)*100</f>
        <v>54.950819672131146</v>
      </c>
      <c r="G298" t="s">
        <v>14</v>
      </c>
      <c r="H298">
        <v>38</v>
      </c>
      <c r="I298" s="9">
        <f>IFERROR(E298/H298, 0)</f>
        <v>88.21052631578948</v>
      </c>
      <c r="J298" t="s">
        <v>26</v>
      </c>
      <c r="K298" t="s">
        <v>27</v>
      </c>
      <c r="L298">
        <v>1548655200</v>
      </c>
      <c r="M298" s="13">
        <f>(((L298/60)/60)/24)+DATE(1970,1,1)</f>
        <v>43493.25</v>
      </c>
      <c r="N298">
        <v>1550556000</v>
      </c>
      <c r="O298" s="13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>(E299/D299)*100</f>
        <v>94.236111111111114</v>
      </c>
      <c r="G299" t="s">
        <v>14</v>
      </c>
      <c r="H299">
        <v>104</v>
      </c>
      <c r="I299" s="9">
        <f>IFERROR(E299/H299, 0)</f>
        <v>65.240384615384613</v>
      </c>
      <c r="J299" t="s">
        <v>26</v>
      </c>
      <c r="K299" t="s">
        <v>27</v>
      </c>
      <c r="L299">
        <v>1389679200</v>
      </c>
      <c r="M299" s="13">
        <f>(((L299/60)/60)/24)+DATE(1970,1,1)</f>
        <v>41653.25</v>
      </c>
      <c r="N299">
        <v>1390456800</v>
      </c>
      <c r="O299" s="13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>(E300/D300)*100</f>
        <v>143.91428571428571</v>
      </c>
      <c r="G300" t="s">
        <v>20</v>
      </c>
      <c r="H300">
        <v>72</v>
      </c>
      <c r="I300" s="9">
        <f>IFERROR(E300/H300, 0)</f>
        <v>69.958333333333329</v>
      </c>
      <c r="J300" t="s">
        <v>21</v>
      </c>
      <c r="K300" t="s">
        <v>22</v>
      </c>
      <c r="L300">
        <v>1456466400</v>
      </c>
      <c r="M300" s="13">
        <f>(((L300/60)/60)/24)+DATE(1970,1,1)</f>
        <v>42426.25</v>
      </c>
      <c r="N300">
        <v>1458018000</v>
      </c>
      <c r="O300" s="13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>(E301/D301)*100</f>
        <v>51.421052631578945</v>
      </c>
      <c r="G301" t="s">
        <v>14</v>
      </c>
      <c r="H301">
        <v>49</v>
      </c>
      <c r="I301" s="9">
        <f>IFERROR(E301/H301, 0)</f>
        <v>39.877551020408163</v>
      </c>
      <c r="J301" t="s">
        <v>21</v>
      </c>
      <c r="K301" t="s">
        <v>22</v>
      </c>
      <c r="L301">
        <v>1456984800</v>
      </c>
      <c r="M301" s="13">
        <f>(((L301/60)/60)/24)+DATE(1970,1,1)</f>
        <v>42432.25</v>
      </c>
      <c r="N301">
        <v>1461819600</v>
      </c>
      <c r="O301" s="13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>(E302/D302)*100</f>
        <v>5</v>
      </c>
      <c r="G302" t="s">
        <v>14</v>
      </c>
      <c r="H302">
        <v>1</v>
      </c>
      <c r="I302" s="9">
        <f>IFERROR(E302/H302, 0)</f>
        <v>5</v>
      </c>
      <c r="J302" t="s">
        <v>36</v>
      </c>
      <c r="K302" t="s">
        <v>37</v>
      </c>
      <c r="L302">
        <v>1504069200</v>
      </c>
      <c r="M302" s="13">
        <f>(((L302/60)/60)/24)+DATE(1970,1,1)</f>
        <v>42977.208333333328</v>
      </c>
      <c r="N302">
        <v>1504155600</v>
      </c>
      <c r="O302" s="13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>(E303/D303)*100</f>
        <v>1344.6666666666667</v>
      </c>
      <c r="G303" t="s">
        <v>20</v>
      </c>
      <c r="H303">
        <v>295</v>
      </c>
      <c r="I303" s="9">
        <f>IFERROR(E303/H303, 0)</f>
        <v>41.023728813559323</v>
      </c>
      <c r="J303" t="s">
        <v>21</v>
      </c>
      <c r="K303" t="s">
        <v>22</v>
      </c>
      <c r="L303">
        <v>1424930400</v>
      </c>
      <c r="M303" s="13">
        <f>(((L303/60)/60)/24)+DATE(1970,1,1)</f>
        <v>42061.25</v>
      </c>
      <c r="N303">
        <v>1426395600</v>
      </c>
      <c r="O303" s="13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>(E304/D304)*100</f>
        <v>31.844940867279899</v>
      </c>
      <c r="G304" t="s">
        <v>14</v>
      </c>
      <c r="H304">
        <v>245</v>
      </c>
      <c r="I304" s="9">
        <f>IFERROR(E304/H304, 0)</f>
        <v>98.914285714285711</v>
      </c>
      <c r="J304" t="s">
        <v>21</v>
      </c>
      <c r="K304" t="s">
        <v>22</v>
      </c>
      <c r="L304">
        <v>1535864400</v>
      </c>
      <c r="M304" s="13">
        <f>(((L304/60)/60)/24)+DATE(1970,1,1)</f>
        <v>43345.208333333328</v>
      </c>
      <c r="N304">
        <v>1537074000</v>
      </c>
      <c r="O304" s="13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>(E305/D305)*100</f>
        <v>82.617647058823536</v>
      </c>
      <c r="G305" t="s">
        <v>14</v>
      </c>
      <c r="H305">
        <v>32</v>
      </c>
      <c r="I305" s="9">
        <f>IFERROR(E305/H305, 0)</f>
        <v>87.78125</v>
      </c>
      <c r="J305" t="s">
        <v>21</v>
      </c>
      <c r="K305" t="s">
        <v>22</v>
      </c>
      <c r="L305">
        <v>1452146400</v>
      </c>
      <c r="M305" s="13">
        <f>(((L305/60)/60)/24)+DATE(1970,1,1)</f>
        <v>42376.25</v>
      </c>
      <c r="N305">
        <v>1452578400</v>
      </c>
      <c r="O305" s="13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>(E306/D306)*100</f>
        <v>546.14285714285722</v>
      </c>
      <c r="G306" t="s">
        <v>20</v>
      </c>
      <c r="H306">
        <v>142</v>
      </c>
      <c r="I306" s="9">
        <f>IFERROR(E306/H306, 0)</f>
        <v>80.767605633802816</v>
      </c>
      <c r="J306" t="s">
        <v>21</v>
      </c>
      <c r="K306" t="s">
        <v>22</v>
      </c>
      <c r="L306">
        <v>1470546000</v>
      </c>
      <c r="M306" s="13">
        <f>(((L306/60)/60)/24)+DATE(1970,1,1)</f>
        <v>42589.208333333328</v>
      </c>
      <c r="N306">
        <v>1474088400</v>
      </c>
      <c r="O306" s="13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>(E307/D307)*100</f>
        <v>286.21428571428572</v>
      </c>
      <c r="G307" t="s">
        <v>20</v>
      </c>
      <c r="H307">
        <v>85</v>
      </c>
      <c r="I307" s="9">
        <f>IFERROR(E307/H307, 0)</f>
        <v>94.28235294117647</v>
      </c>
      <c r="J307" t="s">
        <v>21</v>
      </c>
      <c r="K307" t="s">
        <v>22</v>
      </c>
      <c r="L307">
        <v>1458363600</v>
      </c>
      <c r="M307" s="13">
        <f>(((L307/60)/60)/24)+DATE(1970,1,1)</f>
        <v>42448.208333333328</v>
      </c>
      <c r="N307">
        <v>1461906000</v>
      </c>
      <c r="O307" s="13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>(E308/D308)*100</f>
        <v>7.9076923076923071</v>
      </c>
      <c r="G308" t="s">
        <v>14</v>
      </c>
      <c r="H308">
        <v>7</v>
      </c>
      <c r="I308" s="9">
        <f>IFERROR(E308/H308, 0)</f>
        <v>73.428571428571431</v>
      </c>
      <c r="J308" t="s">
        <v>21</v>
      </c>
      <c r="K308" t="s">
        <v>22</v>
      </c>
      <c r="L308">
        <v>1500008400</v>
      </c>
      <c r="M308" s="13">
        <f>(((L308/60)/60)/24)+DATE(1970,1,1)</f>
        <v>42930.208333333328</v>
      </c>
      <c r="N308">
        <v>1500267600</v>
      </c>
      <c r="O308" s="13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>(E309/D309)*100</f>
        <v>132.13677811550153</v>
      </c>
      <c r="G309" t="s">
        <v>20</v>
      </c>
      <c r="H309">
        <v>659</v>
      </c>
      <c r="I309" s="9">
        <f>IFERROR(E309/H309, 0)</f>
        <v>65.968133535660087</v>
      </c>
      <c r="J309" t="s">
        <v>36</v>
      </c>
      <c r="K309" t="s">
        <v>37</v>
      </c>
      <c r="L309">
        <v>1338958800</v>
      </c>
      <c r="M309" s="13">
        <f>(((L309/60)/60)/24)+DATE(1970,1,1)</f>
        <v>41066.208333333336</v>
      </c>
      <c r="N309">
        <v>1340686800</v>
      </c>
      <c r="O309" s="13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>(E310/D310)*100</f>
        <v>74.077834179357026</v>
      </c>
      <c r="G310" t="s">
        <v>14</v>
      </c>
      <c r="H310">
        <v>803</v>
      </c>
      <c r="I310" s="9">
        <f>IFERROR(E310/H310, 0)</f>
        <v>109.04109589041096</v>
      </c>
      <c r="J310" t="s">
        <v>21</v>
      </c>
      <c r="K310" t="s">
        <v>22</v>
      </c>
      <c r="L310">
        <v>1303102800</v>
      </c>
      <c r="M310" s="13">
        <f>(((L310/60)/60)/24)+DATE(1970,1,1)</f>
        <v>40651.208333333336</v>
      </c>
      <c r="N310">
        <v>1303189200</v>
      </c>
      <c r="O310" s="13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>(E311/D311)*100</f>
        <v>75.292682926829272</v>
      </c>
      <c r="G311" t="s">
        <v>74</v>
      </c>
      <c r="H311">
        <v>75</v>
      </c>
      <c r="I311" s="9">
        <f>IFERROR(E311/H311, 0)</f>
        <v>41.16</v>
      </c>
      <c r="J311" t="s">
        <v>21</v>
      </c>
      <c r="K311" t="s">
        <v>22</v>
      </c>
      <c r="L311">
        <v>1316581200</v>
      </c>
      <c r="M311" s="13">
        <f>(((L311/60)/60)/24)+DATE(1970,1,1)</f>
        <v>40807.208333333336</v>
      </c>
      <c r="N311">
        <v>1318309200</v>
      </c>
      <c r="O311" s="13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>(E312/D312)*100</f>
        <v>20.333333333333332</v>
      </c>
      <c r="G312" t="s">
        <v>14</v>
      </c>
      <c r="H312">
        <v>16</v>
      </c>
      <c r="I312" s="9">
        <f>IFERROR(E312/H312, 0)</f>
        <v>99.125</v>
      </c>
      <c r="J312" t="s">
        <v>21</v>
      </c>
      <c r="K312" t="s">
        <v>22</v>
      </c>
      <c r="L312">
        <v>1270789200</v>
      </c>
      <c r="M312" s="13">
        <f>(((L312/60)/60)/24)+DATE(1970,1,1)</f>
        <v>40277.208333333336</v>
      </c>
      <c r="N312">
        <v>1272171600</v>
      </c>
      <c r="O312" s="13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>(E313/D313)*100</f>
        <v>203.36507936507937</v>
      </c>
      <c r="G313" t="s">
        <v>20</v>
      </c>
      <c r="H313">
        <v>121</v>
      </c>
      <c r="I313" s="9">
        <f>IFERROR(E313/H313, 0)</f>
        <v>105.88429752066116</v>
      </c>
      <c r="J313" t="s">
        <v>21</v>
      </c>
      <c r="K313" t="s">
        <v>22</v>
      </c>
      <c r="L313">
        <v>1297836000</v>
      </c>
      <c r="M313" s="13">
        <f>(((L313/60)/60)/24)+DATE(1970,1,1)</f>
        <v>40590.25</v>
      </c>
      <c r="N313">
        <v>1298872800</v>
      </c>
      <c r="O313" s="13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>(E314/D314)*100</f>
        <v>310.2284263959391</v>
      </c>
      <c r="G314" t="s">
        <v>20</v>
      </c>
      <c r="H314">
        <v>3742</v>
      </c>
      <c r="I314" s="9">
        <f>IFERROR(E314/H314, 0)</f>
        <v>48.996525921966864</v>
      </c>
      <c r="J314" t="s">
        <v>21</v>
      </c>
      <c r="K314" t="s">
        <v>22</v>
      </c>
      <c r="L314">
        <v>1382677200</v>
      </c>
      <c r="M314" s="13">
        <f>(((L314/60)/60)/24)+DATE(1970,1,1)</f>
        <v>41572.208333333336</v>
      </c>
      <c r="N314">
        <v>1383282000</v>
      </c>
      <c r="O314" s="13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>(E315/D315)*100</f>
        <v>395.31818181818181</v>
      </c>
      <c r="G315" t="s">
        <v>20</v>
      </c>
      <c r="H315">
        <v>223</v>
      </c>
      <c r="I315" s="9">
        <f>IFERROR(E315/H315, 0)</f>
        <v>39</v>
      </c>
      <c r="J315" t="s">
        <v>21</v>
      </c>
      <c r="K315" t="s">
        <v>22</v>
      </c>
      <c r="L315">
        <v>1330322400</v>
      </c>
      <c r="M315" s="13">
        <f>(((L315/60)/60)/24)+DATE(1970,1,1)</f>
        <v>40966.25</v>
      </c>
      <c r="N315">
        <v>1330495200</v>
      </c>
      <c r="O315" s="13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>(E316/D316)*100</f>
        <v>294.71428571428572</v>
      </c>
      <c r="G316" t="s">
        <v>20</v>
      </c>
      <c r="H316">
        <v>133</v>
      </c>
      <c r="I316" s="9">
        <f>IFERROR(E316/H316, 0)</f>
        <v>31.022556390977442</v>
      </c>
      <c r="J316" t="s">
        <v>21</v>
      </c>
      <c r="K316" t="s">
        <v>22</v>
      </c>
      <c r="L316">
        <v>1552366800</v>
      </c>
      <c r="M316" s="13">
        <f>(((L316/60)/60)/24)+DATE(1970,1,1)</f>
        <v>43536.208333333328</v>
      </c>
      <c r="N316">
        <v>1552798800</v>
      </c>
      <c r="O316" s="13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>(E317/D317)*100</f>
        <v>33.89473684210526</v>
      </c>
      <c r="G317" t="s">
        <v>14</v>
      </c>
      <c r="H317">
        <v>31</v>
      </c>
      <c r="I317" s="9">
        <f>IFERROR(E317/H317, 0)</f>
        <v>103.87096774193549</v>
      </c>
      <c r="J317" t="s">
        <v>21</v>
      </c>
      <c r="K317" t="s">
        <v>22</v>
      </c>
      <c r="L317">
        <v>1400907600</v>
      </c>
      <c r="M317" s="13">
        <f>(((L317/60)/60)/24)+DATE(1970,1,1)</f>
        <v>41783.208333333336</v>
      </c>
      <c r="N317">
        <v>1403413200</v>
      </c>
      <c r="O317" s="13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>(E318/D318)*100</f>
        <v>66.677083333333329</v>
      </c>
      <c r="G318" t="s">
        <v>14</v>
      </c>
      <c r="H318">
        <v>108</v>
      </c>
      <c r="I318" s="9">
        <f>IFERROR(E318/H318, 0)</f>
        <v>59.268518518518519</v>
      </c>
      <c r="J318" t="s">
        <v>107</v>
      </c>
      <c r="K318" t="s">
        <v>108</v>
      </c>
      <c r="L318">
        <v>1574143200</v>
      </c>
      <c r="M318" s="13">
        <f>(((L318/60)/60)/24)+DATE(1970,1,1)</f>
        <v>43788.25</v>
      </c>
      <c r="N318">
        <v>1574229600</v>
      </c>
      <c r="O318" s="13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>(E319/D319)*100</f>
        <v>19.227272727272727</v>
      </c>
      <c r="G319" t="s">
        <v>14</v>
      </c>
      <c r="H319">
        <v>30</v>
      </c>
      <c r="I319" s="9">
        <f>IFERROR(E319/H319, 0)</f>
        <v>42.3</v>
      </c>
      <c r="J319" t="s">
        <v>21</v>
      </c>
      <c r="K319" t="s">
        <v>22</v>
      </c>
      <c r="L319">
        <v>1494738000</v>
      </c>
      <c r="M319" s="13">
        <f>(((L319/60)/60)/24)+DATE(1970,1,1)</f>
        <v>42869.208333333328</v>
      </c>
      <c r="N319">
        <v>1495861200</v>
      </c>
      <c r="O319" s="13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>(E320/D320)*100</f>
        <v>15.842105263157894</v>
      </c>
      <c r="G320" t="s">
        <v>14</v>
      </c>
      <c r="H320">
        <v>17</v>
      </c>
      <c r="I320" s="9">
        <f>IFERROR(E320/H320, 0)</f>
        <v>53.117647058823529</v>
      </c>
      <c r="J320" t="s">
        <v>21</v>
      </c>
      <c r="K320" t="s">
        <v>22</v>
      </c>
      <c r="L320">
        <v>1392357600</v>
      </c>
      <c r="M320" s="13">
        <f>(((L320/60)/60)/24)+DATE(1970,1,1)</f>
        <v>41684.25</v>
      </c>
      <c r="N320">
        <v>1392530400</v>
      </c>
      <c r="O320" s="13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>(E321/D321)*100</f>
        <v>38.702380952380956</v>
      </c>
      <c r="G321" t="s">
        <v>74</v>
      </c>
      <c r="H321">
        <v>64</v>
      </c>
      <c r="I321" s="9">
        <f>IFERROR(E321/H321, 0)</f>
        <v>50.796875</v>
      </c>
      <c r="J321" t="s">
        <v>21</v>
      </c>
      <c r="K321" t="s">
        <v>22</v>
      </c>
      <c r="L321">
        <v>1281589200</v>
      </c>
      <c r="M321" s="13">
        <f>(((L321/60)/60)/24)+DATE(1970,1,1)</f>
        <v>40402.208333333336</v>
      </c>
      <c r="N321">
        <v>1283662800</v>
      </c>
      <c r="O321" s="13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>(E322/D322)*100</f>
        <v>9.5876777251184837</v>
      </c>
      <c r="G322" t="s">
        <v>14</v>
      </c>
      <c r="H322">
        <v>80</v>
      </c>
      <c r="I322" s="9">
        <f>IFERROR(E322/H322, 0)</f>
        <v>101.15</v>
      </c>
      <c r="J322" t="s">
        <v>21</v>
      </c>
      <c r="K322" t="s">
        <v>22</v>
      </c>
      <c r="L322">
        <v>1305003600</v>
      </c>
      <c r="M322" s="13">
        <f>(((L322/60)/60)/24)+DATE(1970,1,1)</f>
        <v>40673.208333333336</v>
      </c>
      <c r="N322">
        <v>1305781200</v>
      </c>
      <c r="O322" s="13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>(E323/D323)*100</f>
        <v>94.144366197183089</v>
      </c>
      <c r="G323" t="s">
        <v>14</v>
      </c>
      <c r="H323">
        <v>2468</v>
      </c>
      <c r="I323" s="9">
        <f>IFERROR(E323/H323, 0)</f>
        <v>65.000810372771468</v>
      </c>
      <c r="J323" t="s">
        <v>21</v>
      </c>
      <c r="K323" t="s">
        <v>22</v>
      </c>
      <c r="L323">
        <v>1301634000</v>
      </c>
      <c r="M323" s="13">
        <f>(((L323/60)/60)/24)+DATE(1970,1,1)</f>
        <v>40634.208333333336</v>
      </c>
      <c r="N323">
        <v>1302325200</v>
      </c>
      <c r="O323" s="13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>(E324/D324)*100</f>
        <v>166.56234096692114</v>
      </c>
      <c r="G324" t="s">
        <v>20</v>
      </c>
      <c r="H324">
        <v>5168</v>
      </c>
      <c r="I324" s="9">
        <f>IFERROR(E324/H324, 0)</f>
        <v>37.998645510835914</v>
      </c>
      <c r="J324" t="s">
        <v>21</v>
      </c>
      <c r="K324" t="s">
        <v>22</v>
      </c>
      <c r="L324">
        <v>1290664800</v>
      </c>
      <c r="M324" s="13">
        <f>(((L324/60)/60)/24)+DATE(1970,1,1)</f>
        <v>40507.25</v>
      </c>
      <c r="N324">
        <v>1291788000</v>
      </c>
      <c r="O324" s="13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>(E325/D325)*100</f>
        <v>24.134831460674157</v>
      </c>
      <c r="G325" t="s">
        <v>14</v>
      </c>
      <c r="H325">
        <v>26</v>
      </c>
      <c r="I325" s="9">
        <f>IFERROR(E325/H325, 0)</f>
        <v>82.615384615384613</v>
      </c>
      <c r="J325" t="s">
        <v>40</v>
      </c>
      <c r="K325" t="s">
        <v>41</v>
      </c>
      <c r="L325">
        <v>1395896400</v>
      </c>
      <c r="M325" s="13">
        <f>(((L325/60)/60)/24)+DATE(1970,1,1)</f>
        <v>41725.208333333336</v>
      </c>
      <c r="N325">
        <v>1396069200</v>
      </c>
      <c r="O325" s="13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>(E326/D326)*100</f>
        <v>164.05633802816902</v>
      </c>
      <c r="G326" t="s">
        <v>20</v>
      </c>
      <c r="H326">
        <v>307</v>
      </c>
      <c r="I326" s="9">
        <f>IFERROR(E326/H326, 0)</f>
        <v>37.941368078175898</v>
      </c>
      <c r="J326" t="s">
        <v>21</v>
      </c>
      <c r="K326" t="s">
        <v>22</v>
      </c>
      <c r="L326">
        <v>1434862800</v>
      </c>
      <c r="M326" s="13">
        <f>(((L326/60)/60)/24)+DATE(1970,1,1)</f>
        <v>42176.208333333328</v>
      </c>
      <c r="N326">
        <v>1435899600</v>
      </c>
      <c r="O326" s="13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>(E327/D327)*100</f>
        <v>90.723076923076931</v>
      </c>
      <c r="G327" t="s">
        <v>14</v>
      </c>
      <c r="H327">
        <v>73</v>
      </c>
      <c r="I327" s="9">
        <f>IFERROR(E327/H327, 0)</f>
        <v>80.780821917808225</v>
      </c>
      <c r="J327" t="s">
        <v>21</v>
      </c>
      <c r="K327" t="s">
        <v>22</v>
      </c>
      <c r="L327">
        <v>1529125200</v>
      </c>
      <c r="M327" s="13">
        <f>(((L327/60)/60)/24)+DATE(1970,1,1)</f>
        <v>43267.208333333328</v>
      </c>
      <c r="N327">
        <v>1531112400</v>
      </c>
      <c r="O327" s="13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>(E328/D328)*100</f>
        <v>46.194444444444443</v>
      </c>
      <c r="G328" t="s">
        <v>14</v>
      </c>
      <c r="H328">
        <v>128</v>
      </c>
      <c r="I328" s="9">
        <f>IFERROR(E328/H328, 0)</f>
        <v>25.984375</v>
      </c>
      <c r="J328" t="s">
        <v>21</v>
      </c>
      <c r="K328" t="s">
        <v>22</v>
      </c>
      <c r="L328">
        <v>1451109600</v>
      </c>
      <c r="M328" s="13">
        <f>(((L328/60)/60)/24)+DATE(1970,1,1)</f>
        <v>42364.25</v>
      </c>
      <c r="N328">
        <v>1451628000</v>
      </c>
      <c r="O328" s="13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>(E329/D329)*100</f>
        <v>38.53846153846154</v>
      </c>
      <c r="G329" t="s">
        <v>14</v>
      </c>
      <c r="H329">
        <v>33</v>
      </c>
      <c r="I329" s="9">
        <f>IFERROR(E329/H329, 0)</f>
        <v>30.363636363636363</v>
      </c>
      <c r="J329" t="s">
        <v>21</v>
      </c>
      <c r="K329" t="s">
        <v>22</v>
      </c>
      <c r="L329">
        <v>1566968400</v>
      </c>
      <c r="M329" s="13">
        <f>(((L329/60)/60)/24)+DATE(1970,1,1)</f>
        <v>43705.208333333328</v>
      </c>
      <c r="N329">
        <v>1567314000</v>
      </c>
      <c r="O329" s="13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>(E330/D330)*100</f>
        <v>133.56231003039514</v>
      </c>
      <c r="G330" t="s">
        <v>20</v>
      </c>
      <c r="H330">
        <v>2441</v>
      </c>
      <c r="I330" s="9">
        <f>IFERROR(E330/H330, 0)</f>
        <v>54.004916018025398</v>
      </c>
      <c r="J330" t="s">
        <v>21</v>
      </c>
      <c r="K330" t="s">
        <v>22</v>
      </c>
      <c r="L330">
        <v>1543557600</v>
      </c>
      <c r="M330" s="13">
        <f>(((L330/60)/60)/24)+DATE(1970,1,1)</f>
        <v>43434.25</v>
      </c>
      <c r="N330">
        <v>1544508000</v>
      </c>
      <c r="O330" s="13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>(E331/D331)*100</f>
        <v>22.896588486140725</v>
      </c>
      <c r="G331" t="s">
        <v>47</v>
      </c>
      <c r="H331">
        <v>211</v>
      </c>
      <c r="I331" s="9">
        <f>IFERROR(E331/H331, 0)</f>
        <v>101.78672985781991</v>
      </c>
      <c r="J331" t="s">
        <v>21</v>
      </c>
      <c r="K331" t="s">
        <v>22</v>
      </c>
      <c r="L331">
        <v>1481522400</v>
      </c>
      <c r="M331" s="13">
        <f>(((L331/60)/60)/24)+DATE(1970,1,1)</f>
        <v>42716.25</v>
      </c>
      <c r="N331">
        <v>1482472800</v>
      </c>
      <c r="O331" s="13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>(E332/D332)*100</f>
        <v>184.95548961424333</v>
      </c>
      <c r="G332" t="s">
        <v>20</v>
      </c>
      <c r="H332">
        <v>1385</v>
      </c>
      <c r="I332" s="9">
        <f>IFERROR(E332/H332, 0)</f>
        <v>45.003610108303249</v>
      </c>
      <c r="J332" t="s">
        <v>40</v>
      </c>
      <c r="K332" t="s">
        <v>41</v>
      </c>
      <c r="L332">
        <v>1512712800</v>
      </c>
      <c r="M332" s="13">
        <f>(((L332/60)/60)/24)+DATE(1970,1,1)</f>
        <v>43077.25</v>
      </c>
      <c r="N332">
        <v>1512799200</v>
      </c>
      <c r="O332" s="13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>(E333/D333)*100</f>
        <v>443.72727272727275</v>
      </c>
      <c r="G333" t="s">
        <v>20</v>
      </c>
      <c r="H333">
        <v>190</v>
      </c>
      <c r="I333" s="9">
        <f>IFERROR(E333/H333, 0)</f>
        <v>77.068421052631578</v>
      </c>
      <c r="J333" t="s">
        <v>21</v>
      </c>
      <c r="K333" t="s">
        <v>22</v>
      </c>
      <c r="L333">
        <v>1324274400</v>
      </c>
      <c r="M333" s="13">
        <f>(((L333/60)/60)/24)+DATE(1970,1,1)</f>
        <v>40896.25</v>
      </c>
      <c r="N333">
        <v>1324360800</v>
      </c>
      <c r="O333" s="13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>(E334/D334)*100</f>
        <v>199.9806763285024</v>
      </c>
      <c r="G334" t="s">
        <v>20</v>
      </c>
      <c r="H334">
        <v>470</v>
      </c>
      <c r="I334" s="9">
        <f>IFERROR(E334/H334, 0)</f>
        <v>88.076595744680844</v>
      </c>
      <c r="J334" t="s">
        <v>21</v>
      </c>
      <c r="K334" t="s">
        <v>22</v>
      </c>
      <c r="L334">
        <v>1364446800</v>
      </c>
      <c r="M334" s="13">
        <f>(((L334/60)/60)/24)+DATE(1970,1,1)</f>
        <v>41361.208333333336</v>
      </c>
      <c r="N334">
        <v>1364533200</v>
      </c>
      <c r="O334" s="13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>(E335/D335)*100</f>
        <v>123.95833333333333</v>
      </c>
      <c r="G335" t="s">
        <v>20</v>
      </c>
      <c r="H335">
        <v>253</v>
      </c>
      <c r="I335" s="9">
        <f>IFERROR(E335/H335, 0)</f>
        <v>47.035573122529641</v>
      </c>
      <c r="J335" t="s">
        <v>21</v>
      </c>
      <c r="K335" t="s">
        <v>22</v>
      </c>
      <c r="L335">
        <v>1542693600</v>
      </c>
      <c r="M335" s="13">
        <f>(((L335/60)/60)/24)+DATE(1970,1,1)</f>
        <v>43424.25</v>
      </c>
      <c r="N335">
        <v>1545112800</v>
      </c>
      <c r="O335" s="13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>(E336/D336)*100</f>
        <v>186.61329305135951</v>
      </c>
      <c r="G336" t="s">
        <v>20</v>
      </c>
      <c r="H336">
        <v>1113</v>
      </c>
      <c r="I336" s="9">
        <f>IFERROR(E336/H336, 0)</f>
        <v>110.99550763701707</v>
      </c>
      <c r="J336" t="s">
        <v>21</v>
      </c>
      <c r="K336" t="s">
        <v>22</v>
      </c>
      <c r="L336">
        <v>1515564000</v>
      </c>
      <c r="M336" s="13">
        <f>(((L336/60)/60)/24)+DATE(1970,1,1)</f>
        <v>43110.25</v>
      </c>
      <c r="N336">
        <v>1516168800</v>
      </c>
      <c r="O336" s="13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>(E337/D337)*100</f>
        <v>114.28538550057536</v>
      </c>
      <c r="G337" t="s">
        <v>20</v>
      </c>
      <c r="H337">
        <v>2283</v>
      </c>
      <c r="I337" s="9">
        <f>IFERROR(E337/H337, 0)</f>
        <v>87.003066141042481</v>
      </c>
      <c r="J337" t="s">
        <v>21</v>
      </c>
      <c r="K337" t="s">
        <v>22</v>
      </c>
      <c r="L337">
        <v>1573797600</v>
      </c>
      <c r="M337" s="13">
        <f>(((L337/60)/60)/24)+DATE(1970,1,1)</f>
        <v>43784.25</v>
      </c>
      <c r="N337">
        <v>1574920800</v>
      </c>
      <c r="O337" s="13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>(E338/D338)*100</f>
        <v>97.032531824611041</v>
      </c>
      <c r="G338" t="s">
        <v>14</v>
      </c>
      <c r="H338">
        <v>1072</v>
      </c>
      <c r="I338" s="9">
        <f>IFERROR(E338/H338, 0)</f>
        <v>63.994402985074629</v>
      </c>
      <c r="J338" t="s">
        <v>21</v>
      </c>
      <c r="K338" t="s">
        <v>22</v>
      </c>
      <c r="L338">
        <v>1292392800</v>
      </c>
      <c r="M338" s="13">
        <f>(((L338/60)/60)/24)+DATE(1970,1,1)</f>
        <v>40527.25</v>
      </c>
      <c r="N338">
        <v>1292479200</v>
      </c>
      <c r="O338" s="13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>(E339/D339)*100</f>
        <v>122.81904761904762</v>
      </c>
      <c r="G339" t="s">
        <v>20</v>
      </c>
      <c r="H339">
        <v>1095</v>
      </c>
      <c r="I339" s="9">
        <f>IFERROR(E339/H339, 0)</f>
        <v>105.9945205479452</v>
      </c>
      <c r="J339" t="s">
        <v>21</v>
      </c>
      <c r="K339" t="s">
        <v>22</v>
      </c>
      <c r="L339">
        <v>1573452000</v>
      </c>
      <c r="M339" s="13">
        <f>(((L339/60)/60)/24)+DATE(1970,1,1)</f>
        <v>43780.25</v>
      </c>
      <c r="N339">
        <v>1573538400</v>
      </c>
      <c r="O339" s="13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>(E340/D340)*100</f>
        <v>179.14326647564468</v>
      </c>
      <c r="G340" t="s">
        <v>20</v>
      </c>
      <c r="H340">
        <v>1690</v>
      </c>
      <c r="I340" s="9">
        <f>IFERROR(E340/H340, 0)</f>
        <v>73.989349112426041</v>
      </c>
      <c r="J340" t="s">
        <v>21</v>
      </c>
      <c r="K340" t="s">
        <v>22</v>
      </c>
      <c r="L340">
        <v>1317790800</v>
      </c>
      <c r="M340" s="13">
        <f>(((L340/60)/60)/24)+DATE(1970,1,1)</f>
        <v>40821.208333333336</v>
      </c>
      <c r="N340">
        <v>1320382800</v>
      </c>
      <c r="O340" s="13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>(E341/D341)*100</f>
        <v>79.951577402787962</v>
      </c>
      <c r="G341" t="s">
        <v>74</v>
      </c>
      <c r="H341">
        <v>1297</v>
      </c>
      <c r="I341" s="9">
        <f>IFERROR(E341/H341, 0)</f>
        <v>84.02004626060139</v>
      </c>
      <c r="J341" t="s">
        <v>15</v>
      </c>
      <c r="K341" t="s">
        <v>16</v>
      </c>
      <c r="L341">
        <v>1501650000</v>
      </c>
      <c r="M341" s="13">
        <f>(((L341/60)/60)/24)+DATE(1970,1,1)</f>
        <v>42949.208333333328</v>
      </c>
      <c r="N341">
        <v>1502859600</v>
      </c>
      <c r="O341" s="13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>(E342/D342)*100</f>
        <v>94.242587601078171</v>
      </c>
      <c r="G342" t="s">
        <v>14</v>
      </c>
      <c r="H342">
        <v>393</v>
      </c>
      <c r="I342" s="9">
        <f>IFERROR(E342/H342, 0)</f>
        <v>88.966921119592882</v>
      </c>
      <c r="J342" t="s">
        <v>21</v>
      </c>
      <c r="K342" t="s">
        <v>22</v>
      </c>
      <c r="L342">
        <v>1323669600</v>
      </c>
      <c r="M342" s="13">
        <f>(((L342/60)/60)/24)+DATE(1970,1,1)</f>
        <v>40889.25</v>
      </c>
      <c r="N342">
        <v>1323756000</v>
      </c>
      <c r="O342" s="13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>(E343/D343)*100</f>
        <v>84.669291338582681</v>
      </c>
      <c r="G343" t="s">
        <v>14</v>
      </c>
      <c r="H343">
        <v>1257</v>
      </c>
      <c r="I343" s="9">
        <f>IFERROR(E343/H343, 0)</f>
        <v>76.990453460620529</v>
      </c>
      <c r="J343" t="s">
        <v>21</v>
      </c>
      <c r="K343" t="s">
        <v>22</v>
      </c>
      <c r="L343">
        <v>1440738000</v>
      </c>
      <c r="M343" s="13">
        <f>(((L343/60)/60)/24)+DATE(1970,1,1)</f>
        <v>42244.208333333328</v>
      </c>
      <c r="N343">
        <v>1441342800</v>
      </c>
      <c r="O343" s="13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>(E344/D344)*100</f>
        <v>66.521920668058456</v>
      </c>
      <c r="G344" t="s">
        <v>14</v>
      </c>
      <c r="H344">
        <v>328</v>
      </c>
      <c r="I344" s="9">
        <f>IFERROR(E344/H344, 0)</f>
        <v>97.146341463414629</v>
      </c>
      <c r="J344" t="s">
        <v>21</v>
      </c>
      <c r="K344" t="s">
        <v>22</v>
      </c>
      <c r="L344">
        <v>1374296400</v>
      </c>
      <c r="M344" s="13">
        <f>(((L344/60)/60)/24)+DATE(1970,1,1)</f>
        <v>41475.208333333336</v>
      </c>
      <c r="N344">
        <v>1375333200</v>
      </c>
      <c r="O344" s="13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>(E345/D345)*100</f>
        <v>53.922222222222224</v>
      </c>
      <c r="G345" t="s">
        <v>14</v>
      </c>
      <c r="H345">
        <v>147</v>
      </c>
      <c r="I345" s="9">
        <f>IFERROR(E345/H345, 0)</f>
        <v>33.013605442176868</v>
      </c>
      <c r="J345" t="s">
        <v>21</v>
      </c>
      <c r="K345" t="s">
        <v>22</v>
      </c>
      <c r="L345">
        <v>1384840800</v>
      </c>
      <c r="M345" s="13">
        <f>(((L345/60)/60)/24)+DATE(1970,1,1)</f>
        <v>41597.25</v>
      </c>
      <c r="N345">
        <v>1389420000</v>
      </c>
      <c r="O345" s="13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>(E346/D346)*100</f>
        <v>41.983299595141702</v>
      </c>
      <c r="G346" t="s">
        <v>14</v>
      </c>
      <c r="H346">
        <v>830</v>
      </c>
      <c r="I346" s="9">
        <f>IFERROR(E346/H346, 0)</f>
        <v>99.950602409638549</v>
      </c>
      <c r="J346" t="s">
        <v>21</v>
      </c>
      <c r="K346" t="s">
        <v>22</v>
      </c>
      <c r="L346">
        <v>1516600800</v>
      </c>
      <c r="M346" s="13">
        <f>(((L346/60)/60)/24)+DATE(1970,1,1)</f>
        <v>43122.25</v>
      </c>
      <c r="N346">
        <v>1520056800</v>
      </c>
      <c r="O346" s="13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>(E347/D347)*100</f>
        <v>14.69479695431472</v>
      </c>
      <c r="G347" t="s">
        <v>14</v>
      </c>
      <c r="H347">
        <v>331</v>
      </c>
      <c r="I347" s="9">
        <f>IFERROR(E347/H347, 0)</f>
        <v>69.966767371601208</v>
      </c>
      <c r="J347" t="s">
        <v>40</v>
      </c>
      <c r="K347" t="s">
        <v>41</v>
      </c>
      <c r="L347">
        <v>1436418000</v>
      </c>
      <c r="M347" s="13">
        <f>(((L347/60)/60)/24)+DATE(1970,1,1)</f>
        <v>42194.208333333328</v>
      </c>
      <c r="N347">
        <v>1436504400</v>
      </c>
      <c r="O347" s="13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>(E348/D348)*100</f>
        <v>34.475000000000001</v>
      </c>
      <c r="G348" t="s">
        <v>14</v>
      </c>
      <c r="H348">
        <v>25</v>
      </c>
      <c r="I348" s="9">
        <f>IFERROR(E348/H348, 0)</f>
        <v>110.32</v>
      </c>
      <c r="J348" t="s">
        <v>21</v>
      </c>
      <c r="K348" t="s">
        <v>22</v>
      </c>
      <c r="L348">
        <v>1503550800</v>
      </c>
      <c r="M348" s="13">
        <f>(((L348/60)/60)/24)+DATE(1970,1,1)</f>
        <v>42971.208333333328</v>
      </c>
      <c r="N348">
        <v>1508302800</v>
      </c>
      <c r="O348" s="13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>(E349/D349)*100</f>
        <v>1400.7777777777778</v>
      </c>
      <c r="G349" t="s">
        <v>20</v>
      </c>
      <c r="H349">
        <v>191</v>
      </c>
      <c r="I349" s="9">
        <f>IFERROR(E349/H349, 0)</f>
        <v>66.005235602094245</v>
      </c>
      <c r="J349" t="s">
        <v>21</v>
      </c>
      <c r="K349" t="s">
        <v>22</v>
      </c>
      <c r="L349">
        <v>1423634400</v>
      </c>
      <c r="M349" s="13">
        <f>(((L349/60)/60)/24)+DATE(1970,1,1)</f>
        <v>42046.25</v>
      </c>
      <c r="N349">
        <v>1425708000</v>
      </c>
      <c r="O349" s="13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>(E350/D350)*100</f>
        <v>71.770351758793964</v>
      </c>
      <c r="G350" t="s">
        <v>14</v>
      </c>
      <c r="H350">
        <v>3483</v>
      </c>
      <c r="I350" s="9">
        <f>IFERROR(E350/H350, 0)</f>
        <v>41.005742176284812</v>
      </c>
      <c r="J350" t="s">
        <v>21</v>
      </c>
      <c r="K350" t="s">
        <v>22</v>
      </c>
      <c r="L350">
        <v>1487224800</v>
      </c>
      <c r="M350" s="13">
        <f>(((L350/60)/60)/24)+DATE(1970,1,1)</f>
        <v>42782.25</v>
      </c>
      <c r="N350">
        <v>1488348000</v>
      </c>
      <c r="O350" s="13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>(E351/D351)*100</f>
        <v>53.074115044247783</v>
      </c>
      <c r="G351" t="s">
        <v>14</v>
      </c>
      <c r="H351">
        <v>923</v>
      </c>
      <c r="I351" s="9">
        <f>IFERROR(E351/H351, 0)</f>
        <v>103.96316359696641</v>
      </c>
      <c r="J351" t="s">
        <v>21</v>
      </c>
      <c r="K351" t="s">
        <v>22</v>
      </c>
      <c r="L351">
        <v>1500008400</v>
      </c>
      <c r="M351" s="13">
        <f>(((L351/60)/60)/24)+DATE(1970,1,1)</f>
        <v>42930.208333333328</v>
      </c>
      <c r="N351">
        <v>1502600400</v>
      </c>
      <c r="O351" s="13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>(E352/D352)*100</f>
        <v>5</v>
      </c>
      <c r="G352" t="s">
        <v>14</v>
      </c>
      <c r="H352">
        <v>1</v>
      </c>
      <c r="I352" s="9">
        <f>IFERROR(E352/H352, 0)</f>
        <v>5</v>
      </c>
      <c r="J352" t="s">
        <v>21</v>
      </c>
      <c r="K352" t="s">
        <v>22</v>
      </c>
      <c r="L352">
        <v>1432098000</v>
      </c>
      <c r="M352" s="13">
        <f>(((L352/60)/60)/24)+DATE(1970,1,1)</f>
        <v>42144.208333333328</v>
      </c>
      <c r="N352">
        <v>1433653200</v>
      </c>
      <c r="O352" s="13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>(E353/D353)*100</f>
        <v>127.70715249662618</v>
      </c>
      <c r="G353" t="s">
        <v>20</v>
      </c>
      <c r="H353">
        <v>2013</v>
      </c>
      <c r="I353" s="9">
        <f>IFERROR(E353/H353, 0)</f>
        <v>47.009935419771487</v>
      </c>
      <c r="J353" t="s">
        <v>21</v>
      </c>
      <c r="K353" t="s">
        <v>22</v>
      </c>
      <c r="L353">
        <v>1440392400</v>
      </c>
      <c r="M353" s="13">
        <f>(((L353/60)/60)/24)+DATE(1970,1,1)</f>
        <v>42240.208333333328</v>
      </c>
      <c r="N353">
        <v>1441602000</v>
      </c>
      <c r="O353" s="13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>(E354/D354)*100</f>
        <v>34.892857142857139</v>
      </c>
      <c r="G354" t="s">
        <v>14</v>
      </c>
      <c r="H354">
        <v>33</v>
      </c>
      <c r="I354" s="9">
        <f>IFERROR(E354/H354, 0)</f>
        <v>29.606060606060606</v>
      </c>
      <c r="J354" t="s">
        <v>15</v>
      </c>
      <c r="K354" t="s">
        <v>16</v>
      </c>
      <c r="L354">
        <v>1446876000</v>
      </c>
      <c r="M354" s="13">
        <f>(((L354/60)/60)/24)+DATE(1970,1,1)</f>
        <v>42315.25</v>
      </c>
      <c r="N354">
        <v>1447567200</v>
      </c>
      <c r="O354" s="13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>(E355/D355)*100</f>
        <v>410.59821428571428</v>
      </c>
      <c r="G355" t="s">
        <v>20</v>
      </c>
      <c r="H355">
        <v>1703</v>
      </c>
      <c r="I355" s="9">
        <f>IFERROR(E355/H355, 0)</f>
        <v>81.010569583088667</v>
      </c>
      <c r="J355" t="s">
        <v>21</v>
      </c>
      <c r="K355" t="s">
        <v>22</v>
      </c>
      <c r="L355">
        <v>1562302800</v>
      </c>
      <c r="M355" s="13">
        <f>(((L355/60)/60)/24)+DATE(1970,1,1)</f>
        <v>43651.208333333328</v>
      </c>
      <c r="N355">
        <v>1562389200</v>
      </c>
      <c r="O355" s="13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>(E356/D356)*100</f>
        <v>123.73770491803278</v>
      </c>
      <c r="G356" t="s">
        <v>20</v>
      </c>
      <c r="H356">
        <v>80</v>
      </c>
      <c r="I356" s="9">
        <f>IFERROR(E356/H356, 0)</f>
        <v>94.35</v>
      </c>
      <c r="J356" t="s">
        <v>36</v>
      </c>
      <c r="K356" t="s">
        <v>37</v>
      </c>
      <c r="L356">
        <v>1378184400</v>
      </c>
      <c r="M356" s="13">
        <f>(((L356/60)/60)/24)+DATE(1970,1,1)</f>
        <v>41520.208333333336</v>
      </c>
      <c r="N356">
        <v>1378789200</v>
      </c>
      <c r="O356" s="13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>(E357/D357)*100</f>
        <v>58.973684210526315</v>
      </c>
      <c r="G357" t="s">
        <v>47</v>
      </c>
      <c r="H357">
        <v>86</v>
      </c>
      <c r="I357" s="9">
        <f>IFERROR(E357/H357, 0)</f>
        <v>26.058139534883722</v>
      </c>
      <c r="J357" t="s">
        <v>21</v>
      </c>
      <c r="K357" t="s">
        <v>22</v>
      </c>
      <c r="L357">
        <v>1485064800</v>
      </c>
      <c r="M357" s="13">
        <f>(((L357/60)/60)/24)+DATE(1970,1,1)</f>
        <v>42757.25</v>
      </c>
      <c r="N357">
        <v>1488520800</v>
      </c>
      <c r="O357" s="13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>(E358/D358)*100</f>
        <v>36.892473118279568</v>
      </c>
      <c r="G358" t="s">
        <v>14</v>
      </c>
      <c r="H358">
        <v>40</v>
      </c>
      <c r="I358" s="9">
        <f>IFERROR(E358/H358, 0)</f>
        <v>85.775000000000006</v>
      </c>
      <c r="J358" t="s">
        <v>107</v>
      </c>
      <c r="K358" t="s">
        <v>108</v>
      </c>
      <c r="L358">
        <v>1326520800</v>
      </c>
      <c r="M358" s="13">
        <f>(((L358/60)/60)/24)+DATE(1970,1,1)</f>
        <v>40922.25</v>
      </c>
      <c r="N358">
        <v>1327298400</v>
      </c>
      <c r="O358" s="13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>(E359/D359)*100</f>
        <v>184.91304347826087</v>
      </c>
      <c r="G359" t="s">
        <v>20</v>
      </c>
      <c r="H359">
        <v>41</v>
      </c>
      <c r="I359" s="9">
        <f>IFERROR(E359/H359, 0)</f>
        <v>103.73170731707317</v>
      </c>
      <c r="J359" t="s">
        <v>21</v>
      </c>
      <c r="K359" t="s">
        <v>22</v>
      </c>
      <c r="L359">
        <v>1441256400</v>
      </c>
      <c r="M359" s="13">
        <f>(((L359/60)/60)/24)+DATE(1970,1,1)</f>
        <v>42250.208333333328</v>
      </c>
      <c r="N359">
        <v>1443416400</v>
      </c>
      <c r="O359" s="13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>(E360/D360)*100</f>
        <v>11.814432989690722</v>
      </c>
      <c r="G360" t="s">
        <v>14</v>
      </c>
      <c r="H360">
        <v>23</v>
      </c>
      <c r="I360" s="9">
        <f>IFERROR(E360/H360, 0)</f>
        <v>49.826086956521742</v>
      </c>
      <c r="J360" t="s">
        <v>15</v>
      </c>
      <c r="K360" t="s">
        <v>16</v>
      </c>
      <c r="L360">
        <v>1533877200</v>
      </c>
      <c r="M360" s="13">
        <f>(((L360/60)/60)/24)+DATE(1970,1,1)</f>
        <v>43322.208333333328</v>
      </c>
      <c r="N360">
        <v>1534136400</v>
      </c>
      <c r="O360" s="13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>(E361/D361)*100</f>
        <v>298.7</v>
      </c>
      <c r="G361" t="s">
        <v>20</v>
      </c>
      <c r="H361">
        <v>187</v>
      </c>
      <c r="I361" s="9">
        <f>IFERROR(E361/H361, 0)</f>
        <v>63.893048128342244</v>
      </c>
      <c r="J361" t="s">
        <v>21</v>
      </c>
      <c r="K361" t="s">
        <v>22</v>
      </c>
      <c r="L361">
        <v>1314421200</v>
      </c>
      <c r="M361" s="13">
        <f>(((L361/60)/60)/24)+DATE(1970,1,1)</f>
        <v>40782.208333333336</v>
      </c>
      <c r="N361">
        <v>1315026000</v>
      </c>
      <c r="O361" s="13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>(E362/D362)*100</f>
        <v>226.35175879396985</v>
      </c>
      <c r="G362" t="s">
        <v>20</v>
      </c>
      <c r="H362">
        <v>2875</v>
      </c>
      <c r="I362" s="9">
        <f>IFERROR(E362/H362, 0)</f>
        <v>47.002434782608695</v>
      </c>
      <c r="J362" t="s">
        <v>40</v>
      </c>
      <c r="K362" t="s">
        <v>41</v>
      </c>
      <c r="L362">
        <v>1293861600</v>
      </c>
      <c r="M362" s="13">
        <f>(((L362/60)/60)/24)+DATE(1970,1,1)</f>
        <v>40544.25</v>
      </c>
      <c r="N362">
        <v>1295071200</v>
      </c>
      <c r="O362" s="13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>(E363/D363)*100</f>
        <v>173.56363636363636</v>
      </c>
      <c r="G363" t="s">
        <v>20</v>
      </c>
      <c r="H363">
        <v>88</v>
      </c>
      <c r="I363" s="9">
        <f>IFERROR(E363/H363, 0)</f>
        <v>108.47727272727273</v>
      </c>
      <c r="J363" t="s">
        <v>21</v>
      </c>
      <c r="K363" t="s">
        <v>22</v>
      </c>
      <c r="L363">
        <v>1507352400</v>
      </c>
      <c r="M363" s="13">
        <f>(((L363/60)/60)/24)+DATE(1970,1,1)</f>
        <v>43015.208333333328</v>
      </c>
      <c r="N363">
        <v>1509426000</v>
      </c>
      <c r="O363" s="13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>(E364/D364)*100</f>
        <v>371.75675675675677</v>
      </c>
      <c r="G364" t="s">
        <v>20</v>
      </c>
      <c r="H364">
        <v>191</v>
      </c>
      <c r="I364" s="9">
        <f>IFERROR(E364/H364, 0)</f>
        <v>72.015706806282722</v>
      </c>
      <c r="J364" t="s">
        <v>21</v>
      </c>
      <c r="K364" t="s">
        <v>22</v>
      </c>
      <c r="L364">
        <v>1296108000</v>
      </c>
      <c r="M364" s="13">
        <f>(((L364/60)/60)/24)+DATE(1970,1,1)</f>
        <v>40570.25</v>
      </c>
      <c r="N364">
        <v>1299391200</v>
      </c>
      <c r="O364" s="13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>(E365/D365)*100</f>
        <v>160.19230769230771</v>
      </c>
      <c r="G365" t="s">
        <v>20</v>
      </c>
      <c r="H365">
        <v>139</v>
      </c>
      <c r="I365" s="9">
        <f>IFERROR(E365/H365, 0)</f>
        <v>59.928057553956833</v>
      </c>
      <c r="J365" t="s">
        <v>21</v>
      </c>
      <c r="K365" t="s">
        <v>22</v>
      </c>
      <c r="L365">
        <v>1324965600</v>
      </c>
      <c r="M365" s="13">
        <f>(((L365/60)/60)/24)+DATE(1970,1,1)</f>
        <v>40904.25</v>
      </c>
      <c r="N365">
        <v>1325052000</v>
      </c>
      <c r="O365" s="13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>(E366/D366)*100</f>
        <v>1616.3333333333335</v>
      </c>
      <c r="G366" t="s">
        <v>20</v>
      </c>
      <c r="H366">
        <v>186</v>
      </c>
      <c r="I366" s="9">
        <f>IFERROR(E366/H366, 0)</f>
        <v>78.209677419354833</v>
      </c>
      <c r="J366" t="s">
        <v>21</v>
      </c>
      <c r="K366" t="s">
        <v>22</v>
      </c>
      <c r="L366">
        <v>1520229600</v>
      </c>
      <c r="M366" s="13">
        <f>(((L366/60)/60)/24)+DATE(1970,1,1)</f>
        <v>43164.25</v>
      </c>
      <c r="N366">
        <v>1522818000</v>
      </c>
      <c r="O366" s="13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>(E367/D367)*100</f>
        <v>733.4375</v>
      </c>
      <c r="G367" t="s">
        <v>20</v>
      </c>
      <c r="H367">
        <v>112</v>
      </c>
      <c r="I367" s="9">
        <f>IFERROR(E367/H367, 0)</f>
        <v>104.77678571428571</v>
      </c>
      <c r="J367" t="s">
        <v>26</v>
      </c>
      <c r="K367" t="s">
        <v>27</v>
      </c>
      <c r="L367">
        <v>1482991200</v>
      </c>
      <c r="M367" s="13">
        <f>(((L367/60)/60)/24)+DATE(1970,1,1)</f>
        <v>42733.25</v>
      </c>
      <c r="N367">
        <v>1485324000</v>
      </c>
      <c r="O367" s="13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>(E368/D368)*100</f>
        <v>592.11111111111109</v>
      </c>
      <c r="G368" t="s">
        <v>20</v>
      </c>
      <c r="H368">
        <v>101</v>
      </c>
      <c r="I368" s="9">
        <f>IFERROR(E368/H368, 0)</f>
        <v>105.52475247524752</v>
      </c>
      <c r="J368" t="s">
        <v>21</v>
      </c>
      <c r="K368" t="s">
        <v>22</v>
      </c>
      <c r="L368">
        <v>1294034400</v>
      </c>
      <c r="M368" s="13">
        <f>(((L368/60)/60)/24)+DATE(1970,1,1)</f>
        <v>40546.25</v>
      </c>
      <c r="N368">
        <v>1294120800</v>
      </c>
      <c r="O368" s="13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>(E369/D369)*100</f>
        <v>18.888888888888889</v>
      </c>
      <c r="G369" t="s">
        <v>14</v>
      </c>
      <c r="H369">
        <v>75</v>
      </c>
      <c r="I369" s="9">
        <f>IFERROR(E369/H369, 0)</f>
        <v>24.933333333333334</v>
      </c>
      <c r="J369" t="s">
        <v>21</v>
      </c>
      <c r="K369" t="s">
        <v>22</v>
      </c>
      <c r="L369">
        <v>1413608400</v>
      </c>
      <c r="M369" s="13">
        <f>(((L369/60)/60)/24)+DATE(1970,1,1)</f>
        <v>41930.208333333336</v>
      </c>
      <c r="N369">
        <v>1415685600</v>
      </c>
      <c r="O369" s="13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>(E370/D370)*100</f>
        <v>276.80769230769232</v>
      </c>
      <c r="G370" t="s">
        <v>20</v>
      </c>
      <c r="H370">
        <v>206</v>
      </c>
      <c r="I370" s="9">
        <f>IFERROR(E370/H370, 0)</f>
        <v>69.873786407766985</v>
      </c>
      <c r="J370" t="s">
        <v>40</v>
      </c>
      <c r="K370" t="s">
        <v>41</v>
      </c>
      <c r="L370">
        <v>1286946000</v>
      </c>
      <c r="M370" s="13">
        <f>(((L370/60)/60)/24)+DATE(1970,1,1)</f>
        <v>40464.208333333336</v>
      </c>
      <c r="N370">
        <v>1288933200</v>
      </c>
      <c r="O370" s="13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>(E371/D371)*100</f>
        <v>273.01851851851848</v>
      </c>
      <c r="G371" t="s">
        <v>20</v>
      </c>
      <c r="H371">
        <v>154</v>
      </c>
      <c r="I371" s="9">
        <f>IFERROR(E371/H371, 0)</f>
        <v>95.733766233766232</v>
      </c>
      <c r="J371" t="s">
        <v>21</v>
      </c>
      <c r="K371" t="s">
        <v>22</v>
      </c>
      <c r="L371">
        <v>1359871200</v>
      </c>
      <c r="M371" s="13">
        <f>(((L371/60)/60)/24)+DATE(1970,1,1)</f>
        <v>41308.25</v>
      </c>
      <c r="N371">
        <v>1363237200</v>
      </c>
      <c r="O371" s="13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>(E372/D372)*100</f>
        <v>159.36331255565449</v>
      </c>
      <c r="G372" t="s">
        <v>20</v>
      </c>
      <c r="H372">
        <v>5966</v>
      </c>
      <c r="I372" s="9">
        <f>IFERROR(E372/H372, 0)</f>
        <v>29.997485752598056</v>
      </c>
      <c r="J372" t="s">
        <v>21</v>
      </c>
      <c r="K372" t="s">
        <v>22</v>
      </c>
      <c r="L372">
        <v>1555304400</v>
      </c>
      <c r="M372" s="13">
        <f>(((L372/60)/60)/24)+DATE(1970,1,1)</f>
        <v>43570.208333333328</v>
      </c>
      <c r="N372">
        <v>1555822800</v>
      </c>
      <c r="O372" s="13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>(E373/D373)*100</f>
        <v>67.869978858350947</v>
      </c>
      <c r="G373" t="s">
        <v>14</v>
      </c>
      <c r="H373">
        <v>2176</v>
      </c>
      <c r="I373" s="9">
        <f>IFERROR(E373/H373, 0)</f>
        <v>59.011948529411768</v>
      </c>
      <c r="J373" t="s">
        <v>21</v>
      </c>
      <c r="K373" t="s">
        <v>22</v>
      </c>
      <c r="L373">
        <v>1423375200</v>
      </c>
      <c r="M373" s="13">
        <f>(((L373/60)/60)/24)+DATE(1970,1,1)</f>
        <v>42043.25</v>
      </c>
      <c r="N373">
        <v>1427778000</v>
      </c>
      <c r="O373" s="13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>(E374/D374)*100</f>
        <v>1591.5555555555554</v>
      </c>
      <c r="G374" t="s">
        <v>20</v>
      </c>
      <c r="H374">
        <v>169</v>
      </c>
      <c r="I374" s="9">
        <f>IFERROR(E374/H374, 0)</f>
        <v>84.757396449704146</v>
      </c>
      <c r="J374" t="s">
        <v>21</v>
      </c>
      <c r="K374" t="s">
        <v>22</v>
      </c>
      <c r="L374">
        <v>1420696800</v>
      </c>
      <c r="M374" s="13">
        <f>(((L374/60)/60)/24)+DATE(1970,1,1)</f>
        <v>42012.25</v>
      </c>
      <c r="N374">
        <v>1422424800</v>
      </c>
      <c r="O374" s="13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>(E375/D375)*100</f>
        <v>730.18222222222221</v>
      </c>
      <c r="G375" t="s">
        <v>20</v>
      </c>
      <c r="H375">
        <v>2106</v>
      </c>
      <c r="I375" s="9">
        <f>IFERROR(E375/H375, 0)</f>
        <v>78.010921177587846</v>
      </c>
      <c r="J375" t="s">
        <v>21</v>
      </c>
      <c r="K375" t="s">
        <v>22</v>
      </c>
      <c r="L375">
        <v>1502946000</v>
      </c>
      <c r="M375" s="13">
        <f>(((L375/60)/60)/24)+DATE(1970,1,1)</f>
        <v>42964.208333333328</v>
      </c>
      <c r="N375">
        <v>1503637200</v>
      </c>
      <c r="O375" s="13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>(E376/D376)*100</f>
        <v>13.185782556750297</v>
      </c>
      <c r="G376" t="s">
        <v>14</v>
      </c>
      <c r="H376">
        <v>441</v>
      </c>
      <c r="I376" s="9">
        <f>IFERROR(E376/H376, 0)</f>
        <v>50.05215419501134</v>
      </c>
      <c r="J376" t="s">
        <v>21</v>
      </c>
      <c r="K376" t="s">
        <v>22</v>
      </c>
      <c r="L376">
        <v>1547186400</v>
      </c>
      <c r="M376" s="13">
        <f>(((L376/60)/60)/24)+DATE(1970,1,1)</f>
        <v>43476.25</v>
      </c>
      <c r="N376">
        <v>1547618400</v>
      </c>
      <c r="O376" s="13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>(E377/D377)*100</f>
        <v>54.777777777777779</v>
      </c>
      <c r="G377" t="s">
        <v>14</v>
      </c>
      <c r="H377">
        <v>25</v>
      </c>
      <c r="I377" s="9">
        <f>IFERROR(E377/H377, 0)</f>
        <v>59.16</v>
      </c>
      <c r="J377" t="s">
        <v>21</v>
      </c>
      <c r="K377" t="s">
        <v>22</v>
      </c>
      <c r="L377">
        <v>1444971600</v>
      </c>
      <c r="M377" s="13">
        <f>(((L377/60)/60)/24)+DATE(1970,1,1)</f>
        <v>42293.208333333328</v>
      </c>
      <c r="N377">
        <v>1449900000</v>
      </c>
      <c r="O377" s="13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>(E378/D378)*100</f>
        <v>361.02941176470591</v>
      </c>
      <c r="G378" t="s">
        <v>20</v>
      </c>
      <c r="H378">
        <v>131</v>
      </c>
      <c r="I378" s="9">
        <f>IFERROR(E378/H378, 0)</f>
        <v>93.702290076335885</v>
      </c>
      <c r="J378" t="s">
        <v>21</v>
      </c>
      <c r="K378" t="s">
        <v>22</v>
      </c>
      <c r="L378">
        <v>1404622800</v>
      </c>
      <c r="M378" s="13">
        <f>(((L378/60)/60)/24)+DATE(1970,1,1)</f>
        <v>41826.208333333336</v>
      </c>
      <c r="N378">
        <v>1405141200</v>
      </c>
      <c r="O378" s="13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>(E379/D379)*100</f>
        <v>10.257545271629779</v>
      </c>
      <c r="G379" t="s">
        <v>14</v>
      </c>
      <c r="H379">
        <v>127</v>
      </c>
      <c r="I379" s="9">
        <f>IFERROR(E379/H379, 0)</f>
        <v>40.14173228346457</v>
      </c>
      <c r="J379" t="s">
        <v>21</v>
      </c>
      <c r="K379" t="s">
        <v>22</v>
      </c>
      <c r="L379">
        <v>1571720400</v>
      </c>
      <c r="M379" s="13">
        <f>(((L379/60)/60)/24)+DATE(1970,1,1)</f>
        <v>43760.208333333328</v>
      </c>
      <c r="N379">
        <v>1572933600</v>
      </c>
      <c r="O379" s="13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>(E380/D380)*100</f>
        <v>13.962962962962964</v>
      </c>
      <c r="G380" t="s">
        <v>14</v>
      </c>
      <c r="H380">
        <v>355</v>
      </c>
      <c r="I380" s="9">
        <f>IFERROR(E380/H380, 0)</f>
        <v>70.090140845070422</v>
      </c>
      <c r="J380" t="s">
        <v>21</v>
      </c>
      <c r="K380" t="s">
        <v>22</v>
      </c>
      <c r="L380">
        <v>1526878800</v>
      </c>
      <c r="M380" s="13">
        <f>(((L380/60)/60)/24)+DATE(1970,1,1)</f>
        <v>43241.208333333328</v>
      </c>
      <c r="N380">
        <v>1530162000</v>
      </c>
      <c r="O380" s="13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>(E381/D381)*100</f>
        <v>40.444444444444443</v>
      </c>
      <c r="G381" t="s">
        <v>14</v>
      </c>
      <c r="H381">
        <v>44</v>
      </c>
      <c r="I381" s="9">
        <f>IFERROR(E381/H381, 0)</f>
        <v>66.181818181818187</v>
      </c>
      <c r="J381" t="s">
        <v>40</v>
      </c>
      <c r="K381" t="s">
        <v>41</v>
      </c>
      <c r="L381">
        <v>1319691600</v>
      </c>
      <c r="M381" s="13">
        <f>(((L381/60)/60)/24)+DATE(1970,1,1)</f>
        <v>40843.208333333336</v>
      </c>
      <c r="N381">
        <v>1320904800</v>
      </c>
      <c r="O381" s="13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>(E382/D382)*100</f>
        <v>160.32</v>
      </c>
      <c r="G382" t="s">
        <v>20</v>
      </c>
      <c r="H382">
        <v>84</v>
      </c>
      <c r="I382" s="9">
        <f>IFERROR(E382/H382, 0)</f>
        <v>47.714285714285715</v>
      </c>
      <c r="J382" t="s">
        <v>21</v>
      </c>
      <c r="K382" t="s">
        <v>22</v>
      </c>
      <c r="L382">
        <v>1371963600</v>
      </c>
      <c r="M382" s="13">
        <f>(((L382/60)/60)/24)+DATE(1970,1,1)</f>
        <v>41448.208333333336</v>
      </c>
      <c r="N382">
        <v>1372395600</v>
      </c>
      <c r="O382" s="13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>(E383/D383)*100</f>
        <v>183.9433962264151</v>
      </c>
      <c r="G383" t="s">
        <v>20</v>
      </c>
      <c r="H383">
        <v>155</v>
      </c>
      <c r="I383" s="9">
        <f>IFERROR(E383/H383, 0)</f>
        <v>62.896774193548389</v>
      </c>
      <c r="J383" t="s">
        <v>21</v>
      </c>
      <c r="K383" t="s">
        <v>22</v>
      </c>
      <c r="L383">
        <v>1433739600</v>
      </c>
      <c r="M383" s="13">
        <f>(((L383/60)/60)/24)+DATE(1970,1,1)</f>
        <v>42163.208333333328</v>
      </c>
      <c r="N383">
        <v>1437714000</v>
      </c>
      <c r="O383" s="13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>(E384/D384)*100</f>
        <v>63.769230769230766</v>
      </c>
      <c r="G384" t="s">
        <v>14</v>
      </c>
      <c r="H384">
        <v>67</v>
      </c>
      <c r="I384" s="9">
        <f>IFERROR(E384/H384, 0)</f>
        <v>86.611940298507463</v>
      </c>
      <c r="J384" t="s">
        <v>21</v>
      </c>
      <c r="K384" t="s">
        <v>22</v>
      </c>
      <c r="L384">
        <v>1508130000</v>
      </c>
      <c r="M384" s="13">
        <f>(((L384/60)/60)/24)+DATE(1970,1,1)</f>
        <v>43024.208333333328</v>
      </c>
      <c r="N384">
        <v>1509771600</v>
      </c>
      <c r="O384" s="13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>(E385/D385)*100</f>
        <v>225.38095238095238</v>
      </c>
      <c r="G385" t="s">
        <v>20</v>
      </c>
      <c r="H385">
        <v>189</v>
      </c>
      <c r="I385" s="9">
        <f>IFERROR(E385/H385, 0)</f>
        <v>75.126984126984127</v>
      </c>
      <c r="J385" t="s">
        <v>21</v>
      </c>
      <c r="K385" t="s">
        <v>22</v>
      </c>
      <c r="L385">
        <v>1550037600</v>
      </c>
      <c r="M385" s="13">
        <f>(((L385/60)/60)/24)+DATE(1970,1,1)</f>
        <v>43509.25</v>
      </c>
      <c r="N385">
        <v>1550556000</v>
      </c>
      <c r="O385" s="13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>(E386/D386)*100</f>
        <v>172.00961538461539</v>
      </c>
      <c r="G386" t="s">
        <v>20</v>
      </c>
      <c r="H386">
        <v>4799</v>
      </c>
      <c r="I386" s="9">
        <f>IFERROR(E386/H386, 0)</f>
        <v>41.004167534903104</v>
      </c>
      <c r="J386" t="s">
        <v>21</v>
      </c>
      <c r="K386" t="s">
        <v>22</v>
      </c>
      <c r="L386">
        <v>1486706400</v>
      </c>
      <c r="M386" s="13">
        <f>(((L386/60)/60)/24)+DATE(1970,1,1)</f>
        <v>42776.25</v>
      </c>
      <c r="N386">
        <v>1489039200</v>
      </c>
      <c r="O386" s="13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>(E387/D387)*100</f>
        <v>146.16709511568124</v>
      </c>
      <c r="G387" t="s">
        <v>20</v>
      </c>
      <c r="H387">
        <v>1137</v>
      </c>
      <c r="I387" s="9">
        <f>IFERROR(E387/H387, 0)</f>
        <v>50.007915567282325</v>
      </c>
      <c r="J387" t="s">
        <v>21</v>
      </c>
      <c r="K387" t="s">
        <v>22</v>
      </c>
      <c r="L387">
        <v>1553835600</v>
      </c>
      <c r="M387" s="13">
        <f>(((L387/60)/60)/24)+DATE(1970,1,1)</f>
        <v>43553.208333333328</v>
      </c>
      <c r="N387">
        <v>1556600400</v>
      </c>
      <c r="O387" s="13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>(E388/D388)*100</f>
        <v>76.42361623616236</v>
      </c>
      <c r="G388" t="s">
        <v>14</v>
      </c>
      <c r="H388">
        <v>1068</v>
      </c>
      <c r="I388" s="9">
        <f>IFERROR(E388/H388, 0)</f>
        <v>96.960674157303373</v>
      </c>
      <c r="J388" t="s">
        <v>21</v>
      </c>
      <c r="K388" t="s">
        <v>22</v>
      </c>
      <c r="L388">
        <v>1277528400</v>
      </c>
      <c r="M388" s="13">
        <f>(((L388/60)/60)/24)+DATE(1970,1,1)</f>
        <v>40355.208333333336</v>
      </c>
      <c r="N388">
        <v>1278565200</v>
      </c>
      <c r="O388" s="13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>(E389/D389)*100</f>
        <v>39.261467889908261</v>
      </c>
      <c r="G389" t="s">
        <v>14</v>
      </c>
      <c r="H389">
        <v>424</v>
      </c>
      <c r="I389" s="9">
        <f>IFERROR(E389/H389, 0)</f>
        <v>100.93160377358491</v>
      </c>
      <c r="J389" t="s">
        <v>21</v>
      </c>
      <c r="K389" t="s">
        <v>22</v>
      </c>
      <c r="L389">
        <v>1339477200</v>
      </c>
      <c r="M389" s="13">
        <f>(((L389/60)/60)/24)+DATE(1970,1,1)</f>
        <v>41072.208333333336</v>
      </c>
      <c r="N389">
        <v>1339909200</v>
      </c>
      <c r="O389" s="13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>(E390/D390)*100</f>
        <v>11.270034843205574</v>
      </c>
      <c r="G390" t="s">
        <v>74</v>
      </c>
      <c r="H390">
        <v>145</v>
      </c>
      <c r="I390" s="9">
        <f>IFERROR(E390/H390, 0)</f>
        <v>89.227586206896547</v>
      </c>
      <c r="J390" t="s">
        <v>98</v>
      </c>
      <c r="K390" t="s">
        <v>99</v>
      </c>
      <c r="L390">
        <v>1325656800</v>
      </c>
      <c r="M390" s="13">
        <f>(((L390/60)/60)/24)+DATE(1970,1,1)</f>
        <v>40912.25</v>
      </c>
      <c r="N390">
        <v>1325829600</v>
      </c>
      <c r="O390" s="13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>(E391/D391)*100</f>
        <v>122.11084337349398</v>
      </c>
      <c r="G391" t="s">
        <v>20</v>
      </c>
      <c r="H391">
        <v>1152</v>
      </c>
      <c r="I391" s="9">
        <f>IFERROR(E391/H391, 0)</f>
        <v>87.979166666666671</v>
      </c>
      <c r="J391" t="s">
        <v>21</v>
      </c>
      <c r="K391" t="s">
        <v>22</v>
      </c>
      <c r="L391">
        <v>1288242000</v>
      </c>
      <c r="M391" s="13">
        <f>(((L391/60)/60)/24)+DATE(1970,1,1)</f>
        <v>40479.208333333336</v>
      </c>
      <c r="N391">
        <v>1290578400</v>
      </c>
      <c r="O391" s="13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>(E392/D392)*100</f>
        <v>186.54166666666669</v>
      </c>
      <c r="G392" t="s">
        <v>20</v>
      </c>
      <c r="H392">
        <v>50</v>
      </c>
      <c r="I392" s="9">
        <f>IFERROR(E392/H392, 0)</f>
        <v>89.54</v>
      </c>
      <c r="J392" t="s">
        <v>21</v>
      </c>
      <c r="K392" t="s">
        <v>22</v>
      </c>
      <c r="L392">
        <v>1379048400</v>
      </c>
      <c r="M392" s="13">
        <f>(((L392/60)/60)/24)+DATE(1970,1,1)</f>
        <v>41530.208333333336</v>
      </c>
      <c r="N392">
        <v>1380344400</v>
      </c>
      <c r="O392" s="13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>(E393/D393)*100</f>
        <v>7.2731788079470201</v>
      </c>
      <c r="G393" t="s">
        <v>14</v>
      </c>
      <c r="H393">
        <v>151</v>
      </c>
      <c r="I393" s="9">
        <f>IFERROR(E393/H393, 0)</f>
        <v>29.09271523178808</v>
      </c>
      <c r="J393" t="s">
        <v>21</v>
      </c>
      <c r="K393" t="s">
        <v>22</v>
      </c>
      <c r="L393">
        <v>1389679200</v>
      </c>
      <c r="M393" s="13">
        <f>(((L393/60)/60)/24)+DATE(1970,1,1)</f>
        <v>41653.25</v>
      </c>
      <c r="N393">
        <v>1389852000</v>
      </c>
      <c r="O393" s="13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>(E394/D394)*100</f>
        <v>65.642371234207957</v>
      </c>
      <c r="G394" t="s">
        <v>14</v>
      </c>
      <c r="H394">
        <v>1608</v>
      </c>
      <c r="I394" s="9">
        <f>IFERROR(E394/H394, 0)</f>
        <v>42.006218905472636</v>
      </c>
      <c r="J394" t="s">
        <v>21</v>
      </c>
      <c r="K394" t="s">
        <v>22</v>
      </c>
      <c r="L394">
        <v>1294293600</v>
      </c>
      <c r="M394" s="13">
        <f>(((L394/60)/60)/24)+DATE(1970,1,1)</f>
        <v>40549.25</v>
      </c>
      <c r="N394">
        <v>1294466400</v>
      </c>
      <c r="O394" s="13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>(E395/D395)*100</f>
        <v>228.96178343949046</v>
      </c>
      <c r="G395" t="s">
        <v>20</v>
      </c>
      <c r="H395">
        <v>3059</v>
      </c>
      <c r="I395" s="9">
        <f>IFERROR(E395/H395, 0)</f>
        <v>47.004903563255965</v>
      </c>
      <c r="J395" t="s">
        <v>15</v>
      </c>
      <c r="K395" t="s">
        <v>16</v>
      </c>
      <c r="L395">
        <v>1500267600</v>
      </c>
      <c r="M395" s="13">
        <f>(((L395/60)/60)/24)+DATE(1970,1,1)</f>
        <v>42933.208333333328</v>
      </c>
      <c r="N395">
        <v>1500354000</v>
      </c>
      <c r="O395" s="13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>(E396/D396)*100</f>
        <v>469.37499999999994</v>
      </c>
      <c r="G396" t="s">
        <v>20</v>
      </c>
      <c r="H396">
        <v>34</v>
      </c>
      <c r="I396" s="9">
        <f>IFERROR(E396/H396, 0)</f>
        <v>110.44117647058823</v>
      </c>
      <c r="J396" t="s">
        <v>21</v>
      </c>
      <c r="K396" t="s">
        <v>22</v>
      </c>
      <c r="L396">
        <v>1375074000</v>
      </c>
      <c r="M396" s="13">
        <f>(((L396/60)/60)/24)+DATE(1970,1,1)</f>
        <v>41484.208333333336</v>
      </c>
      <c r="N396">
        <v>1375938000</v>
      </c>
      <c r="O396" s="13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>(E397/D397)*100</f>
        <v>130.11267605633802</v>
      </c>
      <c r="G397" t="s">
        <v>20</v>
      </c>
      <c r="H397">
        <v>220</v>
      </c>
      <c r="I397" s="9">
        <f>IFERROR(E397/H397, 0)</f>
        <v>41.990909090909092</v>
      </c>
      <c r="J397" t="s">
        <v>21</v>
      </c>
      <c r="K397" t="s">
        <v>22</v>
      </c>
      <c r="L397">
        <v>1323324000</v>
      </c>
      <c r="M397" s="13">
        <f>(((L397/60)/60)/24)+DATE(1970,1,1)</f>
        <v>40885.25</v>
      </c>
      <c r="N397">
        <v>1323410400</v>
      </c>
      <c r="O397" s="13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>(E398/D398)*100</f>
        <v>167.05422993492408</v>
      </c>
      <c r="G398" t="s">
        <v>20</v>
      </c>
      <c r="H398">
        <v>1604</v>
      </c>
      <c r="I398" s="9">
        <f>IFERROR(E398/H398, 0)</f>
        <v>48.012468827930178</v>
      </c>
      <c r="J398" t="s">
        <v>26</v>
      </c>
      <c r="K398" t="s">
        <v>27</v>
      </c>
      <c r="L398">
        <v>1538715600</v>
      </c>
      <c r="M398" s="13">
        <f>(((L398/60)/60)/24)+DATE(1970,1,1)</f>
        <v>43378.208333333328</v>
      </c>
      <c r="N398">
        <v>1539406800</v>
      </c>
      <c r="O398" s="13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>(E399/D399)*100</f>
        <v>173.8641975308642</v>
      </c>
      <c r="G399" t="s">
        <v>20</v>
      </c>
      <c r="H399">
        <v>454</v>
      </c>
      <c r="I399" s="9">
        <f>IFERROR(E399/H399, 0)</f>
        <v>31.019823788546255</v>
      </c>
      <c r="J399" t="s">
        <v>21</v>
      </c>
      <c r="K399" t="s">
        <v>22</v>
      </c>
      <c r="L399">
        <v>1369285200</v>
      </c>
      <c r="M399" s="13">
        <f>(((L399/60)/60)/24)+DATE(1970,1,1)</f>
        <v>41417.208333333336</v>
      </c>
      <c r="N399">
        <v>1369803600</v>
      </c>
      <c r="O399" s="13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>(E400/D400)*100</f>
        <v>717.76470588235293</v>
      </c>
      <c r="G400" t="s">
        <v>20</v>
      </c>
      <c r="H400">
        <v>123</v>
      </c>
      <c r="I400" s="9">
        <f>IFERROR(E400/H400, 0)</f>
        <v>99.203252032520325</v>
      </c>
      <c r="J400" t="s">
        <v>107</v>
      </c>
      <c r="K400" t="s">
        <v>108</v>
      </c>
      <c r="L400">
        <v>1525755600</v>
      </c>
      <c r="M400" s="13">
        <f>(((L400/60)/60)/24)+DATE(1970,1,1)</f>
        <v>43228.208333333328</v>
      </c>
      <c r="N400">
        <v>1525928400</v>
      </c>
      <c r="O400" s="13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>(E401/D401)*100</f>
        <v>63.850976361767728</v>
      </c>
      <c r="G401" t="s">
        <v>14</v>
      </c>
      <c r="H401">
        <v>941</v>
      </c>
      <c r="I401" s="9">
        <f>IFERROR(E401/H401, 0)</f>
        <v>66.022316684378325</v>
      </c>
      <c r="J401" t="s">
        <v>21</v>
      </c>
      <c r="K401" t="s">
        <v>22</v>
      </c>
      <c r="L401">
        <v>1296626400</v>
      </c>
      <c r="M401" s="13">
        <f>(((L401/60)/60)/24)+DATE(1970,1,1)</f>
        <v>40576.25</v>
      </c>
      <c r="N401">
        <v>1297231200</v>
      </c>
      <c r="O401" s="13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>(E402/D402)*100</f>
        <v>2</v>
      </c>
      <c r="G402" t="s">
        <v>14</v>
      </c>
      <c r="H402">
        <v>1</v>
      </c>
      <c r="I402" s="9">
        <f>IFERROR(E402/H402, 0)</f>
        <v>2</v>
      </c>
      <c r="J402" t="s">
        <v>21</v>
      </c>
      <c r="K402" t="s">
        <v>22</v>
      </c>
      <c r="L402">
        <v>1376629200</v>
      </c>
      <c r="M402" s="13">
        <f>(((L402/60)/60)/24)+DATE(1970,1,1)</f>
        <v>41502.208333333336</v>
      </c>
      <c r="N402">
        <v>1378530000</v>
      </c>
      <c r="O402" s="13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>(E403/D403)*100</f>
        <v>1530.2222222222222</v>
      </c>
      <c r="G403" t="s">
        <v>20</v>
      </c>
      <c r="H403">
        <v>299</v>
      </c>
      <c r="I403" s="9">
        <f>IFERROR(E403/H403, 0)</f>
        <v>46.060200668896321</v>
      </c>
      <c r="J403" t="s">
        <v>21</v>
      </c>
      <c r="K403" t="s">
        <v>22</v>
      </c>
      <c r="L403">
        <v>1572152400</v>
      </c>
      <c r="M403" s="13">
        <f>(((L403/60)/60)/24)+DATE(1970,1,1)</f>
        <v>43765.208333333328</v>
      </c>
      <c r="N403">
        <v>1572152400</v>
      </c>
      <c r="O403" s="13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>(E404/D404)*100</f>
        <v>40.356164383561641</v>
      </c>
      <c r="G404" t="s">
        <v>14</v>
      </c>
      <c r="H404">
        <v>40</v>
      </c>
      <c r="I404" s="9">
        <f>IFERROR(E404/H404, 0)</f>
        <v>73.650000000000006</v>
      </c>
      <c r="J404" t="s">
        <v>21</v>
      </c>
      <c r="K404" t="s">
        <v>22</v>
      </c>
      <c r="L404">
        <v>1325829600</v>
      </c>
      <c r="M404" s="13">
        <f>(((L404/60)/60)/24)+DATE(1970,1,1)</f>
        <v>40914.25</v>
      </c>
      <c r="N404">
        <v>1329890400</v>
      </c>
      <c r="O404" s="13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>(E405/D405)*100</f>
        <v>86.220633299284984</v>
      </c>
      <c r="G405" t="s">
        <v>14</v>
      </c>
      <c r="H405">
        <v>3015</v>
      </c>
      <c r="I405" s="9">
        <f>IFERROR(E405/H405, 0)</f>
        <v>55.99336650082919</v>
      </c>
      <c r="J405" t="s">
        <v>15</v>
      </c>
      <c r="K405" t="s">
        <v>16</v>
      </c>
      <c r="L405">
        <v>1273640400</v>
      </c>
      <c r="M405" s="13">
        <f>(((L405/60)/60)/24)+DATE(1970,1,1)</f>
        <v>40310.208333333336</v>
      </c>
      <c r="N405">
        <v>1276750800</v>
      </c>
      <c r="O405" s="13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>(E406/D406)*100</f>
        <v>315.58486707566465</v>
      </c>
      <c r="G406" t="s">
        <v>20</v>
      </c>
      <c r="H406">
        <v>2237</v>
      </c>
      <c r="I406" s="9">
        <f>IFERROR(E406/H406, 0)</f>
        <v>68.985695127402778</v>
      </c>
      <c r="J406" t="s">
        <v>21</v>
      </c>
      <c r="K406" t="s">
        <v>22</v>
      </c>
      <c r="L406">
        <v>1510639200</v>
      </c>
      <c r="M406" s="13">
        <f>(((L406/60)/60)/24)+DATE(1970,1,1)</f>
        <v>43053.25</v>
      </c>
      <c r="N406">
        <v>1510898400</v>
      </c>
      <c r="O406" s="13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>(E407/D407)*100</f>
        <v>89.618243243243242</v>
      </c>
      <c r="G407" t="s">
        <v>14</v>
      </c>
      <c r="H407">
        <v>435</v>
      </c>
      <c r="I407" s="9">
        <f>IFERROR(E407/H407, 0)</f>
        <v>60.981609195402299</v>
      </c>
      <c r="J407" t="s">
        <v>21</v>
      </c>
      <c r="K407" t="s">
        <v>22</v>
      </c>
      <c r="L407">
        <v>1528088400</v>
      </c>
      <c r="M407" s="13">
        <f>(((L407/60)/60)/24)+DATE(1970,1,1)</f>
        <v>43255.208333333328</v>
      </c>
      <c r="N407">
        <v>1532408400</v>
      </c>
      <c r="O407" s="13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>(E408/D408)*100</f>
        <v>182.14503816793894</v>
      </c>
      <c r="G408" t="s">
        <v>20</v>
      </c>
      <c r="H408">
        <v>645</v>
      </c>
      <c r="I408" s="9">
        <f>IFERROR(E408/H408, 0)</f>
        <v>110.98139534883721</v>
      </c>
      <c r="J408" t="s">
        <v>21</v>
      </c>
      <c r="K408" t="s">
        <v>22</v>
      </c>
      <c r="L408">
        <v>1359525600</v>
      </c>
      <c r="M408" s="13">
        <f>(((L408/60)/60)/24)+DATE(1970,1,1)</f>
        <v>41304.25</v>
      </c>
      <c r="N408">
        <v>1360562400</v>
      </c>
      <c r="O408" s="13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>(E409/D409)*100</f>
        <v>355.88235294117646</v>
      </c>
      <c r="G409" t="s">
        <v>20</v>
      </c>
      <c r="H409">
        <v>484</v>
      </c>
      <c r="I409" s="9">
        <f>IFERROR(E409/H409, 0)</f>
        <v>25</v>
      </c>
      <c r="J409" t="s">
        <v>36</v>
      </c>
      <c r="K409" t="s">
        <v>37</v>
      </c>
      <c r="L409">
        <v>1570942800</v>
      </c>
      <c r="M409" s="13">
        <f>(((L409/60)/60)/24)+DATE(1970,1,1)</f>
        <v>43751.208333333328</v>
      </c>
      <c r="N409">
        <v>1571547600</v>
      </c>
      <c r="O409" s="13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>(E410/D410)*100</f>
        <v>131.83695652173913</v>
      </c>
      <c r="G410" t="s">
        <v>20</v>
      </c>
      <c r="H410">
        <v>154</v>
      </c>
      <c r="I410" s="9">
        <f>IFERROR(E410/H410, 0)</f>
        <v>78.759740259740255</v>
      </c>
      <c r="J410" t="s">
        <v>15</v>
      </c>
      <c r="K410" t="s">
        <v>16</v>
      </c>
      <c r="L410">
        <v>1466398800</v>
      </c>
      <c r="M410" s="13">
        <f>(((L410/60)/60)/24)+DATE(1970,1,1)</f>
        <v>42541.208333333328</v>
      </c>
      <c r="N410">
        <v>1468126800</v>
      </c>
      <c r="O410" s="13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>(E411/D411)*100</f>
        <v>46.315634218289084</v>
      </c>
      <c r="G411" t="s">
        <v>14</v>
      </c>
      <c r="H411">
        <v>714</v>
      </c>
      <c r="I411" s="9">
        <f>IFERROR(E411/H411, 0)</f>
        <v>87.960784313725483</v>
      </c>
      <c r="J411" t="s">
        <v>21</v>
      </c>
      <c r="K411" t="s">
        <v>22</v>
      </c>
      <c r="L411">
        <v>1492491600</v>
      </c>
      <c r="M411" s="13">
        <f>(((L411/60)/60)/24)+DATE(1970,1,1)</f>
        <v>42843.208333333328</v>
      </c>
      <c r="N411">
        <v>1492837200</v>
      </c>
      <c r="O411" s="13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>(E412/D412)*100</f>
        <v>36.132726089785294</v>
      </c>
      <c r="G412" t="s">
        <v>47</v>
      </c>
      <c r="H412">
        <v>1111</v>
      </c>
      <c r="I412" s="9">
        <f>IFERROR(E412/H412, 0)</f>
        <v>49.987398739873989</v>
      </c>
      <c r="J412" t="s">
        <v>21</v>
      </c>
      <c r="K412" t="s">
        <v>22</v>
      </c>
      <c r="L412">
        <v>1430197200</v>
      </c>
      <c r="M412" s="13">
        <f>(((L412/60)/60)/24)+DATE(1970,1,1)</f>
        <v>42122.208333333328</v>
      </c>
      <c r="N412">
        <v>1430197200</v>
      </c>
      <c r="O412" s="13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>(E413/D413)*100</f>
        <v>104.62820512820512</v>
      </c>
      <c r="G413" t="s">
        <v>20</v>
      </c>
      <c r="H413">
        <v>82</v>
      </c>
      <c r="I413" s="9">
        <f>IFERROR(E413/H413, 0)</f>
        <v>99.524390243902445</v>
      </c>
      <c r="J413" t="s">
        <v>21</v>
      </c>
      <c r="K413" t="s">
        <v>22</v>
      </c>
      <c r="L413">
        <v>1496034000</v>
      </c>
      <c r="M413" s="13">
        <f>(((L413/60)/60)/24)+DATE(1970,1,1)</f>
        <v>42884.208333333328</v>
      </c>
      <c r="N413">
        <v>1496206800</v>
      </c>
      <c r="O413" s="13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>(E414/D414)*100</f>
        <v>668.85714285714289</v>
      </c>
      <c r="G414" t="s">
        <v>20</v>
      </c>
      <c r="H414">
        <v>134</v>
      </c>
      <c r="I414" s="9">
        <f>IFERROR(E414/H414, 0)</f>
        <v>104.82089552238806</v>
      </c>
      <c r="J414" t="s">
        <v>21</v>
      </c>
      <c r="K414" t="s">
        <v>22</v>
      </c>
      <c r="L414">
        <v>1388728800</v>
      </c>
      <c r="M414" s="13">
        <f>(((L414/60)/60)/24)+DATE(1970,1,1)</f>
        <v>41642.25</v>
      </c>
      <c r="N414">
        <v>1389592800</v>
      </c>
      <c r="O414" s="13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>(E415/D415)*100</f>
        <v>62.072823218997364</v>
      </c>
      <c r="G415" t="s">
        <v>47</v>
      </c>
      <c r="H415">
        <v>1089</v>
      </c>
      <c r="I415" s="9">
        <f>IFERROR(E415/H415, 0)</f>
        <v>108.01469237832875</v>
      </c>
      <c r="J415" t="s">
        <v>21</v>
      </c>
      <c r="K415" t="s">
        <v>22</v>
      </c>
      <c r="L415">
        <v>1543298400</v>
      </c>
      <c r="M415" s="13">
        <f>(((L415/60)/60)/24)+DATE(1970,1,1)</f>
        <v>43431.25</v>
      </c>
      <c r="N415">
        <v>1545631200</v>
      </c>
      <c r="O415" s="13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>(E416/D416)*100</f>
        <v>84.699787460148784</v>
      </c>
      <c r="G416" t="s">
        <v>14</v>
      </c>
      <c r="H416">
        <v>5497</v>
      </c>
      <c r="I416" s="9">
        <f>IFERROR(E416/H416, 0)</f>
        <v>28.998544660724033</v>
      </c>
      <c r="J416" t="s">
        <v>21</v>
      </c>
      <c r="K416" t="s">
        <v>22</v>
      </c>
      <c r="L416">
        <v>1271739600</v>
      </c>
      <c r="M416" s="13">
        <f>(((L416/60)/60)/24)+DATE(1970,1,1)</f>
        <v>40288.208333333336</v>
      </c>
      <c r="N416">
        <v>1272430800</v>
      </c>
      <c r="O416" s="13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>(E417/D417)*100</f>
        <v>11.059030837004405</v>
      </c>
      <c r="G417" t="s">
        <v>14</v>
      </c>
      <c r="H417">
        <v>418</v>
      </c>
      <c r="I417" s="9">
        <f>IFERROR(E417/H417, 0)</f>
        <v>30.028708133971293</v>
      </c>
      <c r="J417" t="s">
        <v>21</v>
      </c>
      <c r="K417" t="s">
        <v>22</v>
      </c>
      <c r="L417">
        <v>1326434400</v>
      </c>
      <c r="M417" s="13">
        <f>(((L417/60)/60)/24)+DATE(1970,1,1)</f>
        <v>40921.25</v>
      </c>
      <c r="N417">
        <v>1327903200</v>
      </c>
      <c r="O417" s="13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>(E418/D418)*100</f>
        <v>43.838781575037146</v>
      </c>
      <c r="G418" t="s">
        <v>14</v>
      </c>
      <c r="H418">
        <v>1439</v>
      </c>
      <c r="I418" s="9">
        <f>IFERROR(E418/H418, 0)</f>
        <v>41.005559416261292</v>
      </c>
      <c r="J418" t="s">
        <v>21</v>
      </c>
      <c r="K418" t="s">
        <v>22</v>
      </c>
      <c r="L418">
        <v>1295244000</v>
      </c>
      <c r="M418" s="13">
        <f>(((L418/60)/60)/24)+DATE(1970,1,1)</f>
        <v>40560.25</v>
      </c>
      <c r="N418">
        <v>1296021600</v>
      </c>
      <c r="O418" s="13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>(E419/D419)*100</f>
        <v>55.470588235294116</v>
      </c>
      <c r="G419" t="s">
        <v>14</v>
      </c>
      <c r="H419">
        <v>15</v>
      </c>
      <c r="I419" s="9">
        <f>IFERROR(E419/H419, 0)</f>
        <v>62.866666666666667</v>
      </c>
      <c r="J419" t="s">
        <v>21</v>
      </c>
      <c r="K419" t="s">
        <v>22</v>
      </c>
      <c r="L419">
        <v>1541221200</v>
      </c>
      <c r="M419" s="13">
        <f>(((L419/60)/60)/24)+DATE(1970,1,1)</f>
        <v>43407.208333333328</v>
      </c>
      <c r="N419">
        <v>1543298400</v>
      </c>
      <c r="O419" s="13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>(E420/D420)*100</f>
        <v>57.399511301160658</v>
      </c>
      <c r="G420" t="s">
        <v>14</v>
      </c>
      <c r="H420">
        <v>1999</v>
      </c>
      <c r="I420" s="9">
        <f>IFERROR(E420/H420, 0)</f>
        <v>47.005002501250623</v>
      </c>
      <c r="J420" t="s">
        <v>15</v>
      </c>
      <c r="K420" t="s">
        <v>16</v>
      </c>
      <c r="L420">
        <v>1336280400</v>
      </c>
      <c r="M420" s="13">
        <f>(((L420/60)/60)/24)+DATE(1970,1,1)</f>
        <v>41035.208333333336</v>
      </c>
      <c r="N420">
        <v>1336366800</v>
      </c>
      <c r="O420" s="13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>(E421/D421)*100</f>
        <v>123.43497363796135</v>
      </c>
      <c r="G421" t="s">
        <v>20</v>
      </c>
      <c r="H421">
        <v>5203</v>
      </c>
      <c r="I421" s="9">
        <f>IFERROR(E421/H421, 0)</f>
        <v>26.997693638285604</v>
      </c>
      <c r="J421" t="s">
        <v>21</v>
      </c>
      <c r="K421" t="s">
        <v>22</v>
      </c>
      <c r="L421">
        <v>1324533600</v>
      </c>
      <c r="M421" s="13">
        <f>(((L421/60)/60)/24)+DATE(1970,1,1)</f>
        <v>40899.25</v>
      </c>
      <c r="N421">
        <v>1325052000</v>
      </c>
      <c r="O421" s="13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>(E422/D422)*100</f>
        <v>128.46</v>
      </c>
      <c r="G422" t="s">
        <v>20</v>
      </c>
      <c r="H422">
        <v>94</v>
      </c>
      <c r="I422" s="9">
        <f>IFERROR(E422/H422, 0)</f>
        <v>68.329787234042556</v>
      </c>
      <c r="J422" t="s">
        <v>21</v>
      </c>
      <c r="K422" t="s">
        <v>22</v>
      </c>
      <c r="L422">
        <v>1498366800</v>
      </c>
      <c r="M422" s="13">
        <f>(((L422/60)/60)/24)+DATE(1970,1,1)</f>
        <v>42911.208333333328</v>
      </c>
      <c r="N422">
        <v>1499576400</v>
      </c>
      <c r="O422" s="13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>(E423/D423)*100</f>
        <v>63.989361702127653</v>
      </c>
      <c r="G423" t="s">
        <v>14</v>
      </c>
      <c r="H423">
        <v>118</v>
      </c>
      <c r="I423" s="9">
        <f>IFERROR(E423/H423, 0)</f>
        <v>50.974576271186443</v>
      </c>
      <c r="J423" t="s">
        <v>21</v>
      </c>
      <c r="K423" t="s">
        <v>22</v>
      </c>
      <c r="L423">
        <v>1498712400</v>
      </c>
      <c r="M423" s="13">
        <f>(((L423/60)/60)/24)+DATE(1970,1,1)</f>
        <v>42915.208333333328</v>
      </c>
      <c r="N423">
        <v>1501304400</v>
      </c>
      <c r="O423" s="13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>(E424/D424)*100</f>
        <v>127.29885057471265</v>
      </c>
      <c r="G424" t="s">
        <v>20</v>
      </c>
      <c r="H424">
        <v>205</v>
      </c>
      <c r="I424" s="9">
        <f>IFERROR(E424/H424, 0)</f>
        <v>54.024390243902438</v>
      </c>
      <c r="J424" t="s">
        <v>21</v>
      </c>
      <c r="K424" t="s">
        <v>22</v>
      </c>
      <c r="L424">
        <v>1271480400</v>
      </c>
      <c r="M424" s="13">
        <f>(((L424/60)/60)/24)+DATE(1970,1,1)</f>
        <v>40285.208333333336</v>
      </c>
      <c r="N424">
        <v>1273208400</v>
      </c>
      <c r="O424" s="13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>(E425/D425)*100</f>
        <v>10.638024357239512</v>
      </c>
      <c r="G425" t="s">
        <v>14</v>
      </c>
      <c r="H425">
        <v>162</v>
      </c>
      <c r="I425" s="9">
        <f>IFERROR(E425/H425, 0)</f>
        <v>97.055555555555557</v>
      </c>
      <c r="J425" t="s">
        <v>21</v>
      </c>
      <c r="K425" t="s">
        <v>22</v>
      </c>
      <c r="L425">
        <v>1316667600</v>
      </c>
      <c r="M425" s="13">
        <f>(((L425/60)/60)/24)+DATE(1970,1,1)</f>
        <v>40808.208333333336</v>
      </c>
      <c r="N425">
        <v>1316840400</v>
      </c>
      <c r="O425" s="13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>(E426/D426)*100</f>
        <v>40.470588235294116</v>
      </c>
      <c r="G426" t="s">
        <v>14</v>
      </c>
      <c r="H426">
        <v>83</v>
      </c>
      <c r="I426" s="9">
        <f>IFERROR(E426/H426, 0)</f>
        <v>24.867469879518072</v>
      </c>
      <c r="J426" t="s">
        <v>21</v>
      </c>
      <c r="K426" t="s">
        <v>22</v>
      </c>
      <c r="L426">
        <v>1524027600</v>
      </c>
      <c r="M426" s="13">
        <f>(((L426/60)/60)/24)+DATE(1970,1,1)</f>
        <v>43208.208333333328</v>
      </c>
      <c r="N426">
        <v>1524546000</v>
      </c>
      <c r="O426" s="13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>(E427/D427)*100</f>
        <v>287.66666666666663</v>
      </c>
      <c r="G427" t="s">
        <v>20</v>
      </c>
      <c r="H427">
        <v>92</v>
      </c>
      <c r="I427" s="9">
        <f>IFERROR(E427/H427, 0)</f>
        <v>84.423913043478265</v>
      </c>
      <c r="J427" t="s">
        <v>21</v>
      </c>
      <c r="K427" t="s">
        <v>22</v>
      </c>
      <c r="L427">
        <v>1438059600</v>
      </c>
      <c r="M427" s="13">
        <f>(((L427/60)/60)/24)+DATE(1970,1,1)</f>
        <v>42213.208333333328</v>
      </c>
      <c r="N427">
        <v>1438578000</v>
      </c>
      <c r="O427" s="13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>(E428/D428)*100</f>
        <v>572.94444444444446</v>
      </c>
      <c r="G428" t="s">
        <v>20</v>
      </c>
      <c r="H428">
        <v>219</v>
      </c>
      <c r="I428" s="9">
        <f>IFERROR(E428/H428, 0)</f>
        <v>47.091324200913242</v>
      </c>
      <c r="J428" t="s">
        <v>21</v>
      </c>
      <c r="K428" t="s">
        <v>22</v>
      </c>
      <c r="L428">
        <v>1361944800</v>
      </c>
      <c r="M428" s="13">
        <f>(((L428/60)/60)/24)+DATE(1970,1,1)</f>
        <v>41332.25</v>
      </c>
      <c r="N428">
        <v>1362549600</v>
      </c>
      <c r="O428" s="13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>(E429/D429)*100</f>
        <v>112.90429799426933</v>
      </c>
      <c r="G429" t="s">
        <v>20</v>
      </c>
      <c r="H429">
        <v>2526</v>
      </c>
      <c r="I429" s="9">
        <f>IFERROR(E429/H429, 0)</f>
        <v>77.996041171813147</v>
      </c>
      <c r="J429" t="s">
        <v>21</v>
      </c>
      <c r="K429" t="s">
        <v>22</v>
      </c>
      <c r="L429">
        <v>1410584400</v>
      </c>
      <c r="M429" s="13">
        <f>(((L429/60)/60)/24)+DATE(1970,1,1)</f>
        <v>41895.208333333336</v>
      </c>
      <c r="N429">
        <v>1413349200</v>
      </c>
      <c r="O429" s="13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>(E430/D430)*100</f>
        <v>46.387573964497044</v>
      </c>
      <c r="G430" t="s">
        <v>14</v>
      </c>
      <c r="H430">
        <v>747</v>
      </c>
      <c r="I430" s="9">
        <f>IFERROR(E430/H430, 0)</f>
        <v>62.967871485943775</v>
      </c>
      <c r="J430" t="s">
        <v>21</v>
      </c>
      <c r="K430" t="s">
        <v>22</v>
      </c>
      <c r="L430">
        <v>1297404000</v>
      </c>
      <c r="M430" s="13">
        <f>(((L430/60)/60)/24)+DATE(1970,1,1)</f>
        <v>40585.25</v>
      </c>
      <c r="N430">
        <v>1298008800</v>
      </c>
      <c r="O430" s="13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>(E431/D431)*100</f>
        <v>90.675916230366497</v>
      </c>
      <c r="G431" t="s">
        <v>74</v>
      </c>
      <c r="H431">
        <v>2138</v>
      </c>
      <c r="I431" s="9">
        <f>IFERROR(E431/H431, 0)</f>
        <v>81.006080449017773</v>
      </c>
      <c r="J431" t="s">
        <v>21</v>
      </c>
      <c r="K431" t="s">
        <v>22</v>
      </c>
      <c r="L431">
        <v>1392012000</v>
      </c>
      <c r="M431" s="13">
        <f>(((L431/60)/60)/24)+DATE(1970,1,1)</f>
        <v>41680.25</v>
      </c>
      <c r="N431">
        <v>1394427600</v>
      </c>
      <c r="O431" s="13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>(E432/D432)*100</f>
        <v>67.740740740740748</v>
      </c>
      <c r="G432" t="s">
        <v>14</v>
      </c>
      <c r="H432">
        <v>84</v>
      </c>
      <c r="I432" s="9">
        <f>IFERROR(E432/H432, 0)</f>
        <v>65.321428571428569</v>
      </c>
      <c r="J432" t="s">
        <v>21</v>
      </c>
      <c r="K432" t="s">
        <v>22</v>
      </c>
      <c r="L432">
        <v>1569733200</v>
      </c>
      <c r="M432" s="13">
        <f>(((L432/60)/60)/24)+DATE(1970,1,1)</f>
        <v>43737.208333333328</v>
      </c>
      <c r="N432">
        <v>1572670800</v>
      </c>
      <c r="O432" s="13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>(E433/D433)*100</f>
        <v>192.49019607843135</v>
      </c>
      <c r="G433" t="s">
        <v>20</v>
      </c>
      <c r="H433">
        <v>94</v>
      </c>
      <c r="I433" s="9">
        <f>IFERROR(E433/H433, 0)</f>
        <v>104.43617021276596</v>
      </c>
      <c r="J433" t="s">
        <v>21</v>
      </c>
      <c r="K433" t="s">
        <v>22</v>
      </c>
      <c r="L433">
        <v>1529643600</v>
      </c>
      <c r="M433" s="13">
        <f>(((L433/60)/60)/24)+DATE(1970,1,1)</f>
        <v>43273.208333333328</v>
      </c>
      <c r="N433">
        <v>1531112400</v>
      </c>
      <c r="O433" s="13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>(E434/D434)*100</f>
        <v>82.714285714285722</v>
      </c>
      <c r="G434" t="s">
        <v>14</v>
      </c>
      <c r="H434">
        <v>91</v>
      </c>
      <c r="I434" s="9">
        <f>IFERROR(E434/H434, 0)</f>
        <v>69.989010989010993</v>
      </c>
      <c r="J434" t="s">
        <v>21</v>
      </c>
      <c r="K434" t="s">
        <v>22</v>
      </c>
      <c r="L434">
        <v>1399006800</v>
      </c>
      <c r="M434" s="13">
        <f>(((L434/60)/60)/24)+DATE(1970,1,1)</f>
        <v>41761.208333333336</v>
      </c>
      <c r="N434">
        <v>1400734800</v>
      </c>
      <c r="O434" s="13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>(E435/D435)*100</f>
        <v>54.163920922570021</v>
      </c>
      <c r="G435" t="s">
        <v>14</v>
      </c>
      <c r="H435">
        <v>792</v>
      </c>
      <c r="I435" s="9">
        <f>IFERROR(E435/H435, 0)</f>
        <v>83.023989898989896</v>
      </c>
      <c r="J435" t="s">
        <v>21</v>
      </c>
      <c r="K435" t="s">
        <v>22</v>
      </c>
      <c r="L435">
        <v>1385359200</v>
      </c>
      <c r="M435" s="13">
        <f>(((L435/60)/60)/24)+DATE(1970,1,1)</f>
        <v>41603.25</v>
      </c>
      <c r="N435">
        <v>1386741600</v>
      </c>
      <c r="O435" s="13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>(E436/D436)*100</f>
        <v>16.722222222222221</v>
      </c>
      <c r="G436" t="s">
        <v>74</v>
      </c>
      <c r="H436">
        <v>10</v>
      </c>
      <c r="I436" s="9">
        <f>IFERROR(E436/H436, 0)</f>
        <v>90.3</v>
      </c>
      <c r="J436" t="s">
        <v>15</v>
      </c>
      <c r="K436" t="s">
        <v>16</v>
      </c>
      <c r="L436">
        <v>1480572000</v>
      </c>
      <c r="M436" s="13">
        <f>(((L436/60)/60)/24)+DATE(1970,1,1)</f>
        <v>42705.25</v>
      </c>
      <c r="N436">
        <v>1481781600</v>
      </c>
      <c r="O436" s="13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>(E437/D437)*100</f>
        <v>116.87664041994749</v>
      </c>
      <c r="G437" t="s">
        <v>20</v>
      </c>
      <c r="H437">
        <v>1713</v>
      </c>
      <c r="I437" s="9">
        <f>IFERROR(E437/H437, 0)</f>
        <v>103.98131932282546</v>
      </c>
      <c r="J437" t="s">
        <v>107</v>
      </c>
      <c r="K437" t="s">
        <v>108</v>
      </c>
      <c r="L437">
        <v>1418623200</v>
      </c>
      <c r="M437" s="13">
        <f>(((L437/60)/60)/24)+DATE(1970,1,1)</f>
        <v>41988.25</v>
      </c>
      <c r="N437">
        <v>1419660000</v>
      </c>
      <c r="O437" s="13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>(E438/D438)*100</f>
        <v>1052.1538461538462</v>
      </c>
      <c r="G438" t="s">
        <v>20</v>
      </c>
      <c r="H438">
        <v>249</v>
      </c>
      <c r="I438" s="9">
        <f>IFERROR(E438/H438, 0)</f>
        <v>54.931726907630519</v>
      </c>
      <c r="J438" t="s">
        <v>21</v>
      </c>
      <c r="K438" t="s">
        <v>22</v>
      </c>
      <c r="L438">
        <v>1555736400</v>
      </c>
      <c r="M438" s="13">
        <f>(((L438/60)/60)/24)+DATE(1970,1,1)</f>
        <v>43575.208333333328</v>
      </c>
      <c r="N438">
        <v>1555822800</v>
      </c>
      <c r="O438" s="13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>(E439/D439)*100</f>
        <v>123.07407407407408</v>
      </c>
      <c r="G439" t="s">
        <v>20</v>
      </c>
      <c r="H439">
        <v>192</v>
      </c>
      <c r="I439" s="9">
        <f>IFERROR(E439/H439, 0)</f>
        <v>51.921875</v>
      </c>
      <c r="J439" t="s">
        <v>21</v>
      </c>
      <c r="K439" t="s">
        <v>22</v>
      </c>
      <c r="L439">
        <v>1442120400</v>
      </c>
      <c r="M439" s="13">
        <f>(((L439/60)/60)/24)+DATE(1970,1,1)</f>
        <v>42260.208333333328</v>
      </c>
      <c r="N439">
        <v>1442379600</v>
      </c>
      <c r="O439" s="13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>(E440/D440)*100</f>
        <v>178.63855421686748</v>
      </c>
      <c r="G440" t="s">
        <v>20</v>
      </c>
      <c r="H440">
        <v>247</v>
      </c>
      <c r="I440" s="9">
        <f>IFERROR(E440/H440, 0)</f>
        <v>60.02834008097166</v>
      </c>
      <c r="J440" t="s">
        <v>21</v>
      </c>
      <c r="K440" t="s">
        <v>22</v>
      </c>
      <c r="L440">
        <v>1362376800</v>
      </c>
      <c r="M440" s="13">
        <f>(((L440/60)/60)/24)+DATE(1970,1,1)</f>
        <v>41337.25</v>
      </c>
      <c r="N440">
        <v>1364965200</v>
      </c>
      <c r="O440" s="13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>(E441/D441)*100</f>
        <v>355.28169014084506</v>
      </c>
      <c r="G441" t="s">
        <v>20</v>
      </c>
      <c r="H441">
        <v>2293</v>
      </c>
      <c r="I441" s="9">
        <f>IFERROR(E441/H441, 0)</f>
        <v>44.003488879197555</v>
      </c>
      <c r="J441" t="s">
        <v>21</v>
      </c>
      <c r="K441" t="s">
        <v>22</v>
      </c>
      <c r="L441">
        <v>1478408400</v>
      </c>
      <c r="M441" s="13">
        <f>(((L441/60)/60)/24)+DATE(1970,1,1)</f>
        <v>42680.208333333328</v>
      </c>
      <c r="N441">
        <v>1479016800</v>
      </c>
      <c r="O441" s="13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>(E442/D442)*100</f>
        <v>161.90634146341463</v>
      </c>
      <c r="G442" t="s">
        <v>20</v>
      </c>
      <c r="H442">
        <v>3131</v>
      </c>
      <c r="I442" s="9">
        <f>IFERROR(E442/H442, 0)</f>
        <v>53.003513254551258</v>
      </c>
      <c r="J442" t="s">
        <v>21</v>
      </c>
      <c r="K442" t="s">
        <v>22</v>
      </c>
      <c r="L442">
        <v>1498798800</v>
      </c>
      <c r="M442" s="13">
        <f>(((L442/60)/60)/24)+DATE(1970,1,1)</f>
        <v>42916.208333333328</v>
      </c>
      <c r="N442">
        <v>1499662800</v>
      </c>
      <c r="O442" s="13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>(E443/D443)*100</f>
        <v>24.914285714285715</v>
      </c>
      <c r="G443" t="s">
        <v>14</v>
      </c>
      <c r="H443">
        <v>32</v>
      </c>
      <c r="I443" s="9">
        <f>IFERROR(E443/H443, 0)</f>
        <v>54.5</v>
      </c>
      <c r="J443" t="s">
        <v>21</v>
      </c>
      <c r="K443" t="s">
        <v>22</v>
      </c>
      <c r="L443">
        <v>1335416400</v>
      </c>
      <c r="M443" s="13">
        <f>(((L443/60)/60)/24)+DATE(1970,1,1)</f>
        <v>41025.208333333336</v>
      </c>
      <c r="N443">
        <v>1337835600</v>
      </c>
      <c r="O443" s="13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>(E444/D444)*100</f>
        <v>198.72222222222223</v>
      </c>
      <c r="G444" t="s">
        <v>20</v>
      </c>
      <c r="H444">
        <v>143</v>
      </c>
      <c r="I444" s="9">
        <f>IFERROR(E444/H444, 0)</f>
        <v>75.04195804195804</v>
      </c>
      <c r="J444" t="s">
        <v>107</v>
      </c>
      <c r="K444" t="s">
        <v>108</v>
      </c>
      <c r="L444">
        <v>1504328400</v>
      </c>
      <c r="M444" s="13">
        <f>(((L444/60)/60)/24)+DATE(1970,1,1)</f>
        <v>42980.208333333328</v>
      </c>
      <c r="N444">
        <v>1505710800</v>
      </c>
      <c r="O444" s="13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>(E445/D445)*100</f>
        <v>34.752688172043008</v>
      </c>
      <c r="G445" t="s">
        <v>74</v>
      </c>
      <c r="H445">
        <v>90</v>
      </c>
      <c r="I445" s="9">
        <f>IFERROR(E445/H445, 0)</f>
        <v>35.911111111111111</v>
      </c>
      <c r="J445" t="s">
        <v>21</v>
      </c>
      <c r="K445" t="s">
        <v>22</v>
      </c>
      <c r="L445">
        <v>1285822800</v>
      </c>
      <c r="M445" s="13">
        <f>(((L445/60)/60)/24)+DATE(1970,1,1)</f>
        <v>40451.208333333336</v>
      </c>
      <c r="N445">
        <v>1287464400</v>
      </c>
      <c r="O445" s="13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>(E446/D446)*100</f>
        <v>176.41935483870967</v>
      </c>
      <c r="G446" t="s">
        <v>20</v>
      </c>
      <c r="H446">
        <v>296</v>
      </c>
      <c r="I446" s="9">
        <f>IFERROR(E446/H446, 0)</f>
        <v>36.952702702702702</v>
      </c>
      <c r="J446" t="s">
        <v>21</v>
      </c>
      <c r="K446" t="s">
        <v>22</v>
      </c>
      <c r="L446">
        <v>1311483600</v>
      </c>
      <c r="M446" s="13">
        <f>(((L446/60)/60)/24)+DATE(1970,1,1)</f>
        <v>40748.208333333336</v>
      </c>
      <c r="N446">
        <v>1311656400</v>
      </c>
      <c r="O446" s="13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>(E447/D447)*100</f>
        <v>511.38095238095235</v>
      </c>
      <c r="G447" t="s">
        <v>20</v>
      </c>
      <c r="H447">
        <v>170</v>
      </c>
      <c r="I447" s="9">
        <f>IFERROR(E447/H447, 0)</f>
        <v>63.170588235294119</v>
      </c>
      <c r="J447" t="s">
        <v>21</v>
      </c>
      <c r="K447" t="s">
        <v>22</v>
      </c>
      <c r="L447">
        <v>1291356000</v>
      </c>
      <c r="M447" s="13">
        <f>(((L447/60)/60)/24)+DATE(1970,1,1)</f>
        <v>40515.25</v>
      </c>
      <c r="N447">
        <v>1293170400</v>
      </c>
      <c r="O447" s="13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>(E448/D448)*100</f>
        <v>82.044117647058826</v>
      </c>
      <c r="G448" t="s">
        <v>14</v>
      </c>
      <c r="H448">
        <v>186</v>
      </c>
      <c r="I448" s="9">
        <f>IFERROR(E448/H448, 0)</f>
        <v>29.99462365591398</v>
      </c>
      <c r="J448" t="s">
        <v>21</v>
      </c>
      <c r="K448" t="s">
        <v>22</v>
      </c>
      <c r="L448">
        <v>1355810400</v>
      </c>
      <c r="M448" s="13">
        <f>(((L448/60)/60)/24)+DATE(1970,1,1)</f>
        <v>41261.25</v>
      </c>
      <c r="N448">
        <v>1355983200</v>
      </c>
      <c r="O448" s="13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>(E449/D449)*100</f>
        <v>24.326030927835053</v>
      </c>
      <c r="G449" t="s">
        <v>74</v>
      </c>
      <c r="H449">
        <v>439</v>
      </c>
      <c r="I449" s="9">
        <f>IFERROR(E449/H449, 0)</f>
        <v>86</v>
      </c>
      <c r="J449" t="s">
        <v>40</v>
      </c>
      <c r="K449" t="s">
        <v>41</v>
      </c>
      <c r="L449">
        <v>1513663200</v>
      </c>
      <c r="M449" s="13">
        <f>(((L449/60)/60)/24)+DATE(1970,1,1)</f>
        <v>43088.25</v>
      </c>
      <c r="N449">
        <v>1515045600</v>
      </c>
      <c r="O449" s="13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>(E450/D450)*100</f>
        <v>50.482758620689658</v>
      </c>
      <c r="G450" t="s">
        <v>14</v>
      </c>
      <c r="H450">
        <v>605</v>
      </c>
      <c r="I450" s="9">
        <f>IFERROR(E450/H450, 0)</f>
        <v>75.014876033057845</v>
      </c>
      <c r="J450" t="s">
        <v>21</v>
      </c>
      <c r="K450" t="s">
        <v>22</v>
      </c>
      <c r="L450">
        <v>1365915600</v>
      </c>
      <c r="M450" s="13">
        <f>(((L450/60)/60)/24)+DATE(1970,1,1)</f>
        <v>41378.208333333336</v>
      </c>
      <c r="N450">
        <v>1366088400</v>
      </c>
      <c r="O450" s="13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>(E451/D451)*100</f>
        <v>967</v>
      </c>
      <c r="G451" t="s">
        <v>20</v>
      </c>
      <c r="H451">
        <v>86</v>
      </c>
      <c r="I451" s="9">
        <f>IFERROR(E451/H451, 0)</f>
        <v>101.19767441860465</v>
      </c>
      <c r="J451" t="s">
        <v>36</v>
      </c>
      <c r="K451" t="s">
        <v>37</v>
      </c>
      <c r="L451">
        <v>1551852000</v>
      </c>
      <c r="M451" s="13">
        <f>(((L451/60)/60)/24)+DATE(1970,1,1)</f>
        <v>43530.25</v>
      </c>
      <c r="N451">
        <v>1553317200</v>
      </c>
      <c r="O451" s="13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>(E452/D452)*100</f>
        <v>4</v>
      </c>
      <c r="G452" t="s">
        <v>14</v>
      </c>
      <c r="H452">
        <v>1</v>
      </c>
      <c r="I452" s="9">
        <f>IFERROR(E452/H452, 0)</f>
        <v>4</v>
      </c>
      <c r="J452" t="s">
        <v>15</v>
      </c>
      <c r="K452" t="s">
        <v>16</v>
      </c>
      <c r="L452">
        <v>1540098000</v>
      </c>
      <c r="M452" s="13">
        <f>(((L452/60)/60)/24)+DATE(1970,1,1)</f>
        <v>43394.208333333328</v>
      </c>
      <c r="N452">
        <v>1542088800</v>
      </c>
      <c r="O452" s="13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>(E453/D453)*100</f>
        <v>122.84501347708894</v>
      </c>
      <c r="G453" t="s">
        <v>20</v>
      </c>
      <c r="H453">
        <v>6286</v>
      </c>
      <c r="I453" s="9">
        <f>IFERROR(E453/H453, 0)</f>
        <v>29.001272669424118</v>
      </c>
      <c r="J453" t="s">
        <v>21</v>
      </c>
      <c r="K453" t="s">
        <v>22</v>
      </c>
      <c r="L453">
        <v>1500440400</v>
      </c>
      <c r="M453" s="13">
        <f>(((L453/60)/60)/24)+DATE(1970,1,1)</f>
        <v>42935.208333333328</v>
      </c>
      <c r="N453">
        <v>1503118800</v>
      </c>
      <c r="O453" s="13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>(E454/D454)*100</f>
        <v>63.4375</v>
      </c>
      <c r="G454" t="s">
        <v>14</v>
      </c>
      <c r="H454">
        <v>31</v>
      </c>
      <c r="I454" s="9">
        <f>IFERROR(E454/H454, 0)</f>
        <v>98.225806451612897</v>
      </c>
      <c r="J454" t="s">
        <v>21</v>
      </c>
      <c r="K454" t="s">
        <v>22</v>
      </c>
      <c r="L454">
        <v>1278392400</v>
      </c>
      <c r="M454" s="13">
        <f>(((L454/60)/60)/24)+DATE(1970,1,1)</f>
        <v>40365.208333333336</v>
      </c>
      <c r="N454">
        <v>1278478800</v>
      </c>
      <c r="O454" s="13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>(E455/D455)*100</f>
        <v>56.331688596491226</v>
      </c>
      <c r="G455" t="s">
        <v>14</v>
      </c>
      <c r="H455">
        <v>1181</v>
      </c>
      <c r="I455" s="9">
        <f>IFERROR(E455/H455, 0)</f>
        <v>87.001693480101608</v>
      </c>
      <c r="J455" t="s">
        <v>21</v>
      </c>
      <c r="K455" t="s">
        <v>22</v>
      </c>
      <c r="L455">
        <v>1480572000</v>
      </c>
      <c r="M455" s="13">
        <f>(((L455/60)/60)/24)+DATE(1970,1,1)</f>
        <v>42705.25</v>
      </c>
      <c r="N455">
        <v>1484114400</v>
      </c>
      <c r="O455" s="13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>(E456/D456)*100</f>
        <v>44.074999999999996</v>
      </c>
      <c r="G456" t="s">
        <v>14</v>
      </c>
      <c r="H456">
        <v>39</v>
      </c>
      <c r="I456" s="9">
        <f>IFERROR(E456/H456, 0)</f>
        <v>45.205128205128204</v>
      </c>
      <c r="J456" t="s">
        <v>21</v>
      </c>
      <c r="K456" t="s">
        <v>22</v>
      </c>
      <c r="L456">
        <v>1382331600</v>
      </c>
      <c r="M456" s="13">
        <f>(((L456/60)/60)/24)+DATE(1970,1,1)</f>
        <v>41568.208333333336</v>
      </c>
      <c r="N456">
        <v>1385445600</v>
      </c>
      <c r="O456" s="13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>(E457/D457)*100</f>
        <v>118.37253218884121</v>
      </c>
      <c r="G457" t="s">
        <v>20</v>
      </c>
      <c r="H457">
        <v>3727</v>
      </c>
      <c r="I457" s="9">
        <f>IFERROR(E457/H457, 0)</f>
        <v>37.001341561577675</v>
      </c>
      <c r="J457" t="s">
        <v>21</v>
      </c>
      <c r="K457" t="s">
        <v>22</v>
      </c>
      <c r="L457">
        <v>1316754000</v>
      </c>
      <c r="M457" s="13">
        <f>(((L457/60)/60)/24)+DATE(1970,1,1)</f>
        <v>40809.208333333336</v>
      </c>
      <c r="N457">
        <v>1318741200</v>
      </c>
      <c r="O457" s="13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>(E458/D458)*100</f>
        <v>104.1243169398907</v>
      </c>
      <c r="G458" t="s">
        <v>20</v>
      </c>
      <c r="H458">
        <v>1605</v>
      </c>
      <c r="I458" s="9">
        <f>IFERROR(E458/H458, 0)</f>
        <v>94.976947040498445</v>
      </c>
      <c r="J458" t="s">
        <v>21</v>
      </c>
      <c r="K458" t="s">
        <v>22</v>
      </c>
      <c r="L458">
        <v>1518242400</v>
      </c>
      <c r="M458" s="13">
        <f>(((L458/60)/60)/24)+DATE(1970,1,1)</f>
        <v>43141.25</v>
      </c>
      <c r="N458">
        <v>1518242400</v>
      </c>
      <c r="O458" s="13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>(E459/D459)*100</f>
        <v>26.640000000000004</v>
      </c>
      <c r="G459" t="s">
        <v>14</v>
      </c>
      <c r="H459">
        <v>46</v>
      </c>
      <c r="I459" s="9">
        <f>IFERROR(E459/H459, 0)</f>
        <v>28.956521739130434</v>
      </c>
      <c r="J459" t="s">
        <v>21</v>
      </c>
      <c r="K459" t="s">
        <v>22</v>
      </c>
      <c r="L459">
        <v>1476421200</v>
      </c>
      <c r="M459" s="13">
        <f>(((L459/60)/60)/24)+DATE(1970,1,1)</f>
        <v>42657.208333333328</v>
      </c>
      <c r="N459">
        <v>1476594000</v>
      </c>
      <c r="O459" s="13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>(E460/D460)*100</f>
        <v>351.20118343195264</v>
      </c>
      <c r="G460" t="s">
        <v>20</v>
      </c>
      <c r="H460">
        <v>2120</v>
      </c>
      <c r="I460" s="9">
        <f>IFERROR(E460/H460, 0)</f>
        <v>55.993396226415094</v>
      </c>
      <c r="J460" t="s">
        <v>21</v>
      </c>
      <c r="K460" t="s">
        <v>22</v>
      </c>
      <c r="L460">
        <v>1269752400</v>
      </c>
      <c r="M460" s="13">
        <f>(((L460/60)/60)/24)+DATE(1970,1,1)</f>
        <v>40265.208333333336</v>
      </c>
      <c r="N460">
        <v>1273554000</v>
      </c>
      <c r="O460" s="13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>(E461/D461)*100</f>
        <v>90.063492063492063</v>
      </c>
      <c r="G461" t="s">
        <v>14</v>
      </c>
      <c r="H461">
        <v>105</v>
      </c>
      <c r="I461" s="9">
        <f>IFERROR(E461/H461, 0)</f>
        <v>54.038095238095238</v>
      </c>
      <c r="J461" t="s">
        <v>21</v>
      </c>
      <c r="K461" t="s">
        <v>22</v>
      </c>
      <c r="L461">
        <v>1419746400</v>
      </c>
      <c r="M461" s="13">
        <f>(((L461/60)/60)/24)+DATE(1970,1,1)</f>
        <v>42001.25</v>
      </c>
      <c r="N461">
        <v>1421906400</v>
      </c>
      <c r="O461" s="13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>(E462/D462)*100</f>
        <v>171.625</v>
      </c>
      <c r="G462" t="s">
        <v>20</v>
      </c>
      <c r="H462">
        <v>50</v>
      </c>
      <c r="I462" s="9">
        <f>IFERROR(E462/H462, 0)</f>
        <v>82.38</v>
      </c>
      <c r="J462" t="s">
        <v>21</v>
      </c>
      <c r="K462" t="s">
        <v>22</v>
      </c>
      <c r="L462">
        <v>1281330000</v>
      </c>
      <c r="M462" s="13">
        <f>(((L462/60)/60)/24)+DATE(1970,1,1)</f>
        <v>40399.208333333336</v>
      </c>
      <c r="N462">
        <v>1281589200</v>
      </c>
      <c r="O462" s="13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>(E463/D463)*100</f>
        <v>141.04655870445345</v>
      </c>
      <c r="G463" t="s">
        <v>20</v>
      </c>
      <c r="H463">
        <v>2080</v>
      </c>
      <c r="I463" s="9">
        <f>IFERROR(E463/H463, 0)</f>
        <v>66.997115384615384</v>
      </c>
      <c r="J463" t="s">
        <v>21</v>
      </c>
      <c r="K463" t="s">
        <v>22</v>
      </c>
      <c r="L463">
        <v>1398661200</v>
      </c>
      <c r="M463" s="13">
        <f>(((L463/60)/60)/24)+DATE(1970,1,1)</f>
        <v>41757.208333333336</v>
      </c>
      <c r="N463">
        <v>1400389200</v>
      </c>
      <c r="O463" s="13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>(E464/D464)*100</f>
        <v>30.57944915254237</v>
      </c>
      <c r="G464" t="s">
        <v>14</v>
      </c>
      <c r="H464">
        <v>535</v>
      </c>
      <c r="I464" s="9">
        <f>IFERROR(E464/H464, 0)</f>
        <v>107.91401869158878</v>
      </c>
      <c r="J464" t="s">
        <v>21</v>
      </c>
      <c r="K464" t="s">
        <v>22</v>
      </c>
      <c r="L464">
        <v>1359525600</v>
      </c>
      <c r="M464" s="13">
        <f>(((L464/60)/60)/24)+DATE(1970,1,1)</f>
        <v>41304.25</v>
      </c>
      <c r="N464">
        <v>1362808800</v>
      </c>
      <c r="O464" s="13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>(E465/D465)*100</f>
        <v>108.16455696202532</v>
      </c>
      <c r="G465" t="s">
        <v>20</v>
      </c>
      <c r="H465">
        <v>2105</v>
      </c>
      <c r="I465" s="9">
        <f>IFERROR(E465/H465, 0)</f>
        <v>69.009501187648453</v>
      </c>
      <c r="J465" t="s">
        <v>21</v>
      </c>
      <c r="K465" t="s">
        <v>22</v>
      </c>
      <c r="L465">
        <v>1388469600</v>
      </c>
      <c r="M465" s="13">
        <f>(((L465/60)/60)/24)+DATE(1970,1,1)</f>
        <v>41639.25</v>
      </c>
      <c r="N465">
        <v>1388815200</v>
      </c>
      <c r="O465" s="13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>(E466/D466)*100</f>
        <v>133.45505617977528</v>
      </c>
      <c r="G466" t="s">
        <v>20</v>
      </c>
      <c r="H466">
        <v>2436</v>
      </c>
      <c r="I466" s="9">
        <f>IFERROR(E466/H466, 0)</f>
        <v>39.006568144499177</v>
      </c>
      <c r="J466" t="s">
        <v>21</v>
      </c>
      <c r="K466" t="s">
        <v>22</v>
      </c>
      <c r="L466">
        <v>1518328800</v>
      </c>
      <c r="M466" s="13">
        <f>(((L466/60)/60)/24)+DATE(1970,1,1)</f>
        <v>43142.25</v>
      </c>
      <c r="N466">
        <v>1519538400</v>
      </c>
      <c r="O466" s="13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>(E467/D467)*100</f>
        <v>187.85106382978722</v>
      </c>
      <c r="G467" t="s">
        <v>20</v>
      </c>
      <c r="H467">
        <v>80</v>
      </c>
      <c r="I467" s="9">
        <f>IFERROR(E467/H467, 0)</f>
        <v>110.3625</v>
      </c>
      <c r="J467" t="s">
        <v>21</v>
      </c>
      <c r="K467" t="s">
        <v>22</v>
      </c>
      <c r="L467">
        <v>1517032800</v>
      </c>
      <c r="M467" s="13">
        <f>(((L467/60)/60)/24)+DATE(1970,1,1)</f>
        <v>43127.25</v>
      </c>
      <c r="N467">
        <v>1517810400</v>
      </c>
      <c r="O467" s="13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>(E468/D468)*100</f>
        <v>332</v>
      </c>
      <c r="G468" t="s">
        <v>20</v>
      </c>
      <c r="H468">
        <v>42</v>
      </c>
      <c r="I468" s="9">
        <f>IFERROR(E468/H468, 0)</f>
        <v>94.857142857142861</v>
      </c>
      <c r="J468" t="s">
        <v>21</v>
      </c>
      <c r="K468" t="s">
        <v>22</v>
      </c>
      <c r="L468">
        <v>1368594000</v>
      </c>
      <c r="M468" s="13">
        <f>(((L468/60)/60)/24)+DATE(1970,1,1)</f>
        <v>41409.208333333336</v>
      </c>
      <c r="N468">
        <v>1370581200</v>
      </c>
      <c r="O468" s="13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>(E469/D469)*100</f>
        <v>575.21428571428578</v>
      </c>
      <c r="G469" t="s">
        <v>20</v>
      </c>
      <c r="H469">
        <v>139</v>
      </c>
      <c r="I469" s="9">
        <f>IFERROR(E469/H469, 0)</f>
        <v>57.935251798561154</v>
      </c>
      <c r="J469" t="s">
        <v>15</v>
      </c>
      <c r="K469" t="s">
        <v>16</v>
      </c>
      <c r="L469">
        <v>1448258400</v>
      </c>
      <c r="M469" s="13">
        <f>(((L469/60)/60)/24)+DATE(1970,1,1)</f>
        <v>42331.25</v>
      </c>
      <c r="N469">
        <v>1448863200</v>
      </c>
      <c r="O469" s="13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>(E470/D470)*100</f>
        <v>40.5</v>
      </c>
      <c r="G470" t="s">
        <v>14</v>
      </c>
      <c r="H470">
        <v>16</v>
      </c>
      <c r="I470" s="9">
        <f>IFERROR(E470/H470, 0)</f>
        <v>101.25</v>
      </c>
      <c r="J470" t="s">
        <v>21</v>
      </c>
      <c r="K470" t="s">
        <v>22</v>
      </c>
      <c r="L470">
        <v>1555218000</v>
      </c>
      <c r="M470" s="13">
        <f>(((L470/60)/60)/24)+DATE(1970,1,1)</f>
        <v>43569.208333333328</v>
      </c>
      <c r="N470">
        <v>1556600400</v>
      </c>
      <c r="O470" s="13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>(E471/D471)*100</f>
        <v>184.42857142857144</v>
      </c>
      <c r="G471" t="s">
        <v>20</v>
      </c>
      <c r="H471">
        <v>159</v>
      </c>
      <c r="I471" s="9">
        <f>IFERROR(E471/H471, 0)</f>
        <v>64.95597484276729</v>
      </c>
      <c r="J471" t="s">
        <v>21</v>
      </c>
      <c r="K471" t="s">
        <v>22</v>
      </c>
      <c r="L471">
        <v>1431925200</v>
      </c>
      <c r="M471" s="13">
        <f>(((L471/60)/60)/24)+DATE(1970,1,1)</f>
        <v>42142.208333333328</v>
      </c>
      <c r="N471">
        <v>1432098000</v>
      </c>
      <c r="O471" s="13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>(E472/D472)*100</f>
        <v>285.80555555555554</v>
      </c>
      <c r="G472" t="s">
        <v>20</v>
      </c>
      <c r="H472">
        <v>381</v>
      </c>
      <c r="I472" s="9">
        <f>IFERROR(E472/H472, 0)</f>
        <v>27.00524934383202</v>
      </c>
      <c r="J472" t="s">
        <v>21</v>
      </c>
      <c r="K472" t="s">
        <v>22</v>
      </c>
      <c r="L472">
        <v>1481522400</v>
      </c>
      <c r="M472" s="13">
        <f>(((L472/60)/60)/24)+DATE(1970,1,1)</f>
        <v>42716.25</v>
      </c>
      <c r="N472">
        <v>1482127200</v>
      </c>
      <c r="O472" s="13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>(E473/D473)*100</f>
        <v>319</v>
      </c>
      <c r="G473" t="s">
        <v>20</v>
      </c>
      <c r="H473">
        <v>194</v>
      </c>
      <c r="I473" s="9">
        <f>IFERROR(E473/H473, 0)</f>
        <v>50.97422680412371</v>
      </c>
      <c r="J473" t="s">
        <v>40</v>
      </c>
      <c r="K473" t="s">
        <v>41</v>
      </c>
      <c r="L473">
        <v>1335934800</v>
      </c>
      <c r="M473" s="13">
        <f>(((L473/60)/60)/24)+DATE(1970,1,1)</f>
        <v>41031.208333333336</v>
      </c>
      <c r="N473">
        <v>1335934800</v>
      </c>
      <c r="O473" s="13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>(E474/D474)*100</f>
        <v>39.234070221066318</v>
      </c>
      <c r="G474" t="s">
        <v>14</v>
      </c>
      <c r="H474">
        <v>575</v>
      </c>
      <c r="I474" s="9">
        <f>IFERROR(E474/H474, 0)</f>
        <v>104.94260869565217</v>
      </c>
      <c r="J474" t="s">
        <v>21</v>
      </c>
      <c r="K474" t="s">
        <v>22</v>
      </c>
      <c r="L474">
        <v>1552280400</v>
      </c>
      <c r="M474" s="13">
        <f>(((L474/60)/60)/24)+DATE(1970,1,1)</f>
        <v>43535.208333333328</v>
      </c>
      <c r="N474">
        <v>1556946000</v>
      </c>
      <c r="O474" s="13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>(E475/D475)*100</f>
        <v>178.14000000000001</v>
      </c>
      <c r="G475" t="s">
        <v>20</v>
      </c>
      <c r="H475">
        <v>106</v>
      </c>
      <c r="I475" s="9">
        <f>IFERROR(E475/H475, 0)</f>
        <v>84.028301886792448</v>
      </c>
      <c r="J475" t="s">
        <v>21</v>
      </c>
      <c r="K475" t="s">
        <v>22</v>
      </c>
      <c r="L475">
        <v>1529989200</v>
      </c>
      <c r="M475" s="13">
        <f>(((L475/60)/60)/24)+DATE(1970,1,1)</f>
        <v>43277.208333333328</v>
      </c>
      <c r="N475">
        <v>1530075600</v>
      </c>
      <c r="O475" s="13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>(E476/D476)*100</f>
        <v>365.15</v>
      </c>
      <c r="G476" t="s">
        <v>20</v>
      </c>
      <c r="H476">
        <v>142</v>
      </c>
      <c r="I476" s="9">
        <f>IFERROR(E476/H476, 0)</f>
        <v>102.85915492957747</v>
      </c>
      <c r="J476" t="s">
        <v>21</v>
      </c>
      <c r="K476" t="s">
        <v>22</v>
      </c>
      <c r="L476">
        <v>1418709600</v>
      </c>
      <c r="M476" s="13">
        <f>(((L476/60)/60)/24)+DATE(1970,1,1)</f>
        <v>41989.25</v>
      </c>
      <c r="N476">
        <v>1418796000</v>
      </c>
      <c r="O476" s="13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>(E477/D477)*100</f>
        <v>113.94594594594594</v>
      </c>
      <c r="G477" t="s">
        <v>20</v>
      </c>
      <c r="H477">
        <v>211</v>
      </c>
      <c r="I477" s="9">
        <f>IFERROR(E477/H477, 0)</f>
        <v>39.962085308056871</v>
      </c>
      <c r="J477" t="s">
        <v>21</v>
      </c>
      <c r="K477" t="s">
        <v>22</v>
      </c>
      <c r="L477">
        <v>1372136400</v>
      </c>
      <c r="M477" s="13">
        <f>(((L477/60)/60)/24)+DATE(1970,1,1)</f>
        <v>41450.208333333336</v>
      </c>
      <c r="N477">
        <v>1372482000</v>
      </c>
      <c r="O477" s="13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>(E478/D478)*100</f>
        <v>29.828720626631856</v>
      </c>
      <c r="G478" t="s">
        <v>14</v>
      </c>
      <c r="H478">
        <v>1120</v>
      </c>
      <c r="I478" s="9">
        <f>IFERROR(E478/H478, 0)</f>
        <v>51.001785714285717</v>
      </c>
      <c r="J478" t="s">
        <v>21</v>
      </c>
      <c r="K478" t="s">
        <v>22</v>
      </c>
      <c r="L478">
        <v>1533877200</v>
      </c>
      <c r="M478" s="13">
        <f>(((L478/60)/60)/24)+DATE(1970,1,1)</f>
        <v>43322.208333333328</v>
      </c>
      <c r="N478">
        <v>1534395600</v>
      </c>
      <c r="O478" s="13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>(E479/D479)*100</f>
        <v>54.270588235294113</v>
      </c>
      <c r="G479" t="s">
        <v>14</v>
      </c>
      <c r="H479">
        <v>113</v>
      </c>
      <c r="I479" s="9">
        <f>IFERROR(E479/H479, 0)</f>
        <v>40.823008849557525</v>
      </c>
      <c r="J479" t="s">
        <v>21</v>
      </c>
      <c r="K479" t="s">
        <v>22</v>
      </c>
      <c r="L479">
        <v>1309064400</v>
      </c>
      <c r="M479" s="13">
        <f>(((L479/60)/60)/24)+DATE(1970,1,1)</f>
        <v>40720.208333333336</v>
      </c>
      <c r="N479">
        <v>1311397200</v>
      </c>
      <c r="O479" s="13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>(E480/D480)*100</f>
        <v>236.34156976744185</v>
      </c>
      <c r="G480" t="s">
        <v>20</v>
      </c>
      <c r="H480">
        <v>2756</v>
      </c>
      <c r="I480" s="9">
        <f>IFERROR(E480/H480, 0)</f>
        <v>58.999637155297535</v>
      </c>
      <c r="J480" t="s">
        <v>21</v>
      </c>
      <c r="K480" t="s">
        <v>22</v>
      </c>
      <c r="L480">
        <v>1425877200</v>
      </c>
      <c r="M480" s="13">
        <f>(((L480/60)/60)/24)+DATE(1970,1,1)</f>
        <v>42072.208333333328</v>
      </c>
      <c r="N480">
        <v>1426914000</v>
      </c>
      <c r="O480" s="13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>(E481/D481)*100</f>
        <v>512.91666666666663</v>
      </c>
      <c r="G481" t="s">
        <v>20</v>
      </c>
      <c r="H481">
        <v>173</v>
      </c>
      <c r="I481" s="9">
        <f>IFERROR(E481/H481, 0)</f>
        <v>71.156069364161851</v>
      </c>
      <c r="J481" t="s">
        <v>40</v>
      </c>
      <c r="K481" t="s">
        <v>41</v>
      </c>
      <c r="L481">
        <v>1501304400</v>
      </c>
      <c r="M481" s="13">
        <f>(((L481/60)/60)/24)+DATE(1970,1,1)</f>
        <v>42945.208333333328</v>
      </c>
      <c r="N481">
        <v>1501477200</v>
      </c>
      <c r="O481" s="13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>(E482/D482)*100</f>
        <v>100.65116279069768</v>
      </c>
      <c r="G482" t="s">
        <v>20</v>
      </c>
      <c r="H482">
        <v>87</v>
      </c>
      <c r="I482" s="9">
        <f>IFERROR(E482/H482, 0)</f>
        <v>99.494252873563212</v>
      </c>
      <c r="J482" t="s">
        <v>21</v>
      </c>
      <c r="K482" t="s">
        <v>22</v>
      </c>
      <c r="L482">
        <v>1268287200</v>
      </c>
      <c r="M482" s="13">
        <f>(((L482/60)/60)/24)+DATE(1970,1,1)</f>
        <v>40248.25</v>
      </c>
      <c r="N482">
        <v>1269061200</v>
      </c>
      <c r="O482" s="13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>(E483/D483)*100</f>
        <v>81.348423194303152</v>
      </c>
      <c r="G483" t="s">
        <v>14</v>
      </c>
      <c r="H483">
        <v>1538</v>
      </c>
      <c r="I483" s="9">
        <f>IFERROR(E483/H483, 0)</f>
        <v>103.98634590377114</v>
      </c>
      <c r="J483" t="s">
        <v>21</v>
      </c>
      <c r="K483" t="s">
        <v>22</v>
      </c>
      <c r="L483">
        <v>1412139600</v>
      </c>
      <c r="M483" s="13">
        <f>(((L483/60)/60)/24)+DATE(1970,1,1)</f>
        <v>41913.208333333336</v>
      </c>
      <c r="N483">
        <v>1415772000</v>
      </c>
      <c r="O483" s="13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>(E484/D484)*100</f>
        <v>16.404761904761905</v>
      </c>
      <c r="G484" t="s">
        <v>14</v>
      </c>
      <c r="H484">
        <v>9</v>
      </c>
      <c r="I484" s="9">
        <f>IFERROR(E484/H484, 0)</f>
        <v>76.555555555555557</v>
      </c>
      <c r="J484" t="s">
        <v>21</v>
      </c>
      <c r="K484" t="s">
        <v>22</v>
      </c>
      <c r="L484">
        <v>1330063200</v>
      </c>
      <c r="M484" s="13">
        <f>(((L484/60)/60)/24)+DATE(1970,1,1)</f>
        <v>40963.25</v>
      </c>
      <c r="N484">
        <v>1331013600</v>
      </c>
      <c r="O484" s="13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>(E485/D485)*100</f>
        <v>52.774617067833695</v>
      </c>
      <c r="G485" t="s">
        <v>14</v>
      </c>
      <c r="H485">
        <v>554</v>
      </c>
      <c r="I485" s="9">
        <f>IFERROR(E485/H485, 0)</f>
        <v>87.068592057761734</v>
      </c>
      <c r="J485" t="s">
        <v>21</v>
      </c>
      <c r="K485" t="s">
        <v>22</v>
      </c>
      <c r="L485">
        <v>1576130400</v>
      </c>
      <c r="M485" s="13">
        <f>(((L485/60)/60)/24)+DATE(1970,1,1)</f>
        <v>43811.25</v>
      </c>
      <c r="N485">
        <v>1576735200</v>
      </c>
      <c r="O485" s="13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>(E486/D486)*100</f>
        <v>260.20608108108109</v>
      </c>
      <c r="G486" t="s">
        <v>20</v>
      </c>
      <c r="H486">
        <v>1572</v>
      </c>
      <c r="I486" s="9">
        <f>IFERROR(E486/H486, 0)</f>
        <v>48.99554707379135</v>
      </c>
      <c r="J486" t="s">
        <v>40</v>
      </c>
      <c r="K486" t="s">
        <v>41</v>
      </c>
      <c r="L486">
        <v>1407128400</v>
      </c>
      <c r="M486" s="13">
        <f>(((L486/60)/60)/24)+DATE(1970,1,1)</f>
        <v>41855.208333333336</v>
      </c>
      <c r="N486">
        <v>1411362000</v>
      </c>
      <c r="O486" s="13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>(E487/D487)*100</f>
        <v>30.73289183222958</v>
      </c>
      <c r="G487" t="s">
        <v>14</v>
      </c>
      <c r="H487">
        <v>648</v>
      </c>
      <c r="I487" s="9">
        <f>IFERROR(E487/H487, 0)</f>
        <v>42.969135802469133</v>
      </c>
      <c r="J487" t="s">
        <v>40</v>
      </c>
      <c r="K487" t="s">
        <v>41</v>
      </c>
      <c r="L487">
        <v>1560142800</v>
      </c>
      <c r="M487" s="13">
        <f>(((L487/60)/60)/24)+DATE(1970,1,1)</f>
        <v>43626.208333333328</v>
      </c>
      <c r="N487">
        <v>1563685200</v>
      </c>
      <c r="O487" s="13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>(E488/D488)*100</f>
        <v>13.5</v>
      </c>
      <c r="G488" t="s">
        <v>14</v>
      </c>
      <c r="H488">
        <v>21</v>
      </c>
      <c r="I488" s="9">
        <f>IFERROR(E488/H488, 0)</f>
        <v>33.428571428571431</v>
      </c>
      <c r="J488" t="s">
        <v>40</v>
      </c>
      <c r="K488" t="s">
        <v>41</v>
      </c>
      <c r="L488">
        <v>1520575200</v>
      </c>
      <c r="M488" s="13">
        <f>(((L488/60)/60)/24)+DATE(1970,1,1)</f>
        <v>43168.25</v>
      </c>
      <c r="N488">
        <v>1521867600</v>
      </c>
      <c r="O488" s="13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>(E489/D489)*100</f>
        <v>178.62556663644605</v>
      </c>
      <c r="G489" t="s">
        <v>20</v>
      </c>
      <c r="H489">
        <v>2346</v>
      </c>
      <c r="I489" s="9">
        <f>IFERROR(E489/H489, 0)</f>
        <v>83.982949701619773</v>
      </c>
      <c r="J489" t="s">
        <v>21</v>
      </c>
      <c r="K489" t="s">
        <v>22</v>
      </c>
      <c r="L489">
        <v>1492664400</v>
      </c>
      <c r="M489" s="13">
        <f>(((L489/60)/60)/24)+DATE(1970,1,1)</f>
        <v>42845.208333333328</v>
      </c>
      <c r="N489">
        <v>1495515600</v>
      </c>
      <c r="O489" s="13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>(E490/D490)*100</f>
        <v>220.0566037735849</v>
      </c>
      <c r="G490" t="s">
        <v>20</v>
      </c>
      <c r="H490">
        <v>115</v>
      </c>
      <c r="I490" s="9">
        <f>IFERROR(E490/H490, 0)</f>
        <v>101.41739130434783</v>
      </c>
      <c r="J490" t="s">
        <v>21</v>
      </c>
      <c r="K490" t="s">
        <v>22</v>
      </c>
      <c r="L490">
        <v>1454479200</v>
      </c>
      <c r="M490" s="13">
        <f>(((L490/60)/60)/24)+DATE(1970,1,1)</f>
        <v>42403.25</v>
      </c>
      <c r="N490">
        <v>1455948000</v>
      </c>
      <c r="O490" s="13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>(E491/D491)*100</f>
        <v>101.5108695652174</v>
      </c>
      <c r="G491" t="s">
        <v>20</v>
      </c>
      <c r="H491">
        <v>85</v>
      </c>
      <c r="I491" s="9">
        <f>IFERROR(E491/H491, 0)</f>
        <v>109.87058823529412</v>
      </c>
      <c r="J491" t="s">
        <v>107</v>
      </c>
      <c r="K491" t="s">
        <v>108</v>
      </c>
      <c r="L491">
        <v>1281934800</v>
      </c>
      <c r="M491" s="13">
        <f>(((L491/60)/60)/24)+DATE(1970,1,1)</f>
        <v>40406.208333333336</v>
      </c>
      <c r="N491">
        <v>1282366800</v>
      </c>
      <c r="O491" s="13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>(E492/D492)*100</f>
        <v>191.5</v>
      </c>
      <c r="G492" t="s">
        <v>20</v>
      </c>
      <c r="H492">
        <v>144</v>
      </c>
      <c r="I492" s="9">
        <f>IFERROR(E492/H492, 0)</f>
        <v>31.916666666666668</v>
      </c>
      <c r="J492" t="s">
        <v>21</v>
      </c>
      <c r="K492" t="s">
        <v>22</v>
      </c>
      <c r="L492">
        <v>1573970400</v>
      </c>
      <c r="M492" s="13">
        <f>(((L492/60)/60)/24)+DATE(1970,1,1)</f>
        <v>43786.25</v>
      </c>
      <c r="N492">
        <v>1574575200</v>
      </c>
      <c r="O492" s="13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>(E493/D493)*100</f>
        <v>305.34683098591546</v>
      </c>
      <c r="G493" t="s">
        <v>20</v>
      </c>
      <c r="H493">
        <v>2443</v>
      </c>
      <c r="I493" s="9">
        <f>IFERROR(E493/H493, 0)</f>
        <v>70.993450675399103</v>
      </c>
      <c r="J493" t="s">
        <v>21</v>
      </c>
      <c r="K493" t="s">
        <v>22</v>
      </c>
      <c r="L493">
        <v>1372654800</v>
      </c>
      <c r="M493" s="13">
        <f>(((L493/60)/60)/24)+DATE(1970,1,1)</f>
        <v>41456.208333333336</v>
      </c>
      <c r="N493">
        <v>1374901200</v>
      </c>
      <c r="O493" s="13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>(E494/D494)*100</f>
        <v>23.995287958115181</v>
      </c>
      <c r="G494" t="s">
        <v>74</v>
      </c>
      <c r="H494">
        <v>595</v>
      </c>
      <c r="I494" s="9">
        <f>IFERROR(E494/H494, 0)</f>
        <v>77.026890756302521</v>
      </c>
      <c r="J494" t="s">
        <v>21</v>
      </c>
      <c r="K494" t="s">
        <v>22</v>
      </c>
      <c r="L494">
        <v>1275886800</v>
      </c>
      <c r="M494" s="13">
        <f>(((L494/60)/60)/24)+DATE(1970,1,1)</f>
        <v>40336.208333333336</v>
      </c>
      <c r="N494">
        <v>1278910800</v>
      </c>
      <c r="O494" s="13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>(E495/D495)*100</f>
        <v>723.77777777777771</v>
      </c>
      <c r="G495" t="s">
        <v>20</v>
      </c>
      <c r="H495">
        <v>64</v>
      </c>
      <c r="I495" s="9">
        <f>IFERROR(E495/H495, 0)</f>
        <v>101.78125</v>
      </c>
      <c r="J495" t="s">
        <v>21</v>
      </c>
      <c r="K495" t="s">
        <v>22</v>
      </c>
      <c r="L495">
        <v>1561784400</v>
      </c>
      <c r="M495" s="13">
        <f>(((L495/60)/60)/24)+DATE(1970,1,1)</f>
        <v>43645.208333333328</v>
      </c>
      <c r="N495">
        <v>1562907600</v>
      </c>
      <c r="O495" s="13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>(E496/D496)*100</f>
        <v>547.36</v>
      </c>
      <c r="G496" t="s">
        <v>20</v>
      </c>
      <c r="H496">
        <v>268</v>
      </c>
      <c r="I496" s="9">
        <f>IFERROR(E496/H496, 0)</f>
        <v>51.059701492537314</v>
      </c>
      <c r="J496" t="s">
        <v>21</v>
      </c>
      <c r="K496" t="s">
        <v>22</v>
      </c>
      <c r="L496">
        <v>1332392400</v>
      </c>
      <c r="M496" s="13">
        <f>(((L496/60)/60)/24)+DATE(1970,1,1)</f>
        <v>40990.208333333336</v>
      </c>
      <c r="N496">
        <v>1332478800</v>
      </c>
      <c r="O496" s="13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>(E497/D497)*100</f>
        <v>414.49999999999994</v>
      </c>
      <c r="G497" t="s">
        <v>20</v>
      </c>
      <c r="H497">
        <v>195</v>
      </c>
      <c r="I497" s="9">
        <f>IFERROR(E497/H497, 0)</f>
        <v>68.02051282051282</v>
      </c>
      <c r="J497" t="s">
        <v>36</v>
      </c>
      <c r="K497" t="s">
        <v>37</v>
      </c>
      <c r="L497">
        <v>1402376400</v>
      </c>
      <c r="M497" s="13">
        <f>(((L497/60)/60)/24)+DATE(1970,1,1)</f>
        <v>41800.208333333336</v>
      </c>
      <c r="N497">
        <v>1402722000</v>
      </c>
      <c r="O497" s="13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>(E498/D498)*100</f>
        <v>0.90696409140369971</v>
      </c>
      <c r="G498" t="s">
        <v>14</v>
      </c>
      <c r="H498">
        <v>54</v>
      </c>
      <c r="I498" s="9">
        <f>IFERROR(E498/H498, 0)</f>
        <v>30.87037037037037</v>
      </c>
      <c r="J498" t="s">
        <v>21</v>
      </c>
      <c r="K498" t="s">
        <v>22</v>
      </c>
      <c r="L498">
        <v>1495342800</v>
      </c>
      <c r="M498" s="13">
        <f>(((L498/60)/60)/24)+DATE(1970,1,1)</f>
        <v>42876.208333333328</v>
      </c>
      <c r="N498">
        <v>1496811600</v>
      </c>
      <c r="O498" s="13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>(E499/D499)*100</f>
        <v>34.173469387755098</v>
      </c>
      <c r="G499" t="s">
        <v>14</v>
      </c>
      <c r="H499">
        <v>120</v>
      </c>
      <c r="I499" s="9">
        <f>IFERROR(E499/H499, 0)</f>
        <v>27.908333333333335</v>
      </c>
      <c r="J499" t="s">
        <v>21</v>
      </c>
      <c r="K499" t="s">
        <v>22</v>
      </c>
      <c r="L499">
        <v>1482213600</v>
      </c>
      <c r="M499" s="13">
        <f>(((L499/60)/60)/24)+DATE(1970,1,1)</f>
        <v>42724.25</v>
      </c>
      <c r="N499">
        <v>1482213600</v>
      </c>
      <c r="O499" s="13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>(E500/D500)*100</f>
        <v>23.948810754912099</v>
      </c>
      <c r="G500" t="s">
        <v>14</v>
      </c>
      <c r="H500">
        <v>579</v>
      </c>
      <c r="I500" s="9">
        <f>IFERROR(E500/H500, 0)</f>
        <v>79.994818652849744</v>
      </c>
      <c r="J500" t="s">
        <v>36</v>
      </c>
      <c r="K500" t="s">
        <v>37</v>
      </c>
      <c r="L500">
        <v>1420092000</v>
      </c>
      <c r="M500" s="13">
        <f>(((L500/60)/60)/24)+DATE(1970,1,1)</f>
        <v>42005.25</v>
      </c>
      <c r="N500">
        <v>1420264800</v>
      </c>
      <c r="O500" s="13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>(E501/D501)*100</f>
        <v>48.072649572649574</v>
      </c>
      <c r="G501" t="s">
        <v>14</v>
      </c>
      <c r="H501">
        <v>2072</v>
      </c>
      <c r="I501" s="9">
        <f>IFERROR(E501/H501, 0)</f>
        <v>38.003378378378379</v>
      </c>
      <c r="J501" t="s">
        <v>21</v>
      </c>
      <c r="K501" t="s">
        <v>22</v>
      </c>
      <c r="L501">
        <v>1458018000</v>
      </c>
      <c r="M501" s="13">
        <f>(((L501/60)/60)/24)+DATE(1970,1,1)</f>
        <v>42444.208333333328</v>
      </c>
      <c r="N501">
        <v>1458450000</v>
      </c>
      <c r="O501" s="13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>(E502/D502)*100</f>
        <v>0</v>
      </c>
      <c r="G502" t="s">
        <v>14</v>
      </c>
      <c r="H502">
        <v>0</v>
      </c>
      <c r="I502" s="9">
        <f>IFERROR(E502/H502, 0)</f>
        <v>0</v>
      </c>
      <c r="J502" t="s">
        <v>21</v>
      </c>
      <c r="K502" t="s">
        <v>22</v>
      </c>
      <c r="L502">
        <v>1367384400</v>
      </c>
      <c r="M502" s="13">
        <f>(((L502/60)/60)/24)+DATE(1970,1,1)</f>
        <v>41395.208333333336</v>
      </c>
      <c r="N502">
        <v>1369803600</v>
      </c>
      <c r="O502" s="13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>(E503/D503)*100</f>
        <v>70.145182291666657</v>
      </c>
      <c r="G503" t="s">
        <v>14</v>
      </c>
      <c r="H503">
        <v>1796</v>
      </c>
      <c r="I503" s="9">
        <f>IFERROR(E503/H503, 0)</f>
        <v>59.990534521158132</v>
      </c>
      <c r="J503" t="s">
        <v>21</v>
      </c>
      <c r="K503" t="s">
        <v>22</v>
      </c>
      <c r="L503">
        <v>1363064400</v>
      </c>
      <c r="M503" s="13">
        <f>(((L503/60)/60)/24)+DATE(1970,1,1)</f>
        <v>41345.208333333336</v>
      </c>
      <c r="N503">
        <v>1363237200</v>
      </c>
      <c r="O503" s="13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>(E504/D504)*100</f>
        <v>529.92307692307691</v>
      </c>
      <c r="G504" t="s">
        <v>20</v>
      </c>
      <c r="H504">
        <v>186</v>
      </c>
      <c r="I504" s="9">
        <f>IFERROR(E504/H504, 0)</f>
        <v>37.037634408602152</v>
      </c>
      <c r="J504" t="s">
        <v>26</v>
      </c>
      <c r="K504" t="s">
        <v>27</v>
      </c>
      <c r="L504">
        <v>1343365200</v>
      </c>
      <c r="M504" s="13">
        <f>(((L504/60)/60)/24)+DATE(1970,1,1)</f>
        <v>41117.208333333336</v>
      </c>
      <c r="N504">
        <v>1345870800</v>
      </c>
      <c r="O504" s="13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>(E505/D505)*100</f>
        <v>180.32549019607845</v>
      </c>
      <c r="G505" t="s">
        <v>20</v>
      </c>
      <c r="H505">
        <v>460</v>
      </c>
      <c r="I505" s="9">
        <f>IFERROR(E505/H505, 0)</f>
        <v>99.963043478260872</v>
      </c>
      <c r="J505" t="s">
        <v>21</v>
      </c>
      <c r="K505" t="s">
        <v>22</v>
      </c>
      <c r="L505">
        <v>1435726800</v>
      </c>
      <c r="M505" s="13">
        <f>(((L505/60)/60)/24)+DATE(1970,1,1)</f>
        <v>42186.208333333328</v>
      </c>
      <c r="N505">
        <v>1437454800</v>
      </c>
      <c r="O505" s="13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>(E506/D506)*100</f>
        <v>92.320000000000007</v>
      </c>
      <c r="G506" t="s">
        <v>14</v>
      </c>
      <c r="H506">
        <v>62</v>
      </c>
      <c r="I506" s="9">
        <f>IFERROR(E506/H506, 0)</f>
        <v>111.6774193548387</v>
      </c>
      <c r="J506" t="s">
        <v>107</v>
      </c>
      <c r="K506" t="s">
        <v>108</v>
      </c>
      <c r="L506">
        <v>1431925200</v>
      </c>
      <c r="M506" s="13">
        <f>(((L506/60)/60)/24)+DATE(1970,1,1)</f>
        <v>42142.208333333328</v>
      </c>
      <c r="N506">
        <v>1432011600</v>
      </c>
      <c r="O506" s="13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>(E507/D507)*100</f>
        <v>13.901001112347053</v>
      </c>
      <c r="G507" t="s">
        <v>14</v>
      </c>
      <c r="H507">
        <v>347</v>
      </c>
      <c r="I507" s="9">
        <f>IFERROR(E507/H507, 0)</f>
        <v>36.014409221902014</v>
      </c>
      <c r="J507" t="s">
        <v>21</v>
      </c>
      <c r="K507" t="s">
        <v>22</v>
      </c>
      <c r="L507">
        <v>1362722400</v>
      </c>
      <c r="M507" s="13">
        <f>(((L507/60)/60)/24)+DATE(1970,1,1)</f>
        <v>41341.25</v>
      </c>
      <c r="N507">
        <v>1366347600</v>
      </c>
      <c r="O507" s="13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>(E508/D508)*100</f>
        <v>927.07777777777767</v>
      </c>
      <c r="G508" t="s">
        <v>20</v>
      </c>
      <c r="H508">
        <v>2528</v>
      </c>
      <c r="I508" s="9">
        <f>IFERROR(E508/H508, 0)</f>
        <v>66.010284810126578</v>
      </c>
      <c r="J508" t="s">
        <v>21</v>
      </c>
      <c r="K508" t="s">
        <v>22</v>
      </c>
      <c r="L508">
        <v>1511416800</v>
      </c>
      <c r="M508" s="13">
        <f>(((L508/60)/60)/24)+DATE(1970,1,1)</f>
        <v>43062.25</v>
      </c>
      <c r="N508">
        <v>1512885600</v>
      </c>
      <c r="O508" s="13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>(E509/D509)*100</f>
        <v>39.857142857142861</v>
      </c>
      <c r="G509" t="s">
        <v>14</v>
      </c>
      <c r="H509">
        <v>19</v>
      </c>
      <c r="I509" s="9">
        <f>IFERROR(E509/H509, 0)</f>
        <v>44.05263157894737</v>
      </c>
      <c r="J509" t="s">
        <v>21</v>
      </c>
      <c r="K509" t="s">
        <v>22</v>
      </c>
      <c r="L509">
        <v>1365483600</v>
      </c>
      <c r="M509" s="13">
        <f>(((L509/60)/60)/24)+DATE(1970,1,1)</f>
        <v>41373.208333333336</v>
      </c>
      <c r="N509">
        <v>1369717200</v>
      </c>
      <c r="O509" s="13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>(E510/D510)*100</f>
        <v>112.22929936305732</v>
      </c>
      <c r="G510" t="s">
        <v>20</v>
      </c>
      <c r="H510">
        <v>3657</v>
      </c>
      <c r="I510" s="9">
        <f>IFERROR(E510/H510, 0)</f>
        <v>52.999726551818434</v>
      </c>
      <c r="J510" t="s">
        <v>21</v>
      </c>
      <c r="K510" t="s">
        <v>22</v>
      </c>
      <c r="L510">
        <v>1532840400</v>
      </c>
      <c r="M510" s="13">
        <f>(((L510/60)/60)/24)+DATE(1970,1,1)</f>
        <v>43310.208333333328</v>
      </c>
      <c r="N510">
        <v>1534654800</v>
      </c>
      <c r="O510" s="13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>(E511/D511)*100</f>
        <v>70.925816023738875</v>
      </c>
      <c r="G511" t="s">
        <v>14</v>
      </c>
      <c r="H511">
        <v>1258</v>
      </c>
      <c r="I511" s="9">
        <f>IFERROR(E511/H511, 0)</f>
        <v>95</v>
      </c>
      <c r="J511" t="s">
        <v>21</v>
      </c>
      <c r="K511" t="s">
        <v>22</v>
      </c>
      <c r="L511">
        <v>1336194000</v>
      </c>
      <c r="M511" s="13">
        <f>(((L511/60)/60)/24)+DATE(1970,1,1)</f>
        <v>41034.208333333336</v>
      </c>
      <c r="N511">
        <v>1337058000</v>
      </c>
      <c r="O511" s="13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>(E512/D512)*100</f>
        <v>119.08974358974358</v>
      </c>
      <c r="G512" t="s">
        <v>20</v>
      </c>
      <c r="H512">
        <v>131</v>
      </c>
      <c r="I512" s="9">
        <f>IFERROR(E512/H512, 0)</f>
        <v>70.908396946564892</v>
      </c>
      <c r="J512" t="s">
        <v>26</v>
      </c>
      <c r="K512" t="s">
        <v>27</v>
      </c>
      <c r="L512">
        <v>1527742800</v>
      </c>
      <c r="M512" s="13">
        <f>(((L512/60)/60)/24)+DATE(1970,1,1)</f>
        <v>43251.208333333328</v>
      </c>
      <c r="N512">
        <v>1529816400</v>
      </c>
      <c r="O512" s="13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>(E513/D513)*100</f>
        <v>24.017591339648174</v>
      </c>
      <c r="G513" t="s">
        <v>14</v>
      </c>
      <c r="H513">
        <v>362</v>
      </c>
      <c r="I513" s="9">
        <f>IFERROR(E513/H513, 0)</f>
        <v>98.060773480662988</v>
      </c>
      <c r="J513" t="s">
        <v>21</v>
      </c>
      <c r="K513" t="s">
        <v>22</v>
      </c>
      <c r="L513">
        <v>1564030800</v>
      </c>
      <c r="M513" s="13">
        <f>(((L513/60)/60)/24)+DATE(1970,1,1)</f>
        <v>43671.208333333328</v>
      </c>
      <c r="N513">
        <v>1564894800</v>
      </c>
      <c r="O513" s="13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>(E514/D514)*100</f>
        <v>139.31868131868131</v>
      </c>
      <c r="G514" t="s">
        <v>20</v>
      </c>
      <c r="H514">
        <v>239</v>
      </c>
      <c r="I514" s="9">
        <f>IFERROR(E514/H514, 0)</f>
        <v>53.046025104602514</v>
      </c>
      <c r="J514" t="s">
        <v>21</v>
      </c>
      <c r="K514" t="s">
        <v>22</v>
      </c>
      <c r="L514">
        <v>1404536400</v>
      </c>
      <c r="M514" s="13">
        <f>(((L514/60)/60)/24)+DATE(1970,1,1)</f>
        <v>41825.208333333336</v>
      </c>
      <c r="N514">
        <v>1404622800</v>
      </c>
      <c r="O514" s="13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>(E515/D515)*100</f>
        <v>39.277108433734945</v>
      </c>
      <c r="G515" t="s">
        <v>74</v>
      </c>
      <c r="H515">
        <v>35</v>
      </c>
      <c r="I515" s="9">
        <f>IFERROR(E515/H515, 0)</f>
        <v>93.142857142857139</v>
      </c>
      <c r="J515" t="s">
        <v>21</v>
      </c>
      <c r="K515" t="s">
        <v>22</v>
      </c>
      <c r="L515">
        <v>1284008400</v>
      </c>
      <c r="M515" s="13">
        <f>(((L515/60)/60)/24)+DATE(1970,1,1)</f>
        <v>40430.208333333336</v>
      </c>
      <c r="N515">
        <v>1284181200</v>
      </c>
      <c r="O515" s="13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>(E516/D516)*100</f>
        <v>22.439077144917089</v>
      </c>
      <c r="G516" t="s">
        <v>74</v>
      </c>
      <c r="H516">
        <v>528</v>
      </c>
      <c r="I516" s="9">
        <f>IFERROR(E516/H516, 0)</f>
        <v>58.945075757575758</v>
      </c>
      <c r="J516" t="s">
        <v>98</v>
      </c>
      <c r="K516" t="s">
        <v>99</v>
      </c>
      <c r="L516">
        <v>1386309600</v>
      </c>
      <c r="M516" s="13">
        <f>(((L516/60)/60)/24)+DATE(1970,1,1)</f>
        <v>41614.25</v>
      </c>
      <c r="N516">
        <v>1386741600</v>
      </c>
      <c r="O516" s="13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>(E517/D517)*100</f>
        <v>55.779069767441861</v>
      </c>
      <c r="G517" t="s">
        <v>14</v>
      </c>
      <c r="H517">
        <v>133</v>
      </c>
      <c r="I517" s="9">
        <f>IFERROR(E517/H517, 0)</f>
        <v>36.067669172932334</v>
      </c>
      <c r="J517" t="s">
        <v>15</v>
      </c>
      <c r="K517" t="s">
        <v>16</v>
      </c>
      <c r="L517">
        <v>1324620000</v>
      </c>
      <c r="M517" s="13">
        <f>(((L517/60)/60)/24)+DATE(1970,1,1)</f>
        <v>40900.25</v>
      </c>
      <c r="N517">
        <v>1324792800</v>
      </c>
      <c r="O517" s="13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>(E518/D518)*100</f>
        <v>42.523125996810208</v>
      </c>
      <c r="G518" t="s">
        <v>14</v>
      </c>
      <c r="H518">
        <v>846</v>
      </c>
      <c r="I518" s="9">
        <f>IFERROR(E518/H518, 0)</f>
        <v>63.030732860520096</v>
      </c>
      <c r="J518" t="s">
        <v>21</v>
      </c>
      <c r="K518" t="s">
        <v>22</v>
      </c>
      <c r="L518">
        <v>1281070800</v>
      </c>
      <c r="M518" s="13">
        <f>(((L518/60)/60)/24)+DATE(1970,1,1)</f>
        <v>40396.208333333336</v>
      </c>
      <c r="N518">
        <v>1284354000</v>
      </c>
      <c r="O518" s="13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>(E519/D519)*100</f>
        <v>112.00000000000001</v>
      </c>
      <c r="G519" t="s">
        <v>20</v>
      </c>
      <c r="H519">
        <v>78</v>
      </c>
      <c r="I519" s="9">
        <f>IFERROR(E519/H519, 0)</f>
        <v>84.717948717948715</v>
      </c>
      <c r="J519" t="s">
        <v>21</v>
      </c>
      <c r="K519" t="s">
        <v>22</v>
      </c>
      <c r="L519">
        <v>1493960400</v>
      </c>
      <c r="M519" s="13">
        <f>(((L519/60)/60)/24)+DATE(1970,1,1)</f>
        <v>42860.208333333328</v>
      </c>
      <c r="N519">
        <v>1494392400</v>
      </c>
      <c r="O519" s="13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>(E520/D520)*100</f>
        <v>7.0681818181818183</v>
      </c>
      <c r="G520" t="s">
        <v>14</v>
      </c>
      <c r="H520">
        <v>10</v>
      </c>
      <c r="I520" s="9">
        <f>IFERROR(E520/H520, 0)</f>
        <v>62.2</v>
      </c>
      <c r="J520" t="s">
        <v>21</v>
      </c>
      <c r="K520" t="s">
        <v>22</v>
      </c>
      <c r="L520">
        <v>1519365600</v>
      </c>
      <c r="M520" s="13">
        <f>(((L520/60)/60)/24)+DATE(1970,1,1)</f>
        <v>43154.25</v>
      </c>
      <c r="N520">
        <v>1519538400</v>
      </c>
      <c r="O520" s="13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>(E521/D521)*100</f>
        <v>101.74563871693867</v>
      </c>
      <c r="G521" t="s">
        <v>20</v>
      </c>
      <c r="H521">
        <v>1773</v>
      </c>
      <c r="I521" s="9">
        <f>IFERROR(E521/H521, 0)</f>
        <v>101.97518330513255</v>
      </c>
      <c r="J521" t="s">
        <v>21</v>
      </c>
      <c r="K521" t="s">
        <v>22</v>
      </c>
      <c r="L521">
        <v>1420696800</v>
      </c>
      <c r="M521" s="13">
        <f>(((L521/60)/60)/24)+DATE(1970,1,1)</f>
        <v>42012.25</v>
      </c>
      <c r="N521">
        <v>1421906400</v>
      </c>
      <c r="O521" s="13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>(E522/D522)*100</f>
        <v>425.75</v>
      </c>
      <c r="G522" t="s">
        <v>20</v>
      </c>
      <c r="H522">
        <v>32</v>
      </c>
      <c r="I522" s="9">
        <f>IFERROR(E522/H522, 0)</f>
        <v>106.4375</v>
      </c>
      <c r="J522" t="s">
        <v>21</v>
      </c>
      <c r="K522" t="s">
        <v>22</v>
      </c>
      <c r="L522">
        <v>1555650000</v>
      </c>
      <c r="M522" s="13">
        <f>(((L522/60)/60)/24)+DATE(1970,1,1)</f>
        <v>43574.208333333328</v>
      </c>
      <c r="N522">
        <v>1555909200</v>
      </c>
      <c r="O522" s="13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>(E523/D523)*100</f>
        <v>145.53947368421052</v>
      </c>
      <c r="G523" t="s">
        <v>20</v>
      </c>
      <c r="H523">
        <v>369</v>
      </c>
      <c r="I523" s="9">
        <f>IFERROR(E523/H523, 0)</f>
        <v>29.975609756097562</v>
      </c>
      <c r="J523" t="s">
        <v>21</v>
      </c>
      <c r="K523" t="s">
        <v>22</v>
      </c>
      <c r="L523">
        <v>1471928400</v>
      </c>
      <c r="M523" s="13">
        <f>(((L523/60)/60)/24)+DATE(1970,1,1)</f>
        <v>42605.208333333328</v>
      </c>
      <c r="N523">
        <v>1472446800</v>
      </c>
      <c r="O523" s="13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>(E524/D524)*100</f>
        <v>32.453465346534657</v>
      </c>
      <c r="G524" t="s">
        <v>14</v>
      </c>
      <c r="H524">
        <v>191</v>
      </c>
      <c r="I524" s="9">
        <f>IFERROR(E524/H524, 0)</f>
        <v>85.806282722513089</v>
      </c>
      <c r="J524" t="s">
        <v>21</v>
      </c>
      <c r="K524" t="s">
        <v>22</v>
      </c>
      <c r="L524">
        <v>1341291600</v>
      </c>
      <c r="M524" s="13">
        <f>(((L524/60)/60)/24)+DATE(1970,1,1)</f>
        <v>41093.208333333336</v>
      </c>
      <c r="N524">
        <v>1342328400</v>
      </c>
      <c r="O524" s="13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>(E525/D525)*100</f>
        <v>700.33333333333326</v>
      </c>
      <c r="G525" t="s">
        <v>20</v>
      </c>
      <c r="H525">
        <v>89</v>
      </c>
      <c r="I525" s="9">
        <f>IFERROR(E525/H525, 0)</f>
        <v>70.82022471910112</v>
      </c>
      <c r="J525" t="s">
        <v>21</v>
      </c>
      <c r="K525" t="s">
        <v>22</v>
      </c>
      <c r="L525">
        <v>1267682400</v>
      </c>
      <c r="M525" s="13">
        <f>(((L525/60)/60)/24)+DATE(1970,1,1)</f>
        <v>40241.25</v>
      </c>
      <c r="N525">
        <v>1268114400</v>
      </c>
      <c r="O525" s="13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>(E526/D526)*100</f>
        <v>83.904860392967933</v>
      </c>
      <c r="G526" t="s">
        <v>14</v>
      </c>
      <c r="H526">
        <v>1979</v>
      </c>
      <c r="I526" s="9">
        <f>IFERROR(E526/H526, 0)</f>
        <v>40.998484082870135</v>
      </c>
      <c r="J526" t="s">
        <v>21</v>
      </c>
      <c r="K526" t="s">
        <v>22</v>
      </c>
      <c r="L526">
        <v>1272258000</v>
      </c>
      <c r="M526" s="13">
        <f>(((L526/60)/60)/24)+DATE(1970,1,1)</f>
        <v>40294.208333333336</v>
      </c>
      <c r="N526">
        <v>1273381200</v>
      </c>
      <c r="O526" s="13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>(E527/D527)*100</f>
        <v>84.19047619047619</v>
      </c>
      <c r="G527" t="s">
        <v>14</v>
      </c>
      <c r="H527">
        <v>63</v>
      </c>
      <c r="I527" s="9">
        <f>IFERROR(E527/H527, 0)</f>
        <v>28.063492063492063</v>
      </c>
      <c r="J527" t="s">
        <v>21</v>
      </c>
      <c r="K527" t="s">
        <v>22</v>
      </c>
      <c r="L527">
        <v>1290492000</v>
      </c>
      <c r="M527" s="13">
        <f>(((L527/60)/60)/24)+DATE(1970,1,1)</f>
        <v>40505.25</v>
      </c>
      <c r="N527">
        <v>1290837600</v>
      </c>
      <c r="O527" s="13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>(E528/D528)*100</f>
        <v>155.95180722891567</v>
      </c>
      <c r="G528" t="s">
        <v>20</v>
      </c>
      <c r="H528">
        <v>147</v>
      </c>
      <c r="I528" s="9">
        <f>IFERROR(E528/H528, 0)</f>
        <v>88.054421768707485</v>
      </c>
      <c r="J528" t="s">
        <v>21</v>
      </c>
      <c r="K528" t="s">
        <v>22</v>
      </c>
      <c r="L528">
        <v>1451109600</v>
      </c>
      <c r="M528" s="13">
        <f>(((L528/60)/60)/24)+DATE(1970,1,1)</f>
        <v>42364.25</v>
      </c>
      <c r="N528">
        <v>1454306400</v>
      </c>
      <c r="O528" s="13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>(E529/D529)*100</f>
        <v>99.619450317124731</v>
      </c>
      <c r="G529" t="s">
        <v>14</v>
      </c>
      <c r="H529">
        <v>6080</v>
      </c>
      <c r="I529" s="9">
        <f>IFERROR(E529/H529, 0)</f>
        <v>31</v>
      </c>
      <c r="J529" t="s">
        <v>15</v>
      </c>
      <c r="K529" t="s">
        <v>16</v>
      </c>
      <c r="L529">
        <v>1454652000</v>
      </c>
      <c r="M529" s="13">
        <f>(((L529/60)/60)/24)+DATE(1970,1,1)</f>
        <v>42405.25</v>
      </c>
      <c r="N529">
        <v>1457762400</v>
      </c>
      <c r="O529" s="13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>(E530/D530)*100</f>
        <v>80.300000000000011</v>
      </c>
      <c r="G530" t="s">
        <v>14</v>
      </c>
      <c r="H530">
        <v>80</v>
      </c>
      <c r="I530" s="9">
        <f>IFERROR(E530/H530, 0)</f>
        <v>90.337500000000006</v>
      </c>
      <c r="J530" t="s">
        <v>40</v>
      </c>
      <c r="K530" t="s">
        <v>41</v>
      </c>
      <c r="L530">
        <v>1385186400</v>
      </c>
      <c r="M530" s="13">
        <f>(((L530/60)/60)/24)+DATE(1970,1,1)</f>
        <v>41601.25</v>
      </c>
      <c r="N530">
        <v>1389074400</v>
      </c>
      <c r="O530" s="13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>(E531/D531)*100</f>
        <v>11.254901960784313</v>
      </c>
      <c r="G531" t="s">
        <v>14</v>
      </c>
      <c r="H531">
        <v>9</v>
      </c>
      <c r="I531" s="9">
        <f>IFERROR(E531/H531, 0)</f>
        <v>63.777777777777779</v>
      </c>
      <c r="J531" t="s">
        <v>21</v>
      </c>
      <c r="K531" t="s">
        <v>22</v>
      </c>
      <c r="L531">
        <v>1399698000</v>
      </c>
      <c r="M531" s="13">
        <f>(((L531/60)/60)/24)+DATE(1970,1,1)</f>
        <v>41769.208333333336</v>
      </c>
      <c r="N531">
        <v>1402117200</v>
      </c>
      <c r="O531" s="13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>(E532/D532)*100</f>
        <v>91.740952380952379</v>
      </c>
      <c r="G532" t="s">
        <v>14</v>
      </c>
      <c r="H532">
        <v>1784</v>
      </c>
      <c r="I532" s="9">
        <f>IFERROR(E532/H532, 0)</f>
        <v>53.995515695067262</v>
      </c>
      <c r="J532" t="s">
        <v>21</v>
      </c>
      <c r="K532" t="s">
        <v>22</v>
      </c>
      <c r="L532">
        <v>1283230800</v>
      </c>
      <c r="M532" s="13">
        <f>(((L532/60)/60)/24)+DATE(1970,1,1)</f>
        <v>40421.208333333336</v>
      </c>
      <c r="N532">
        <v>1284440400</v>
      </c>
      <c r="O532" s="13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>(E533/D533)*100</f>
        <v>95.521156936261391</v>
      </c>
      <c r="G533" t="s">
        <v>47</v>
      </c>
      <c r="H533">
        <v>3640</v>
      </c>
      <c r="I533" s="9">
        <f>IFERROR(E533/H533, 0)</f>
        <v>48.993956043956047</v>
      </c>
      <c r="J533" t="s">
        <v>98</v>
      </c>
      <c r="K533" t="s">
        <v>99</v>
      </c>
      <c r="L533">
        <v>1384149600</v>
      </c>
      <c r="M533" s="13">
        <f>(((L533/60)/60)/24)+DATE(1970,1,1)</f>
        <v>41589.25</v>
      </c>
      <c r="N533">
        <v>1388988000</v>
      </c>
      <c r="O533" s="13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>(E534/D534)*100</f>
        <v>502.87499999999994</v>
      </c>
      <c r="G534" t="s">
        <v>20</v>
      </c>
      <c r="H534">
        <v>126</v>
      </c>
      <c r="I534" s="9">
        <f>IFERROR(E534/H534, 0)</f>
        <v>63.857142857142854</v>
      </c>
      <c r="J534" t="s">
        <v>15</v>
      </c>
      <c r="K534" t="s">
        <v>16</v>
      </c>
      <c r="L534">
        <v>1516860000</v>
      </c>
      <c r="M534" s="13">
        <f>(((L534/60)/60)/24)+DATE(1970,1,1)</f>
        <v>43125.25</v>
      </c>
      <c r="N534">
        <v>1516946400</v>
      </c>
      <c r="O534" s="13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>(E535/D535)*100</f>
        <v>159.24394463667818</v>
      </c>
      <c r="G535" t="s">
        <v>20</v>
      </c>
      <c r="H535">
        <v>2218</v>
      </c>
      <c r="I535" s="9">
        <f>IFERROR(E535/H535, 0)</f>
        <v>82.996393146979258</v>
      </c>
      <c r="J535" t="s">
        <v>40</v>
      </c>
      <c r="K535" t="s">
        <v>41</v>
      </c>
      <c r="L535">
        <v>1374642000</v>
      </c>
      <c r="M535" s="13">
        <f>(((L535/60)/60)/24)+DATE(1970,1,1)</f>
        <v>41479.208333333336</v>
      </c>
      <c r="N535">
        <v>1377752400</v>
      </c>
      <c r="O535" s="13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>(E536/D536)*100</f>
        <v>15.022446689113355</v>
      </c>
      <c r="G536" t="s">
        <v>14</v>
      </c>
      <c r="H536">
        <v>243</v>
      </c>
      <c r="I536" s="9">
        <f>IFERROR(E536/H536, 0)</f>
        <v>55.08230452674897</v>
      </c>
      <c r="J536" t="s">
        <v>21</v>
      </c>
      <c r="K536" t="s">
        <v>22</v>
      </c>
      <c r="L536">
        <v>1534482000</v>
      </c>
      <c r="M536" s="13">
        <f>(((L536/60)/60)/24)+DATE(1970,1,1)</f>
        <v>43329.208333333328</v>
      </c>
      <c r="N536">
        <v>1534568400</v>
      </c>
      <c r="O536" s="13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>(E537/D537)*100</f>
        <v>482.03846153846149</v>
      </c>
      <c r="G537" t="s">
        <v>20</v>
      </c>
      <c r="H537">
        <v>202</v>
      </c>
      <c r="I537" s="9">
        <f>IFERROR(E537/H537, 0)</f>
        <v>62.044554455445542</v>
      </c>
      <c r="J537" t="s">
        <v>107</v>
      </c>
      <c r="K537" t="s">
        <v>108</v>
      </c>
      <c r="L537">
        <v>1528434000</v>
      </c>
      <c r="M537" s="13">
        <f>(((L537/60)/60)/24)+DATE(1970,1,1)</f>
        <v>43259.208333333328</v>
      </c>
      <c r="N537">
        <v>1528606800</v>
      </c>
      <c r="O537" s="13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>(E538/D538)*100</f>
        <v>149.96938775510205</v>
      </c>
      <c r="G538" t="s">
        <v>20</v>
      </c>
      <c r="H538">
        <v>140</v>
      </c>
      <c r="I538" s="9">
        <f>IFERROR(E538/H538, 0)</f>
        <v>104.97857142857143</v>
      </c>
      <c r="J538" t="s">
        <v>107</v>
      </c>
      <c r="K538" t="s">
        <v>108</v>
      </c>
      <c r="L538">
        <v>1282626000</v>
      </c>
      <c r="M538" s="13">
        <f>(((L538/60)/60)/24)+DATE(1970,1,1)</f>
        <v>40414.208333333336</v>
      </c>
      <c r="N538">
        <v>1284872400</v>
      </c>
      <c r="O538" s="13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>(E539/D539)*100</f>
        <v>117.22156398104266</v>
      </c>
      <c r="G539" t="s">
        <v>20</v>
      </c>
      <c r="H539">
        <v>1052</v>
      </c>
      <c r="I539" s="9">
        <f>IFERROR(E539/H539, 0)</f>
        <v>94.044676806083643</v>
      </c>
      <c r="J539" t="s">
        <v>36</v>
      </c>
      <c r="K539" t="s">
        <v>37</v>
      </c>
      <c r="L539">
        <v>1535605200</v>
      </c>
      <c r="M539" s="13">
        <f>(((L539/60)/60)/24)+DATE(1970,1,1)</f>
        <v>43342.208333333328</v>
      </c>
      <c r="N539">
        <v>1537592400</v>
      </c>
      <c r="O539" s="13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>(E540/D540)*100</f>
        <v>37.695968274950431</v>
      </c>
      <c r="G540" t="s">
        <v>14</v>
      </c>
      <c r="H540">
        <v>1296</v>
      </c>
      <c r="I540" s="9">
        <f>IFERROR(E540/H540, 0)</f>
        <v>44.007716049382715</v>
      </c>
      <c r="J540" t="s">
        <v>21</v>
      </c>
      <c r="K540" t="s">
        <v>22</v>
      </c>
      <c r="L540">
        <v>1379826000</v>
      </c>
      <c r="M540" s="13">
        <f>(((L540/60)/60)/24)+DATE(1970,1,1)</f>
        <v>41539.208333333336</v>
      </c>
      <c r="N540">
        <v>1381208400</v>
      </c>
      <c r="O540" s="13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>(E541/D541)*100</f>
        <v>72.653061224489804</v>
      </c>
      <c r="G541" t="s">
        <v>14</v>
      </c>
      <c r="H541">
        <v>77</v>
      </c>
      <c r="I541" s="9">
        <f>IFERROR(E541/H541, 0)</f>
        <v>92.467532467532465</v>
      </c>
      <c r="J541" t="s">
        <v>21</v>
      </c>
      <c r="K541" t="s">
        <v>22</v>
      </c>
      <c r="L541">
        <v>1561957200</v>
      </c>
      <c r="M541" s="13">
        <f>(((L541/60)/60)/24)+DATE(1970,1,1)</f>
        <v>43647.208333333328</v>
      </c>
      <c r="N541">
        <v>1562475600</v>
      </c>
      <c r="O541" s="13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>(E542/D542)*100</f>
        <v>265.98113207547169</v>
      </c>
      <c r="G542" t="s">
        <v>20</v>
      </c>
      <c r="H542">
        <v>247</v>
      </c>
      <c r="I542" s="9">
        <f>IFERROR(E542/H542, 0)</f>
        <v>57.072874493927124</v>
      </c>
      <c r="J542" t="s">
        <v>21</v>
      </c>
      <c r="K542" t="s">
        <v>22</v>
      </c>
      <c r="L542">
        <v>1525496400</v>
      </c>
      <c r="M542" s="13">
        <f>(((L542/60)/60)/24)+DATE(1970,1,1)</f>
        <v>43225.208333333328</v>
      </c>
      <c r="N542">
        <v>1527397200</v>
      </c>
      <c r="O542" s="13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>(E543/D543)*100</f>
        <v>24.205617977528089</v>
      </c>
      <c r="G543" t="s">
        <v>14</v>
      </c>
      <c r="H543">
        <v>395</v>
      </c>
      <c r="I543" s="9">
        <f>IFERROR(E543/H543, 0)</f>
        <v>109.07848101265823</v>
      </c>
      <c r="J543" t="s">
        <v>107</v>
      </c>
      <c r="K543" t="s">
        <v>108</v>
      </c>
      <c r="L543">
        <v>1433912400</v>
      </c>
      <c r="M543" s="13">
        <f>(((L543/60)/60)/24)+DATE(1970,1,1)</f>
        <v>42165.208333333328</v>
      </c>
      <c r="N543">
        <v>1436158800</v>
      </c>
      <c r="O543" s="13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>(E544/D544)*100</f>
        <v>2.5064935064935066</v>
      </c>
      <c r="G544" t="s">
        <v>14</v>
      </c>
      <c r="H544">
        <v>49</v>
      </c>
      <c r="I544" s="9">
        <f>IFERROR(E544/H544, 0)</f>
        <v>39.387755102040813</v>
      </c>
      <c r="J544" t="s">
        <v>40</v>
      </c>
      <c r="K544" t="s">
        <v>41</v>
      </c>
      <c r="L544">
        <v>1453442400</v>
      </c>
      <c r="M544" s="13">
        <f>(((L544/60)/60)/24)+DATE(1970,1,1)</f>
        <v>42391.25</v>
      </c>
      <c r="N544">
        <v>1456034400</v>
      </c>
      <c r="O544" s="13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>(E545/D545)*100</f>
        <v>16.329799764428738</v>
      </c>
      <c r="G545" t="s">
        <v>14</v>
      </c>
      <c r="H545">
        <v>180</v>
      </c>
      <c r="I545" s="9">
        <f>IFERROR(E545/H545, 0)</f>
        <v>77.022222222222226</v>
      </c>
      <c r="J545" t="s">
        <v>21</v>
      </c>
      <c r="K545" t="s">
        <v>22</v>
      </c>
      <c r="L545">
        <v>1378875600</v>
      </c>
      <c r="M545" s="13">
        <f>(((L545/60)/60)/24)+DATE(1970,1,1)</f>
        <v>41528.208333333336</v>
      </c>
      <c r="N545">
        <v>1380171600</v>
      </c>
      <c r="O545" s="13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>(E546/D546)*100</f>
        <v>276.5</v>
      </c>
      <c r="G546" t="s">
        <v>20</v>
      </c>
      <c r="H546">
        <v>84</v>
      </c>
      <c r="I546" s="9">
        <f>IFERROR(E546/H546, 0)</f>
        <v>92.166666666666671</v>
      </c>
      <c r="J546" t="s">
        <v>21</v>
      </c>
      <c r="K546" t="s">
        <v>22</v>
      </c>
      <c r="L546">
        <v>1452232800</v>
      </c>
      <c r="M546" s="13">
        <f>(((L546/60)/60)/24)+DATE(1970,1,1)</f>
        <v>42377.25</v>
      </c>
      <c r="N546">
        <v>1453356000</v>
      </c>
      <c r="O546" s="13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>(E547/D547)*100</f>
        <v>88.803571428571431</v>
      </c>
      <c r="G547" t="s">
        <v>14</v>
      </c>
      <c r="H547">
        <v>2690</v>
      </c>
      <c r="I547" s="9">
        <f>IFERROR(E547/H547, 0)</f>
        <v>61.007063197026021</v>
      </c>
      <c r="J547" t="s">
        <v>21</v>
      </c>
      <c r="K547" t="s">
        <v>22</v>
      </c>
      <c r="L547">
        <v>1577253600</v>
      </c>
      <c r="M547" s="13">
        <f>(((L547/60)/60)/24)+DATE(1970,1,1)</f>
        <v>43824.25</v>
      </c>
      <c r="N547">
        <v>1578981600</v>
      </c>
      <c r="O547" s="13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>(E548/D548)*100</f>
        <v>163.57142857142856</v>
      </c>
      <c r="G548" t="s">
        <v>20</v>
      </c>
      <c r="H548">
        <v>88</v>
      </c>
      <c r="I548" s="9">
        <f>IFERROR(E548/H548, 0)</f>
        <v>78.068181818181813</v>
      </c>
      <c r="J548" t="s">
        <v>21</v>
      </c>
      <c r="K548" t="s">
        <v>22</v>
      </c>
      <c r="L548">
        <v>1537160400</v>
      </c>
      <c r="M548" s="13">
        <f>(((L548/60)/60)/24)+DATE(1970,1,1)</f>
        <v>43360.208333333328</v>
      </c>
      <c r="N548">
        <v>1537419600</v>
      </c>
      <c r="O548" s="13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>(E549/D549)*100</f>
        <v>969</v>
      </c>
      <c r="G549" t="s">
        <v>20</v>
      </c>
      <c r="H549">
        <v>156</v>
      </c>
      <c r="I549" s="9">
        <f>IFERROR(E549/H549, 0)</f>
        <v>80.75</v>
      </c>
      <c r="J549" t="s">
        <v>21</v>
      </c>
      <c r="K549" t="s">
        <v>22</v>
      </c>
      <c r="L549">
        <v>1422165600</v>
      </c>
      <c r="M549" s="13">
        <f>(((L549/60)/60)/24)+DATE(1970,1,1)</f>
        <v>42029.25</v>
      </c>
      <c r="N549">
        <v>1423202400</v>
      </c>
      <c r="O549" s="13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>(E550/D550)*100</f>
        <v>270.91376701966715</v>
      </c>
      <c r="G550" t="s">
        <v>20</v>
      </c>
      <c r="H550">
        <v>2985</v>
      </c>
      <c r="I550" s="9">
        <f>IFERROR(E550/H550, 0)</f>
        <v>59.991289782244557</v>
      </c>
      <c r="J550" t="s">
        <v>21</v>
      </c>
      <c r="K550" t="s">
        <v>22</v>
      </c>
      <c r="L550">
        <v>1459486800</v>
      </c>
      <c r="M550" s="13">
        <f>(((L550/60)/60)/24)+DATE(1970,1,1)</f>
        <v>42461.208333333328</v>
      </c>
      <c r="N550">
        <v>1460610000</v>
      </c>
      <c r="O550" s="13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>(E551/D551)*100</f>
        <v>284.21355932203392</v>
      </c>
      <c r="G551" t="s">
        <v>20</v>
      </c>
      <c r="H551">
        <v>762</v>
      </c>
      <c r="I551" s="9">
        <f>IFERROR(E551/H551, 0)</f>
        <v>110.03018372703411</v>
      </c>
      <c r="J551" t="s">
        <v>21</v>
      </c>
      <c r="K551" t="s">
        <v>22</v>
      </c>
      <c r="L551">
        <v>1369717200</v>
      </c>
      <c r="M551" s="13">
        <f>(((L551/60)/60)/24)+DATE(1970,1,1)</f>
        <v>41422.208333333336</v>
      </c>
      <c r="N551">
        <v>1370494800</v>
      </c>
      <c r="O551" s="13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>(E552/D552)*100</f>
        <v>4</v>
      </c>
      <c r="G552" t="s">
        <v>74</v>
      </c>
      <c r="H552">
        <v>1</v>
      </c>
      <c r="I552" s="9">
        <f>IFERROR(E552/H552, 0)</f>
        <v>4</v>
      </c>
      <c r="J552" t="s">
        <v>98</v>
      </c>
      <c r="K552" t="s">
        <v>99</v>
      </c>
      <c r="L552">
        <v>1330495200</v>
      </c>
      <c r="M552" s="13">
        <f>(((L552/60)/60)/24)+DATE(1970,1,1)</f>
        <v>40968.25</v>
      </c>
      <c r="N552">
        <v>1332306000</v>
      </c>
      <c r="O552" s="13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>(E553/D553)*100</f>
        <v>58.6329816768462</v>
      </c>
      <c r="G553" t="s">
        <v>14</v>
      </c>
      <c r="H553">
        <v>2779</v>
      </c>
      <c r="I553" s="9">
        <f>IFERROR(E553/H553, 0)</f>
        <v>37.99856063332134</v>
      </c>
      <c r="J553" t="s">
        <v>26</v>
      </c>
      <c r="K553" t="s">
        <v>27</v>
      </c>
      <c r="L553">
        <v>1419055200</v>
      </c>
      <c r="M553" s="13">
        <f>(((L553/60)/60)/24)+DATE(1970,1,1)</f>
        <v>41993.25</v>
      </c>
      <c r="N553">
        <v>1422511200</v>
      </c>
      <c r="O553" s="13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>(E554/D554)*100</f>
        <v>98.51111111111112</v>
      </c>
      <c r="G554" t="s">
        <v>14</v>
      </c>
      <c r="H554">
        <v>92</v>
      </c>
      <c r="I554" s="9">
        <f>IFERROR(E554/H554, 0)</f>
        <v>96.369565217391298</v>
      </c>
      <c r="J554" t="s">
        <v>21</v>
      </c>
      <c r="K554" t="s">
        <v>22</v>
      </c>
      <c r="L554">
        <v>1480140000</v>
      </c>
      <c r="M554" s="13">
        <f>(((L554/60)/60)/24)+DATE(1970,1,1)</f>
        <v>42700.25</v>
      </c>
      <c r="N554">
        <v>1480312800</v>
      </c>
      <c r="O554" s="13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>(E555/D555)*100</f>
        <v>43.975381008206334</v>
      </c>
      <c r="G555" t="s">
        <v>14</v>
      </c>
      <c r="H555">
        <v>1028</v>
      </c>
      <c r="I555" s="9">
        <f>IFERROR(E555/H555, 0)</f>
        <v>72.978599221789878</v>
      </c>
      <c r="J555" t="s">
        <v>21</v>
      </c>
      <c r="K555" t="s">
        <v>22</v>
      </c>
      <c r="L555">
        <v>1293948000</v>
      </c>
      <c r="M555" s="13">
        <f>(((L555/60)/60)/24)+DATE(1970,1,1)</f>
        <v>40545.25</v>
      </c>
      <c r="N555">
        <v>1294034400</v>
      </c>
      <c r="O555" s="13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>(E556/D556)*100</f>
        <v>151.66315789473683</v>
      </c>
      <c r="G556" t="s">
        <v>20</v>
      </c>
      <c r="H556">
        <v>554</v>
      </c>
      <c r="I556" s="9">
        <f>IFERROR(E556/H556, 0)</f>
        <v>26.007220216606498</v>
      </c>
      <c r="J556" t="s">
        <v>15</v>
      </c>
      <c r="K556" t="s">
        <v>16</v>
      </c>
      <c r="L556">
        <v>1482127200</v>
      </c>
      <c r="M556" s="13">
        <f>(((L556/60)/60)/24)+DATE(1970,1,1)</f>
        <v>42723.25</v>
      </c>
      <c r="N556">
        <v>1482645600</v>
      </c>
      <c r="O556" s="13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>(E557/D557)*100</f>
        <v>223.63492063492063</v>
      </c>
      <c r="G557" t="s">
        <v>20</v>
      </c>
      <c r="H557">
        <v>135</v>
      </c>
      <c r="I557" s="9">
        <f>IFERROR(E557/H557, 0)</f>
        <v>104.36296296296297</v>
      </c>
      <c r="J557" t="s">
        <v>36</v>
      </c>
      <c r="K557" t="s">
        <v>37</v>
      </c>
      <c r="L557">
        <v>1396414800</v>
      </c>
      <c r="M557" s="13">
        <f>(((L557/60)/60)/24)+DATE(1970,1,1)</f>
        <v>41731.208333333336</v>
      </c>
      <c r="N557">
        <v>1399093200</v>
      </c>
      <c r="O557" s="13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>(E558/D558)*100</f>
        <v>239.75</v>
      </c>
      <c r="G558" t="s">
        <v>20</v>
      </c>
      <c r="H558">
        <v>122</v>
      </c>
      <c r="I558" s="9">
        <f>IFERROR(E558/H558, 0)</f>
        <v>102.18852459016394</v>
      </c>
      <c r="J558" t="s">
        <v>21</v>
      </c>
      <c r="K558" t="s">
        <v>22</v>
      </c>
      <c r="L558">
        <v>1315285200</v>
      </c>
      <c r="M558" s="13">
        <f>(((L558/60)/60)/24)+DATE(1970,1,1)</f>
        <v>40792.208333333336</v>
      </c>
      <c r="N558">
        <v>1315890000</v>
      </c>
      <c r="O558" s="13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>(E559/D559)*100</f>
        <v>199.33333333333334</v>
      </c>
      <c r="G559" t="s">
        <v>20</v>
      </c>
      <c r="H559">
        <v>221</v>
      </c>
      <c r="I559" s="9">
        <f>IFERROR(E559/H559, 0)</f>
        <v>54.117647058823529</v>
      </c>
      <c r="J559" t="s">
        <v>21</v>
      </c>
      <c r="K559" t="s">
        <v>22</v>
      </c>
      <c r="L559">
        <v>1443762000</v>
      </c>
      <c r="M559" s="13">
        <f>(((L559/60)/60)/24)+DATE(1970,1,1)</f>
        <v>42279.208333333328</v>
      </c>
      <c r="N559">
        <v>1444021200</v>
      </c>
      <c r="O559" s="13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>(E560/D560)*100</f>
        <v>137.34482758620689</v>
      </c>
      <c r="G560" t="s">
        <v>20</v>
      </c>
      <c r="H560">
        <v>126</v>
      </c>
      <c r="I560" s="9">
        <f>IFERROR(E560/H560, 0)</f>
        <v>63.222222222222221</v>
      </c>
      <c r="J560" t="s">
        <v>21</v>
      </c>
      <c r="K560" t="s">
        <v>22</v>
      </c>
      <c r="L560">
        <v>1456293600</v>
      </c>
      <c r="M560" s="13">
        <f>(((L560/60)/60)/24)+DATE(1970,1,1)</f>
        <v>42424.25</v>
      </c>
      <c r="N560">
        <v>1460005200</v>
      </c>
      <c r="O560" s="13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>(E561/D561)*100</f>
        <v>100.9696106362773</v>
      </c>
      <c r="G561" t="s">
        <v>20</v>
      </c>
      <c r="H561">
        <v>1022</v>
      </c>
      <c r="I561" s="9">
        <f>IFERROR(E561/H561, 0)</f>
        <v>104.03228962818004</v>
      </c>
      <c r="J561" t="s">
        <v>21</v>
      </c>
      <c r="K561" t="s">
        <v>22</v>
      </c>
      <c r="L561">
        <v>1470114000</v>
      </c>
      <c r="M561" s="13">
        <f>(((L561/60)/60)/24)+DATE(1970,1,1)</f>
        <v>42584.208333333328</v>
      </c>
      <c r="N561">
        <v>1470718800</v>
      </c>
      <c r="O561" s="13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>(E562/D562)*100</f>
        <v>794.16</v>
      </c>
      <c r="G562" t="s">
        <v>20</v>
      </c>
      <c r="H562">
        <v>3177</v>
      </c>
      <c r="I562" s="9">
        <f>IFERROR(E562/H562, 0)</f>
        <v>49.994334277620396</v>
      </c>
      <c r="J562" t="s">
        <v>21</v>
      </c>
      <c r="K562" t="s">
        <v>22</v>
      </c>
      <c r="L562">
        <v>1321596000</v>
      </c>
      <c r="M562" s="13">
        <f>(((L562/60)/60)/24)+DATE(1970,1,1)</f>
        <v>40865.25</v>
      </c>
      <c r="N562">
        <v>1325052000</v>
      </c>
      <c r="O562" s="13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>(E563/D563)*100</f>
        <v>369.7</v>
      </c>
      <c r="G563" t="s">
        <v>20</v>
      </c>
      <c r="H563">
        <v>198</v>
      </c>
      <c r="I563" s="9">
        <f>IFERROR(E563/H563, 0)</f>
        <v>56.015151515151516</v>
      </c>
      <c r="J563" t="s">
        <v>98</v>
      </c>
      <c r="K563" t="s">
        <v>99</v>
      </c>
      <c r="L563">
        <v>1318827600</v>
      </c>
      <c r="M563" s="13">
        <f>(((L563/60)/60)/24)+DATE(1970,1,1)</f>
        <v>40833.208333333336</v>
      </c>
      <c r="N563">
        <v>1319000400</v>
      </c>
      <c r="O563" s="13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>(E564/D564)*100</f>
        <v>12.818181818181817</v>
      </c>
      <c r="G564" t="s">
        <v>14</v>
      </c>
      <c r="H564">
        <v>26</v>
      </c>
      <c r="I564" s="9">
        <f>IFERROR(E564/H564, 0)</f>
        <v>48.807692307692307</v>
      </c>
      <c r="J564" t="s">
        <v>98</v>
      </c>
      <c r="K564" t="s">
        <v>99</v>
      </c>
      <c r="L564">
        <v>1552366800</v>
      </c>
      <c r="M564" s="13">
        <f>(((L564/60)/60)/24)+DATE(1970,1,1)</f>
        <v>43536.208333333328</v>
      </c>
      <c r="N564">
        <v>1552539600</v>
      </c>
      <c r="O564" s="13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>(E565/D565)*100</f>
        <v>138.02702702702703</v>
      </c>
      <c r="G565" t="s">
        <v>20</v>
      </c>
      <c r="H565">
        <v>85</v>
      </c>
      <c r="I565" s="9">
        <f>IFERROR(E565/H565, 0)</f>
        <v>60.082352941176474</v>
      </c>
      <c r="J565" t="s">
        <v>26</v>
      </c>
      <c r="K565" t="s">
        <v>27</v>
      </c>
      <c r="L565">
        <v>1542088800</v>
      </c>
      <c r="M565" s="13">
        <f>(((L565/60)/60)/24)+DATE(1970,1,1)</f>
        <v>43417.25</v>
      </c>
      <c r="N565">
        <v>1543816800</v>
      </c>
      <c r="O565" s="13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>(E566/D566)*100</f>
        <v>83.813278008298752</v>
      </c>
      <c r="G566" t="s">
        <v>14</v>
      </c>
      <c r="H566">
        <v>1790</v>
      </c>
      <c r="I566" s="9">
        <f>IFERROR(E566/H566, 0)</f>
        <v>78.990502793296088</v>
      </c>
      <c r="J566" t="s">
        <v>21</v>
      </c>
      <c r="K566" t="s">
        <v>22</v>
      </c>
      <c r="L566">
        <v>1426395600</v>
      </c>
      <c r="M566" s="13">
        <f>(((L566/60)/60)/24)+DATE(1970,1,1)</f>
        <v>42078.208333333328</v>
      </c>
      <c r="N566">
        <v>1427086800</v>
      </c>
      <c r="O566" s="13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>(E567/D567)*100</f>
        <v>204.60063224446787</v>
      </c>
      <c r="G567" t="s">
        <v>20</v>
      </c>
      <c r="H567">
        <v>3596</v>
      </c>
      <c r="I567" s="9">
        <f>IFERROR(E567/H567, 0)</f>
        <v>53.99499443826474</v>
      </c>
      <c r="J567" t="s">
        <v>21</v>
      </c>
      <c r="K567" t="s">
        <v>22</v>
      </c>
      <c r="L567">
        <v>1321336800</v>
      </c>
      <c r="M567" s="13">
        <f>(((L567/60)/60)/24)+DATE(1970,1,1)</f>
        <v>40862.25</v>
      </c>
      <c r="N567">
        <v>1323064800</v>
      </c>
      <c r="O567" s="13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>(E568/D568)*100</f>
        <v>44.344086021505376</v>
      </c>
      <c r="G568" t="s">
        <v>14</v>
      </c>
      <c r="H568">
        <v>37</v>
      </c>
      <c r="I568" s="9">
        <f>IFERROR(E568/H568, 0)</f>
        <v>111.45945945945945</v>
      </c>
      <c r="J568" t="s">
        <v>21</v>
      </c>
      <c r="K568" t="s">
        <v>22</v>
      </c>
      <c r="L568">
        <v>1456293600</v>
      </c>
      <c r="M568" s="13">
        <f>(((L568/60)/60)/24)+DATE(1970,1,1)</f>
        <v>42424.25</v>
      </c>
      <c r="N568">
        <v>1458277200</v>
      </c>
      <c r="O568" s="13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>(E569/D569)*100</f>
        <v>218.60294117647058</v>
      </c>
      <c r="G569" t="s">
        <v>20</v>
      </c>
      <c r="H569">
        <v>244</v>
      </c>
      <c r="I569" s="9">
        <f>IFERROR(E569/H569, 0)</f>
        <v>60.922131147540981</v>
      </c>
      <c r="J569" t="s">
        <v>21</v>
      </c>
      <c r="K569" t="s">
        <v>22</v>
      </c>
      <c r="L569">
        <v>1404968400</v>
      </c>
      <c r="M569" s="13">
        <f>(((L569/60)/60)/24)+DATE(1970,1,1)</f>
        <v>41830.208333333336</v>
      </c>
      <c r="N569">
        <v>1405141200</v>
      </c>
      <c r="O569" s="13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>(E570/D570)*100</f>
        <v>186.03314917127071</v>
      </c>
      <c r="G570" t="s">
        <v>20</v>
      </c>
      <c r="H570">
        <v>5180</v>
      </c>
      <c r="I570" s="9">
        <f>IFERROR(E570/H570, 0)</f>
        <v>26.0015444015444</v>
      </c>
      <c r="J570" t="s">
        <v>21</v>
      </c>
      <c r="K570" t="s">
        <v>22</v>
      </c>
      <c r="L570">
        <v>1279170000</v>
      </c>
      <c r="M570" s="13">
        <f>(((L570/60)/60)/24)+DATE(1970,1,1)</f>
        <v>40374.208333333336</v>
      </c>
      <c r="N570">
        <v>1283058000</v>
      </c>
      <c r="O570" s="13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>(E571/D571)*100</f>
        <v>237.33830845771143</v>
      </c>
      <c r="G571" t="s">
        <v>20</v>
      </c>
      <c r="H571">
        <v>589</v>
      </c>
      <c r="I571" s="9">
        <f>IFERROR(E571/H571, 0)</f>
        <v>80.993208828522924</v>
      </c>
      <c r="J571" t="s">
        <v>107</v>
      </c>
      <c r="K571" t="s">
        <v>108</v>
      </c>
      <c r="L571">
        <v>1294725600</v>
      </c>
      <c r="M571" s="13">
        <f>(((L571/60)/60)/24)+DATE(1970,1,1)</f>
        <v>40554.25</v>
      </c>
      <c r="N571">
        <v>1295762400</v>
      </c>
      <c r="O571" s="13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>(E572/D572)*100</f>
        <v>305.65384615384613</v>
      </c>
      <c r="G572" t="s">
        <v>20</v>
      </c>
      <c r="H572">
        <v>2725</v>
      </c>
      <c r="I572" s="9">
        <f>IFERROR(E572/H572, 0)</f>
        <v>34.995963302752294</v>
      </c>
      <c r="J572" t="s">
        <v>21</v>
      </c>
      <c r="K572" t="s">
        <v>22</v>
      </c>
      <c r="L572">
        <v>1419055200</v>
      </c>
      <c r="M572" s="13">
        <f>(((L572/60)/60)/24)+DATE(1970,1,1)</f>
        <v>41993.25</v>
      </c>
      <c r="N572">
        <v>1419573600</v>
      </c>
      <c r="O572" s="13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>(E573/D573)*100</f>
        <v>94.142857142857139</v>
      </c>
      <c r="G573" t="s">
        <v>14</v>
      </c>
      <c r="H573">
        <v>35</v>
      </c>
      <c r="I573" s="9">
        <f>IFERROR(E573/H573, 0)</f>
        <v>94.142857142857139</v>
      </c>
      <c r="J573" t="s">
        <v>107</v>
      </c>
      <c r="K573" t="s">
        <v>108</v>
      </c>
      <c r="L573">
        <v>1434690000</v>
      </c>
      <c r="M573" s="13">
        <f>(((L573/60)/60)/24)+DATE(1970,1,1)</f>
        <v>42174.208333333328</v>
      </c>
      <c r="N573">
        <v>1438750800</v>
      </c>
      <c r="O573" s="13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>(E574/D574)*100</f>
        <v>54.400000000000006</v>
      </c>
      <c r="G574" t="s">
        <v>74</v>
      </c>
      <c r="H574">
        <v>94</v>
      </c>
      <c r="I574" s="9">
        <f>IFERROR(E574/H574, 0)</f>
        <v>52.085106382978722</v>
      </c>
      <c r="J574" t="s">
        <v>21</v>
      </c>
      <c r="K574" t="s">
        <v>22</v>
      </c>
      <c r="L574">
        <v>1443416400</v>
      </c>
      <c r="M574" s="13">
        <f>(((L574/60)/60)/24)+DATE(1970,1,1)</f>
        <v>42275.208333333328</v>
      </c>
      <c r="N574">
        <v>1444798800</v>
      </c>
      <c r="O574" s="13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>(E575/D575)*100</f>
        <v>111.88059701492537</v>
      </c>
      <c r="G575" t="s">
        <v>20</v>
      </c>
      <c r="H575">
        <v>300</v>
      </c>
      <c r="I575" s="9">
        <f>IFERROR(E575/H575, 0)</f>
        <v>24.986666666666668</v>
      </c>
      <c r="J575" t="s">
        <v>21</v>
      </c>
      <c r="K575" t="s">
        <v>22</v>
      </c>
      <c r="L575">
        <v>1399006800</v>
      </c>
      <c r="M575" s="13">
        <f>(((L575/60)/60)/24)+DATE(1970,1,1)</f>
        <v>41761.208333333336</v>
      </c>
      <c r="N575">
        <v>1399179600</v>
      </c>
      <c r="O575" s="13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>(E576/D576)*100</f>
        <v>369.14814814814815</v>
      </c>
      <c r="G576" t="s">
        <v>20</v>
      </c>
      <c r="H576">
        <v>144</v>
      </c>
      <c r="I576" s="9">
        <f>IFERROR(E576/H576, 0)</f>
        <v>69.215277777777771</v>
      </c>
      <c r="J576" t="s">
        <v>21</v>
      </c>
      <c r="K576" t="s">
        <v>22</v>
      </c>
      <c r="L576">
        <v>1575698400</v>
      </c>
      <c r="M576" s="13">
        <f>(((L576/60)/60)/24)+DATE(1970,1,1)</f>
        <v>43806.25</v>
      </c>
      <c r="N576">
        <v>1576562400</v>
      </c>
      <c r="O576" s="13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>(E577/D577)*100</f>
        <v>62.930372148859547</v>
      </c>
      <c r="G577" t="s">
        <v>14</v>
      </c>
      <c r="H577">
        <v>558</v>
      </c>
      <c r="I577" s="9">
        <f>IFERROR(E577/H577, 0)</f>
        <v>93.944444444444443</v>
      </c>
      <c r="J577" t="s">
        <v>21</v>
      </c>
      <c r="K577" t="s">
        <v>22</v>
      </c>
      <c r="L577">
        <v>1400562000</v>
      </c>
      <c r="M577" s="13">
        <f>(((L577/60)/60)/24)+DATE(1970,1,1)</f>
        <v>41779.208333333336</v>
      </c>
      <c r="N577">
        <v>1400821200</v>
      </c>
      <c r="O577" s="13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>(E578/D578)*100</f>
        <v>64.927835051546396</v>
      </c>
      <c r="G578" t="s">
        <v>14</v>
      </c>
      <c r="H578">
        <v>64</v>
      </c>
      <c r="I578" s="9">
        <f>IFERROR(E578/H578, 0)</f>
        <v>98.40625</v>
      </c>
      <c r="J578" t="s">
        <v>21</v>
      </c>
      <c r="K578" t="s">
        <v>22</v>
      </c>
      <c r="L578">
        <v>1509512400</v>
      </c>
      <c r="M578" s="13">
        <f>(((L578/60)/60)/24)+DATE(1970,1,1)</f>
        <v>43040.208333333328</v>
      </c>
      <c r="N578">
        <v>1510984800</v>
      </c>
      <c r="O578" s="13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>(E579/D579)*100</f>
        <v>18.853658536585368</v>
      </c>
      <c r="G579" t="s">
        <v>74</v>
      </c>
      <c r="H579">
        <v>37</v>
      </c>
      <c r="I579" s="9">
        <f>IFERROR(E579/H579, 0)</f>
        <v>41.783783783783782</v>
      </c>
      <c r="J579" t="s">
        <v>21</v>
      </c>
      <c r="K579" t="s">
        <v>22</v>
      </c>
      <c r="L579">
        <v>1299823200</v>
      </c>
      <c r="M579" s="13">
        <f>(((L579/60)/60)/24)+DATE(1970,1,1)</f>
        <v>40613.25</v>
      </c>
      <c r="N579">
        <v>1302066000</v>
      </c>
      <c r="O579" s="13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>(E580/D580)*100</f>
        <v>16.754404145077721</v>
      </c>
      <c r="G580" t="s">
        <v>14</v>
      </c>
      <c r="H580">
        <v>245</v>
      </c>
      <c r="I580" s="9">
        <f>IFERROR(E580/H580, 0)</f>
        <v>65.991836734693877</v>
      </c>
      <c r="J580" t="s">
        <v>21</v>
      </c>
      <c r="K580" t="s">
        <v>22</v>
      </c>
      <c r="L580">
        <v>1322719200</v>
      </c>
      <c r="M580" s="13">
        <f>(((L580/60)/60)/24)+DATE(1970,1,1)</f>
        <v>40878.25</v>
      </c>
      <c r="N580">
        <v>1322978400</v>
      </c>
      <c r="O580" s="13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>(E581/D581)*100</f>
        <v>101.11290322580646</v>
      </c>
      <c r="G581" t="s">
        <v>20</v>
      </c>
      <c r="H581">
        <v>87</v>
      </c>
      <c r="I581" s="9">
        <f>IFERROR(E581/H581, 0)</f>
        <v>72.05747126436782</v>
      </c>
      <c r="J581" t="s">
        <v>21</v>
      </c>
      <c r="K581" t="s">
        <v>22</v>
      </c>
      <c r="L581">
        <v>1312693200</v>
      </c>
      <c r="M581" s="13">
        <f>(((L581/60)/60)/24)+DATE(1970,1,1)</f>
        <v>40762.208333333336</v>
      </c>
      <c r="N581">
        <v>1313730000</v>
      </c>
      <c r="O581" s="13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>(E582/D582)*100</f>
        <v>341.5022831050228</v>
      </c>
      <c r="G582" t="s">
        <v>20</v>
      </c>
      <c r="H582">
        <v>3116</v>
      </c>
      <c r="I582" s="9">
        <f>IFERROR(E582/H582, 0)</f>
        <v>48.003209242618745</v>
      </c>
      <c r="J582" t="s">
        <v>21</v>
      </c>
      <c r="K582" t="s">
        <v>22</v>
      </c>
      <c r="L582">
        <v>1393394400</v>
      </c>
      <c r="M582" s="13">
        <f>(((L582/60)/60)/24)+DATE(1970,1,1)</f>
        <v>41696.25</v>
      </c>
      <c r="N582">
        <v>1394085600</v>
      </c>
      <c r="O582" s="13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>(E583/D583)*100</f>
        <v>64.016666666666666</v>
      </c>
      <c r="G583" t="s">
        <v>14</v>
      </c>
      <c r="H583">
        <v>71</v>
      </c>
      <c r="I583" s="9">
        <f>IFERROR(E583/H583, 0)</f>
        <v>54.098591549295776</v>
      </c>
      <c r="J583" t="s">
        <v>21</v>
      </c>
      <c r="K583" t="s">
        <v>22</v>
      </c>
      <c r="L583">
        <v>1304053200</v>
      </c>
      <c r="M583" s="13">
        <f>(((L583/60)/60)/24)+DATE(1970,1,1)</f>
        <v>40662.208333333336</v>
      </c>
      <c r="N583">
        <v>1305349200</v>
      </c>
      <c r="O583" s="13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>(E584/D584)*100</f>
        <v>52.080459770114942</v>
      </c>
      <c r="G584" t="s">
        <v>14</v>
      </c>
      <c r="H584">
        <v>42</v>
      </c>
      <c r="I584" s="9">
        <f>IFERROR(E584/H584, 0)</f>
        <v>107.88095238095238</v>
      </c>
      <c r="J584" t="s">
        <v>21</v>
      </c>
      <c r="K584" t="s">
        <v>22</v>
      </c>
      <c r="L584">
        <v>1433912400</v>
      </c>
      <c r="M584" s="13">
        <f>(((L584/60)/60)/24)+DATE(1970,1,1)</f>
        <v>42165.208333333328</v>
      </c>
      <c r="N584">
        <v>1434344400</v>
      </c>
      <c r="O584" s="13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>(E585/D585)*100</f>
        <v>322.40211640211641</v>
      </c>
      <c r="G585" t="s">
        <v>20</v>
      </c>
      <c r="H585">
        <v>909</v>
      </c>
      <c r="I585" s="9">
        <f>IFERROR(E585/H585, 0)</f>
        <v>67.034103410341032</v>
      </c>
      <c r="J585" t="s">
        <v>21</v>
      </c>
      <c r="K585" t="s">
        <v>22</v>
      </c>
      <c r="L585">
        <v>1329717600</v>
      </c>
      <c r="M585" s="13">
        <f>(((L585/60)/60)/24)+DATE(1970,1,1)</f>
        <v>40959.25</v>
      </c>
      <c r="N585">
        <v>1331186400</v>
      </c>
      <c r="O585" s="13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>(E586/D586)*100</f>
        <v>119.50810185185186</v>
      </c>
      <c r="G586" t="s">
        <v>20</v>
      </c>
      <c r="H586">
        <v>1613</v>
      </c>
      <c r="I586" s="9">
        <f>IFERROR(E586/H586, 0)</f>
        <v>64.01425914445133</v>
      </c>
      <c r="J586" t="s">
        <v>21</v>
      </c>
      <c r="K586" t="s">
        <v>22</v>
      </c>
      <c r="L586">
        <v>1335330000</v>
      </c>
      <c r="M586" s="13">
        <f>(((L586/60)/60)/24)+DATE(1970,1,1)</f>
        <v>41024.208333333336</v>
      </c>
      <c r="N586">
        <v>1336539600</v>
      </c>
      <c r="O586" s="13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>(E587/D587)*100</f>
        <v>146.79775280898878</v>
      </c>
      <c r="G587" t="s">
        <v>20</v>
      </c>
      <c r="H587">
        <v>136</v>
      </c>
      <c r="I587" s="9">
        <f>IFERROR(E587/H587, 0)</f>
        <v>96.066176470588232</v>
      </c>
      <c r="J587" t="s">
        <v>21</v>
      </c>
      <c r="K587" t="s">
        <v>22</v>
      </c>
      <c r="L587">
        <v>1268888400</v>
      </c>
      <c r="M587" s="13">
        <f>(((L587/60)/60)/24)+DATE(1970,1,1)</f>
        <v>40255.208333333336</v>
      </c>
      <c r="N587">
        <v>1269752400</v>
      </c>
      <c r="O587" s="13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>(E588/D588)*100</f>
        <v>950.57142857142856</v>
      </c>
      <c r="G588" t="s">
        <v>20</v>
      </c>
      <c r="H588">
        <v>130</v>
      </c>
      <c r="I588" s="9">
        <f>IFERROR(E588/H588, 0)</f>
        <v>51.184615384615384</v>
      </c>
      <c r="J588" t="s">
        <v>21</v>
      </c>
      <c r="K588" t="s">
        <v>22</v>
      </c>
      <c r="L588">
        <v>1289973600</v>
      </c>
      <c r="M588" s="13">
        <f>(((L588/60)/60)/24)+DATE(1970,1,1)</f>
        <v>40499.25</v>
      </c>
      <c r="N588">
        <v>1291615200</v>
      </c>
      <c r="O588" s="13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>(E589/D589)*100</f>
        <v>72.893617021276597</v>
      </c>
      <c r="G589" t="s">
        <v>14</v>
      </c>
      <c r="H589">
        <v>156</v>
      </c>
      <c r="I589" s="9">
        <f>IFERROR(E589/H589, 0)</f>
        <v>43.92307692307692</v>
      </c>
      <c r="J589" t="s">
        <v>15</v>
      </c>
      <c r="K589" t="s">
        <v>16</v>
      </c>
      <c r="L589">
        <v>1547877600</v>
      </c>
      <c r="M589" s="13">
        <f>(((L589/60)/60)/24)+DATE(1970,1,1)</f>
        <v>43484.25</v>
      </c>
      <c r="N589">
        <v>1552366800</v>
      </c>
      <c r="O589" s="13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>(E590/D590)*100</f>
        <v>79.008248730964468</v>
      </c>
      <c r="G590" t="s">
        <v>14</v>
      </c>
      <c r="H590">
        <v>1368</v>
      </c>
      <c r="I590" s="9">
        <f>IFERROR(E590/H590, 0)</f>
        <v>91.021198830409361</v>
      </c>
      <c r="J590" t="s">
        <v>40</v>
      </c>
      <c r="K590" t="s">
        <v>41</v>
      </c>
      <c r="L590">
        <v>1269493200</v>
      </c>
      <c r="M590" s="13">
        <f>(((L590/60)/60)/24)+DATE(1970,1,1)</f>
        <v>40262.208333333336</v>
      </c>
      <c r="N590">
        <v>1272171600</v>
      </c>
      <c r="O590" s="13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>(E591/D591)*100</f>
        <v>64.721518987341781</v>
      </c>
      <c r="G591" t="s">
        <v>14</v>
      </c>
      <c r="H591">
        <v>102</v>
      </c>
      <c r="I591" s="9">
        <f>IFERROR(E591/H591, 0)</f>
        <v>50.127450980392155</v>
      </c>
      <c r="J591" t="s">
        <v>21</v>
      </c>
      <c r="K591" t="s">
        <v>22</v>
      </c>
      <c r="L591">
        <v>1436072400</v>
      </c>
      <c r="M591" s="13">
        <f>(((L591/60)/60)/24)+DATE(1970,1,1)</f>
        <v>42190.208333333328</v>
      </c>
      <c r="N591">
        <v>1436677200</v>
      </c>
      <c r="O591" s="13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>(E592/D592)*100</f>
        <v>82.028169014084511</v>
      </c>
      <c r="G592" t="s">
        <v>14</v>
      </c>
      <c r="H592">
        <v>86</v>
      </c>
      <c r="I592" s="9">
        <f>IFERROR(E592/H592, 0)</f>
        <v>67.720930232558146</v>
      </c>
      <c r="J592" t="s">
        <v>26</v>
      </c>
      <c r="K592" t="s">
        <v>27</v>
      </c>
      <c r="L592">
        <v>1419141600</v>
      </c>
      <c r="M592" s="13">
        <f>(((L592/60)/60)/24)+DATE(1970,1,1)</f>
        <v>41994.25</v>
      </c>
      <c r="N592">
        <v>1420092000</v>
      </c>
      <c r="O592" s="13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>(E593/D593)*100</f>
        <v>1037.6666666666667</v>
      </c>
      <c r="G593" t="s">
        <v>20</v>
      </c>
      <c r="H593">
        <v>102</v>
      </c>
      <c r="I593" s="9">
        <f>IFERROR(E593/H593, 0)</f>
        <v>61.03921568627451</v>
      </c>
      <c r="J593" t="s">
        <v>21</v>
      </c>
      <c r="K593" t="s">
        <v>22</v>
      </c>
      <c r="L593">
        <v>1279083600</v>
      </c>
      <c r="M593" s="13">
        <f>(((L593/60)/60)/24)+DATE(1970,1,1)</f>
        <v>40373.208333333336</v>
      </c>
      <c r="N593">
        <v>1279947600</v>
      </c>
      <c r="O593" s="13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>(E594/D594)*100</f>
        <v>12.910076530612244</v>
      </c>
      <c r="G594" t="s">
        <v>14</v>
      </c>
      <c r="H594">
        <v>253</v>
      </c>
      <c r="I594" s="9">
        <f>IFERROR(E594/H594, 0)</f>
        <v>80.011857707509876</v>
      </c>
      <c r="J594" t="s">
        <v>21</v>
      </c>
      <c r="K594" t="s">
        <v>22</v>
      </c>
      <c r="L594">
        <v>1401426000</v>
      </c>
      <c r="M594" s="13">
        <f>(((L594/60)/60)/24)+DATE(1970,1,1)</f>
        <v>41789.208333333336</v>
      </c>
      <c r="N594">
        <v>1402203600</v>
      </c>
      <c r="O594" s="13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>(E595/D595)*100</f>
        <v>154.84210526315789</v>
      </c>
      <c r="G595" t="s">
        <v>20</v>
      </c>
      <c r="H595">
        <v>4006</v>
      </c>
      <c r="I595" s="9">
        <f>IFERROR(E595/H595, 0)</f>
        <v>47.001497753369947</v>
      </c>
      <c r="J595" t="s">
        <v>21</v>
      </c>
      <c r="K595" t="s">
        <v>22</v>
      </c>
      <c r="L595">
        <v>1395810000</v>
      </c>
      <c r="M595" s="13">
        <f>(((L595/60)/60)/24)+DATE(1970,1,1)</f>
        <v>41724.208333333336</v>
      </c>
      <c r="N595">
        <v>1396933200</v>
      </c>
      <c r="O595" s="13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>(E596/D596)*100</f>
        <v>7.0991735537190088</v>
      </c>
      <c r="G596" t="s">
        <v>14</v>
      </c>
      <c r="H596">
        <v>157</v>
      </c>
      <c r="I596" s="9">
        <f>IFERROR(E596/H596, 0)</f>
        <v>71.127388535031841</v>
      </c>
      <c r="J596" t="s">
        <v>21</v>
      </c>
      <c r="K596" t="s">
        <v>22</v>
      </c>
      <c r="L596">
        <v>1467003600</v>
      </c>
      <c r="M596" s="13">
        <f>(((L596/60)/60)/24)+DATE(1970,1,1)</f>
        <v>42548.208333333328</v>
      </c>
      <c r="N596">
        <v>1467262800</v>
      </c>
      <c r="O596" s="13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>(E597/D597)*100</f>
        <v>208.52773826458036</v>
      </c>
      <c r="G597" t="s">
        <v>20</v>
      </c>
      <c r="H597">
        <v>1629</v>
      </c>
      <c r="I597" s="9">
        <f>IFERROR(E597/H597, 0)</f>
        <v>89.99079189686924</v>
      </c>
      <c r="J597" t="s">
        <v>21</v>
      </c>
      <c r="K597" t="s">
        <v>22</v>
      </c>
      <c r="L597">
        <v>1268715600</v>
      </c>
      <c r="M597" s="13">
        <f>(((L597/60)/60)/24)+DATE(1970,1,1)</f>
        <v>40253.208333333336</v>
      </c>
      <c r="N597">
        <v>1270530000</v>
      </c>
      <c r="O597" s="13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>(E598/D598)*100</f>
        <v>99.683544303797461</v>
      </c>
      <c r="G598" t="s">
        <v>14</v>
      </c>
      <c r="H598">
        <v>183</v>
      </c>
      <c r="I598" s="9">
        <f>IFERROR(E598/H598, 0)</f>
        <v>43.032786885245905</v>
      </c>
      <c r="J598" t="s">
        <v>21</v>
      </c>
      <c r="K598" t="s">
        <v>22</v>
      </c>
      <c r="L598">
        <v>1457157600</v>
      </c>
      <c r="M598" s="13">
        <f>(((L598/60)/60)/24)+DATE(1970,1,1)</f>
        <v>42434.25</v>
      </c>
      <c r="N598">
        <v>1457762400</v>
      </c>
      <c r="O598" s="13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>(E599/D599)*100</f>
        <v>201.59756097560978</v>
      </c>
      <c r="G599" t="s">
        <v>20</v>
      </c>
      <c r="H599">
        <v>2188</v>
      </c>
      <c r="I599" s="9">
        <f>IFERROR(E599/H599, 0)</f>
        <v>67.997714808043881</v>
      </c>
      <c r="J599" t="s">
        <v>21</v>
      </c>
      <c r="K599" t="s">
        <v>22</v>
      </c>
      <c r="L599">
        <v>1573970400</v>
      </c>
      <c r="M599" s="13">
        <f>(((L599/60)/60)/24)+DATE(1970,1,1)</f>
        <v>43786.25</v>
      </c>
      <c r="N599">
        <v>1575525600</v>
      </c>
      <c r="O599" s="13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>(E600/D600)*100</f>
        <v>162.09032258064516</v>
      </c>
      <c r="G600" t="s">
        <v>20</v>
      </c>
      <c r="H600">
        <v>2409</v>
      </c>
      <c r="I600" s="9">
        <f>IFERROR(E600/H600, 0)</f>
        <v>73.004566210045667</v>
      </c>
      <c r="J600" t="s">
        <v>107</v>
      </c>
      <c r="K600" t="s">
        <v>108</v>
      </c>
      <c r="L600">
        <v>1276578000</v>
      </c>
      <c r="M600" s="13">
        <f>(((L600/60)/60)/24)+DATE(1970,1,1)</f>
        <v>40344.208333333336</v>
      </c>
      <c r="N600">
        <v>1279083600</v>
      </c>
      <c r="O600" s="13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>(E601/D601)*100</f>
        <v>3.6436208125445471</v>
      </c>
      <c r="G601" t="s">
        <v>14</v>
      </c>
      <c r="H601">
        <v>82</v>
      </c>
      <c r="I601" s="9">
        <f>IFERROR(E601/H601, 0)</f>
        <v>62.341463414634148</v>
      </c>
      <c r="J601" t="s">
        <v>36</v>
      </c>
      <c r="K601" t="s">
        <v>37</v>
      </c>
      <c r="L601">
        <v>1423720800</v>
      </c>
      <c r="M601" s="13">
        <f>(((L601/60)/60)/24)+DATE(1970,1,1)</f>
        <v>42047.25</v>
      </c>
      <c r="N601">
        <v>1424412000</v>
      </c>
      <c r="O601" s="13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>(E602/D602)*100</f>
        <v>5</v>
      </c>
      <c r="G602" t="s">
        <v>14</v>
      </c>
      <c r="H602">
        <v>1</v>
      </c>
      <c r="I602" s="9">
        <f>IFERROR(E602/H602, 0)</f>
        <v>5</v>
      </c>
      <c r="J602" t="s">
        <v>40</v>
      </c>
      <c r="K602" t="s">
        <v>41</v>
      </c>
      <c r="L602">
        <v>1375160400</v>
      </c>
      <c r="M602" s="13">
        <f>(((L602/60)/60)/24)+DATE(1970,1,1)</f>
        <v>41485.208333333336</v>
      </c>
      <c r="N602">
        <v>1376197200</v>
      </c>
      <c r="O602" s="13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>(E603/D603)*100</f>
        <v>206.63492063492063</v>
      </c>
      <c r="G603" t="s">
        <v>20</v>
      </c>
      <c r="H603">
        <v>194</v>
      </c>
      <c r="I603" s="9">
        <f>IFERROR(E603/H603, 0)</f>
        <v>67.103092783505161</v>
      </c>
      <c r="J603" t="s">
        <v>21</v>
      </c>
      <c r="K603" t="s">
        <v>22</v>
      </c>
      <c r="L603">
        <v>1401426000</v>
      </c>
      <c r="M603" s="13">
        <f>(((L603/60)/60)/24)+DATE(1970,1,1)</f>
        <v>41789.208333333336</v>
      </c>
      <c r="N603">
        <v>1402894800</v>
      </c>
      <c r="O603" s="13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>(E604/D604)*100</f>
        <v>128.23628691983123</v>
      </c>
      <c r="G604" t="s">
        <v>20</v>
      </c>
      <c r="H604">
        <v>1140</v>
      </c>
      <c r="I604" s="9">
        <f>IFERROR(E604/H604, 0)</f>
        <v>79.978947368421046</v>
      </c>
      <c r="J604" t="s">
        <v>21</v>
      </c>
      <c r="K604" t="s">
        <v>22</v>
      </c>
      <c r="L604">
        <v>1433480400</v>
      </c>
      <c r="M604" s="13">
        <f>(((L604/60)/60)/24)+DATE(1970,1,1)</f>
        <v>42160.208333333328</v>
      </c>
      <c r="N604">
        <v>1434430800</v>
      </c>
      <c r="O604" s="13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>(E605/D605)*100</f>
        <v>119.66037735849055</v>
      </c>
      <c r="G605" t="s">
        <v>20</v>
      </c>
      <c r="H605">
        <v>102</v>
      </c>
      <c r="I605" s="9">
        <f>IFERROR(E605/H605, 0)</f>
        <v>62.176470588235297</v>
      </c>
      <c r="J605" t="s">
        <v>21</v>
      </c>
      <c r="K605" t="s">
        <v>22</v>
      </c>
      <c r="L605">
        <v>1555563600</v>
      </c>
      <c r="M605" s="13">
        <f>(((L605/60)/60)/24)+DATE(1970,1,1)</f>
        <v>43573.208333333328</v>
      </c>
      <c r="N605">
        <v>1557896400</v>
      </c>
      <c r="O605" s="13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>(E606/D606)*100</f>
        <v>170.73055242390078</v>
      </c>
      <c r="G606" t="s">
        <v>20</v>
      </c>
      <c r="H606">
        <v>2857</v>
      </c>
      <c r="I606" s="9">
        <f>IFERROR(E606/H606, 0)</f>
        <v>53.005950297514879</v>
      </c>
      <c r="J606" t="s">
        <v>21</v>
      </c>
      <c r="K606" t="s">
        <v>22</v>
      </c>
      <c r="L606">
        <v>1295676000</v>
      </c>
      <c r="M606" s="13">
        <f>(((L606/60)/60)/24)+DATE(1970,1,1)</f>
        <v>40565.25</v>
      </c>
      <c r="N606">
        <v>1297490400</v>
      </c>
      <c r="O606" s="13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>(E607/D607)*100</f>
        <v>187.21212121212122</v>
      </c>
      <c r="G607" t="s">
        <v>20</v>
      </c>
      <c r="H607">
        <v>107</v>
      </c>
      <c r="I607" s="9">
        <f>IFERROR(E607/H607, 0)</f>
        <v>57.738317757009348</v>
      </c>
      <c r="J607" t="s">
        <v>21</v>
      </c>
      <c r="K607" t="s">
        <v>22</v>
      </c>
      <c r="L607">
        <v>1443848400</v>
      </c>
      <c r="M607" s="13">
        <f>(((L607/60)/60)/24)+DATE(1970,1,1)</f>
        <v>42280.208333333328</v>
      </c>
      <c r="N607">
        <v>1447394400</v>
      </c>
      <c r="O607" s="13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>(E608/D608)*100</f>
        <v>188.38235294117646</v>
      </c>
      <c r="G608" t="s">
        <v>20</v>
      </c>
      <c r="H608">
        <v>160</v>
      </c>
      <c r="I608" s="9">
        <f>IFERROR(E608/H608, 0)</f>
        <v>40.03125</v>
      </c>
      <c r="J608" t="s">
        <v>40</v>
      </c>
      <c r="K608" t="s">
        <v>41</v>
      </c>
      <c r="L608">
        <v>1457330400</v>
      </c>
      <c r="M608" s="13">
        <f>(((L608/60)/60)/24)+DATE(1970,1,1)</f>
        <v>42436.25</v>
      </c>
      <c r="N608">
        <v>1458277200</v>
      </c>
      <c r="O608" s="13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>(E609/D609)*100</f>
        <v>131.29869186046511</v>
      </c>
      <c r="G609" t="s">
        <v>20</v>
      </c>
      <c r="H609">
        <v>2230</v>
      </c>
      <c r="I609" s="9">
        <f>IFERROR(E609/H609, 0)</f>
        <v>81.016591928251117</v>
      </c>
      <c r="J609" t="s">
        <v>21</v>
      </c>
      <c r="K609" t="s">
        <v>22</v>
      </c>
      <c r="L609">
        <v>1395550800</v>
      </c>
      <c r="M609" s="13">
        <f>(((L609/60)/60)/24)+DATE(1970,1,1)</f>
        <v>41721.208333333336</v>
      </c>
      <c r="N609">
        <v>1395723600</v>
      </c>
      <c r="O609" s="13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>(E610/D610)*100</f>
        <v>283.97435897435901</v>
      </c>
      <c r="G610" t="s">
        <v>20</v>
      </c>
      <c r="H610">
        <v>316</v>
      </c>
      <c r="I610" s="9">
        <f>IFERROR(E610/H610, 0)</f>
        <v>35.047468354430379</v>
      </c>
      <c r="J610" t="s">
        <v>21</v>
      </c>
      <c r="K610" t="s">
        <v>22</v>
      </c>
      <c r="L610">
        <v>1551852000</v>
      </c>
      <c r="M610" s="13">
        <f>(((L610/60)/60)/24)+DATE(1970,1,1)</f>
        <v>43530.25</v>
      </c>
      <c r="N610">
        <v>1552197600</v>
      </c>
      <c r="O610" s="13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>(E611/D611)*100</f>
        <v>120.41999999999999</v>
      </c>
      <c r="G611" t="s">
        <v>20</v>
      </c>
      <c r="H611">
        <v>117</v>
      </c>
      <c r="I611" s="9">
        <f>IFERROR(E611/H611, 0)</f>
        <v>102.92307692307692</v>
      </c>
      <c r="J611" t="s">
        <v>21</v>
      </c>
      <c r="K611" t="s">
        <v>22</v>
      </c>
      <c r="L611">
        <v>1547618400</v>
      </c>
      <c r="M611" s="13">
        <f>(((L611/60)/60)/24)+DATE(1970,1,1)</f>
        <v>43481.25</v>
      </c>
      <c r="N611">
        <v>1549087200</v>
      </c>
      <c r="O611" s="13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>(E612/D612)*100</f>
        <v>419.0560747663551</v>
      </c>
      <c r="G612" t="s">
        <v>20</v>
      </c>
      <c r="H612">
        <v>6406</v>
      </c>
      <c r="I612" s="9">
        <f>IFERROR(E612/H612, 0)</f>
        <v>27.998126756166094</v>
      </c>
      <c r="J612" t="s">
        <v>21</v>
      </c>
      <c r="K612" t="s">
        <v>22</v>
      </c>
      <c r="L612">
        <v>1355637600</v>
      </c>
      <c r="M612" s="13">
        <f>(((L612/60)/60)/24)+DATE(1970,1,1)</f>
        <v>41259.25</v>
      </c>
      <c r="N612">
        <v>1356847200</v>
      </c>
      <c r="O612" s="13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>(E613/D613)*100</f>
        <v>13.853658536585368</v>
      </c>
      <c r="G613" t="s">
        <v>74</v>
      </c>
      <c r="H613">
        <v>15</v>
      </c>
      <c r="I613" s="9">
        <f>IFERROR(E613/H613, 0)</f>
        <v>75.733333333333334</v>
      </c>
      <c r="J613" t="s">
        <v>21</v>
      </c>
      <c r="K613" t="s">
        <v>22</v>
      </c>
      <c r="L613">
        <v>1374728400</v>
      </c>
      <c r="M613" s="13">
        <f>(((L613/60)/60)/24)+DATE(1970,1,1)</f>
        <v>41480.208333333336</v>
      </c>
      <c r="N613">
        <v>1375765200</v>
      </c>
      <c r="O613" s="13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>(E614/D614)*100</f>
        <v>139.43548387096774</v>
      </c>
      <c r="G614" t="s">
        <v>20</v>
      </c>
      <c r="H614">
        <v>192</v>
      </c>
      <c r="I614" s="9">
        <f>IFERROR(E614/H614, 0)</f>
        <v>45.026041666666664</v>
      </c>
      <c r="J614" t="s">
        <v>21</v>
      </c>
      <c r="K614" t="s">
        <v>22</v>
      </c>
      <c r="L614">
        <v>1287810000</v>
      </c>
      <c r="M614" s="13">
        <f>(((L614/60)/60)/24)+DATE(1970,1,1)</f>
        <v>40474.208333333336</v>
      </c>
      <c r="N614">
        <v>1289800800</v>
      </c>
      <c r="O614" s="13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>(E615/D615)*100</f>
        <v>174</v>
      </c>
      <c r="G615" t="s">
        <v>20</v>
      </c>
      <c r="H615">
        <v>26</v>
      </c>
      <c r="I615" s="9">
        <f>IFERROR(E615/H615, 0)</f>
        <v>73.615384615384613</v>
      </c>
      <c r="J615" t="s">
        <v>15</v>
      </c>
      <c r="K615" t="s">
        <v>16</v>
      </c>
      <c r="L615">
        <v>1503723600</v>
      </c>
      <c r="M615" s="13">
        <f>(((L615/60)/60)/24)+DATE(1970,1,1)</f>
        <v>42973.208333333328</v>
      </c>
      <c r="N615">
        <v>1504501200</v>
      </c>
      <c r="O615" s="13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>(E616/D616)*100</f>
        <v>155.49056603773585</v>
      </c>
      <c r="G616" t="s">
        <v>20</v>
      </c>
      <c r="H616">
        <v>723</v>
      </c>
      <c r="I616" s="9">
        <f>IFERROR(E616/H616, 0)</f>
        <v>56.991701244813278</v>
      </c>
      <c r="J616" t="s">
        <v>21</v>
      </c>
      <c r="K616" t="s">
        <v>22</v>
      </c>
      <c r="L616">
        <v>1484114400</v>
      </c>
      <c r="M616" s="13">
        <f>(((L616/60)/60)/24)+DATE(1970,1,1)</f>
        <v>42746.25</v>
      </c>
      <c r="N616">
        <v>1485669600</v>
      </c>
      <c r="O616" s="13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>(E617/D617)*100</f>
        <v>170.44705882352943</v>
      </c>
      <c r="G617" t="s">
        <v>20</v>
      </c>
      <c r="H617">
        <v>170</v>
      </c>
      <c r="I617" s="9">
        <f>IFERROR(E617/H617, 0)</f>
        <v>85.223529411764702</v>
      </c>
      <c r="J617" t="s">
        <v>107</v>
      </c>
      <c r="K617" t="s">
        <v>108</v>
      </c>
      <c r="L617">
        <v>1461906000</v>
      </c>
      <c r="M617" s="13">
        <f>(((L617/60)/60)/24)+DATE(1970,1,1)</f>
        <v>42489.208333333328</v>
      </c>
      <c r="N617">
        <v>1462770000</v>
      </c>
      <c r="O617" s="13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>(E618/D618)*100</f>
        <v>189.515625</v>
      </c>
      <c r="G618" t="s">
        <v>20</v>
      </c>
      <c r="H618">
        <v>238</v>
      </c>
      <c r="I618" s="9">
        <f>IFERROR(E618/H618, 0)</f>
        <v>50.962184873949582</v>
      </c>
      <c r="J618" t="s">
        <v>40</v>
      </c>
      <c r="K618" t="s">
        <v>41</v>
      </c>
      <c r="L618">
        <v>1379653200</v>
      </c>
      <c r="M618" s="13">
        <f>(((L618/60)/60)/24)+DATE(1970,1,1)</f>
        <v>41537.208333333336</v>
      </c>
      <c r="N618">
        <v>1379739600</v>
      </c>
      <c r="O618" s="13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>(E619/D619)*100</f>
        <v>249.71428571428572</v>
      </c>
      <c r="G619" t="s">
        <v>20</v>
      </c>
      <c r="H619">
        <v>55</v>
      </c>
      <c r="I619" s="9">
        <f>IFERROR(E619/H619, 0)</f>
        <v>63.563636363636363</v>
      </c>
      <c r="J619" t="s">
        <v>21</v>
      </c>
      <c r="K619" t="s">
        <v>22</v>
      </c>
      <c r="L619">
        <v>1401858000</v>
      </c>
      <c r="M619" s="13">
        <f>(((L619/60)/60)/24)+DATE(1970,1,1)</f>
        <v>41794.208333333336</v>
      </c>
      <c r="N619">
        <v>1402722000</v>
      </c>
      <c r="O619" s="13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>(E620/D620)*100</f>
        <v>48.860523665659613</v>
      </c>
      <c r="G620" t="s">
        <v>14</v>
      </c>
      <c r="H620">
        <v>1198</v>
      </c>
      <c r="I620" s="9">
        <f>IFERROR(E620/H620, 0)</f>
        <v>80.999165275459092</v>
      </c>
      <c r="J620" t="s">
        <v>21</v>
      </c>
      <c r="K620" t="s">
        <v>22</v>
      </c>
      <c r="L620">
        <v>1367470800</v>
      </c>
      <c r="M620" s="13">
        <f>(((L620/60)/60)/24)+DATE(1970,1,1)</f>
        <v>41396.208333333336</v>
      </c>
      <c r="N620">
        <v>1369285200</v>
      </c>
      <c r="O620" s="13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>(E621/D621)*100</f>
        <v>28.461970393057683</v>
      </c>
      <c r="G621" t="s">
        <v>14</v>
      </c>
      <c r="H621">
        <v>648</v>
      </c>
      <c r="I621" s="9">
        <f>IFERROR(E621/H621, 0)</f>
        <v>86.044753086419746</v>
      </c>
      <c r="J621" t="s">
        <v>21</v>
      </c>
      <c r="K621" t="s">
        <v>22</v>
      </c>
      <c r="L621">
        <v>1304658000</v>
      </c>
      <c r="M621" s="13">
        <f>(((L621/60)/60)/24)+DATE(1970,1,1)</f>
        <v>40669.208333333336</v>
      </c>
      <c r="N621">
        <v>1304744400</v>
      </c>
      <c r="O621" s="13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>(E622/D622)*100</f>
        <v>268.02325581395348</v>
      </c>
      <c r="G622" t="s">
        <v>20</v>
      </c>
      <c r="H622">
        <v>128</v>
      </c>
      <c r="I622" s="9">
        <f>IFERROR(E622/H622, 0)</f>
        <v>90.0390625</v>
      </c>
      <c r="J622" t="s">
        <v>26</v>
      </c>
      <c r="K622" t="s">
        <v>27</v>
      </c>
      <c r="L622">
        <v>1467954000</v>
      </c>
      <c r="M622" s="13">
        <f>(((L622/60)/60)/24)+DATE(1970,1,1)</f>
        <v>42559.208333333328</v>
      </c>
      <c r="N622">
        <v>1468299600</v>
      </c>
      <c r="O622" s="13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>(E623/D623)*100</f>
        <v>619.80078125</v>
      </c>
      <c r="G623" t="s">
        <v>20</v>
      </c>
      <c r="H623">
        <v>2144</v>
      </c>
      <c r="I623" s="9">
        <f>IFERROR(E623/H623, 0)</f>
        <v>74.006063432835816</v>
      </c>
      <c r="J623" t="s">
        <v>21</v>
      </c>
      <c r="K623" t="s">
        <v>22</v>
      </c>
      <c r="L623">
        <v>1473742800</v>
      </c>
      <c r="M623" s="13">
        <f>(((L623/60)/60)/24)+DATE(1970,1,1)</f>
        <v>42626.208333333328</v>
      </c>
      <c r="N623">
        <v>1474174800</v>
      </c>
      <c r="O623" s="13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>(E624/D624)*100</f>
        <v>3.1301587301587301</v>
      </c>
      <c r="G624" t="s">
        <v>14</v>
      </c>
      <c r="H624">
        <v>64</v>
      </c>
      <c r="I624" s="9">
        <f>IFERROR(E624/H624, 0)</f>
        <v>92.4375</v>
      </c>
      <c r="J624" t="s">
        <v>21</v>
      </c>
      <c r="K624" t="s">
        <v>22</v>
      </c>
      <c r="L624">
        <v>1523768400</v>
      </c>
      <c r="M624" s="13">
        <f>(((L624/60)/60)/24)+DATE(1970,1,1)</f>
        <v>43205.208333333328</v>
      </c>
      <c r="N624">
        <v>1526014800</v>
      </c>
      <c r="O624" s="13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>(E625/D625)*100</f>
        <v>159.92152704135739</v>
      </c>
      <c r="G625" t="s">
        <v>20</v>
      </c>
      <c r="H625">
        <v>2693</v>
      </c>
      <c r="I625" s="9">
        <f>IFERROR(E625/H625, 0)</f>
        <v>55.999257333828446</v>
      </c>
      <c r="J625" t="s">
        <v>40</v>
      </c>
      <c r="K625" t="s">
        <v>41</v>
      </c>
      <c r="L625">
        <v>1437022800</v>
      </c>
      <c r="M625" s="13">
        <f>(((L625/60)/60)/24)+DATE(1970,1,1)</f>
        <v>42201.208333333328</v>
      </c>
      <c r="N625">
        <v>1437454800</v>
      </c>
      <c r="O625" s="13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>(E626/D626)*100</f>
        <v>279.39215686274508</v>
      </c>
      <c r="G626" t="s">
        <v>20</v>
      </c>
      <c r="H626">
        <v>432</v>
      </c>
      <c r="I626" s="9">
        <f>IFERROR(E626/H626, 0)</f>
        <v>32.983796296296298</v>
      </c>
      <c r="J626" t="s">
        <v>21</v>
      </c>
      <c r="K626" t="s">
        <v>22</v>
      </c>
      <c r="L626">
        <v>1422165600</v>
      </c>
      <c r="M626" s="13">
        <f>(((L626/60)/60)/24)+DATE(1970,1,1)</f>
        <v>42029.25</v>
      </c>
      <c r="N626">
        <v>1422684000</v>
      </c>
      <c r="O626" s="13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>(E627/D627)*100</f>
        <v>77.373333333333335</v>
      </c>
      <c r="G627" t="s">
        <v>14</v>
      </c>
      <c r="H627">
        <v>62</v>
      </c>
      <c r="I627" s="9">
        <f>IFERROR(E627/H627, 0)</f>
        <v>93.596774193548384</v>
      </c>
      <c r="J627" t="s">
        <v>21</v>
      </c>
      <c r="K627" t="s">
        <v>22</v>
      </c>
      <c r="L627">
        <v>1580104800</v>
      </c>
      <c r="M627" s="13">
        <f>(((L627/60)/60)/24)+DATE(1970,1,1)</f>
        <v>43857.25</v>
      </c>
      <c r="N627">
        <v>1581314400</v>
      </c>
      <c r="O627" s="13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>(E628/D628)*100</f>
        <v>206.32812500000003</v>
      </c>
      <c r="G628" t="s">
        <v>20</v>
      </c>
      <c r="H628">
        <v>189</v>
      </c>
      <c r="I628" s="9">
        <f>IFERROR(E628/H628, 0)</f>
        <v>69.867724867724874</v>
      </c>
      <c r="J628" t="s">
        <v>21</v>
      </c>
      <c r="K628" t="s">
        <v>22</v>
      </c>
      <c r="L628">
        <v>1285650000</v>
      </c>
      <c r="M628" s="13">
        <f>(((L628/60)/60)/24)+DATE(1970,1,1)</f>
        <v>40449.208333333336</v>
      </c>
      <c r="N628">
        <v>1286427600</v>
      </c>
      <c r="O628" s="13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>(E629/D629)*100</f>
        <v>694.25</v>
      </c>
      <c r="G629" t="s">
        <v>20</v>
      </c>
      <c r="H629">
        <v>154</v>
      </c>
      <c r="I629" s="9">
        <f>IFERROR(E629/H629, 0)</f>
        <v>72.129870129870127</v>
      </c>
      <c r="J629" t="s">
        <v>40</v>
      </c>
      <c r="K629" t="s">
        <v>41</v>
      </c>
      <c r="L629">
        <v>1276664400</v>
      </c>
      <c r="M629" s="13">
        <f>(((L629/60)/60)/24)+DATE(1970,1,1)</f>
        <v>40345.208333333336</v>
      </c>
      <c r="N629">
        <v>1278738000</v>
      </c>
      <c r="O629" s="13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>(E630/D630)*100</f>
        <v>151.78947368421052</v>
      </c>
      <c r="G630" t="s">
        <v>20</v>
      </c>
      <c r="H630">
        <v>96</v>
      </c>
      <c r="I630" s="9">
        <f>IFERROR(E630/H630, 0)</f>
        <v>30.041666666666668</v>
      </c>
      <c r="J630" t="s">
        <v>21</v>
      </c>
      <c r="K630" t="s">
        <v>22</v>
      </c>
      <c r="L630">
        <v>1286168400</v>
      </c>
      <c r="M630" s="13">
        <f>(((L630/60)/60)/24)+DATE(1970,1,1)</f>
        <v>40455.208333333336</v>
      </c>
      <c r="N630">
        <v>1286427600</v>
      </c>
      <c r="O630" s="13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>(E631/D631)*100</f>
        <v>64.58207217694995</v>
      </c>
      <c r="G631" t="s">
        <v>14</v>
      </c>
      <c r="H631">
        <v>750</v>
      </c>
      <c r="I631" s="9">
        <f>IFERROR(E631/H631, 0)</f>
        <v>73.968000000000004</v>
      </c>
      <c r="J631" t="s">
        <v>21</v>
      </c>
      <c r="K631" t="s">
        <v>22</v>
      </c>
      <c r="L631">
        <v>1467781200</v>
      </c>
      <c r="M631" s="13">
        <f>(((L631/60)/60)/24)+DATE(1970,1,1)</f>
        <v>42557.208333333328</v>
      </c>
      <c r="N631">
        <v>1467954000</v>
      </c>
      <c r="O631" s="13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>(E632/D632)*100</f>
        <v>62.873684210526314</v>
      </c>
      <c r="G632" t="s">
        <v>74</v>
      </c>
      <c r="H632">
        <v>87</v>
      </c>
      <c r="I632" s="9">
        <f>IFERROR(E632/H632, 0)</f>
        <v>68.65517241379311</v>
      </c>
      <c r="J632" t="s">
        <v>21</v>
      </c>
      <c r="K632" t="s">
        <v>22</v>
      </c>
      <c r="L632">
        <v>1556686800</v>
      </c>
      <c r="M632" s="13">
        <f>(((L632/60)/60)/24)+DATE(1970,1,1)</f>
        <v>43586.208333333328</v>
      </c>
      <c r="N632">
        <v>1557637200</v>
      </c>
      <c r="O632" s="13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>(E633/D633)*100</f>
        <v>310.39864864864865</v>
      </c>
      <c r="G633" t="s">
        <v>20</v>
      </c>
      <c r="H633">
        <v>3063</v>
      </c>
      <c r="I633" s="9">
        <f>IFERROR(E633/H633, 0)</f>
        <v>59.992164544564154</v>
      </c>
      <c r="J633" t="s">
        <v>21</v>
      </c>
      <c r="K633" t="s">
        <v>22</v>
      </c>
      <c r="L633">
        <v>1553576400</v>
      </c>
      <c r="M633" s="13">
        <f>(((L633/60)/60)/24)+DATE(1970,1,1)</f>
        <v>43550.208333333328</v>
      </c>
      <c r="N633">
        <v>1553922000</v>
      </c>
      <c r="O633" s="13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>(E634/D634)*100</f>
        <v>42.859916782246884</v>
      </c>
      <c r="G634" t="s">
        <v>47</v>
      </c>
      <c r="H634">
        <v>278</v>
      </c>
      <c r="I634" s="9">
        <f>IFERROR(E634/H634, 0)</f>
        <v>111.15827338129496</v>
      </c>
      <c r="J634" t="s">
        <v>21</v>
      </c>
      <c r="K634" t="s">
        <v>22</v>
      </c>
      <c r="L634">
        <v>1414904400</v>
      </c>
      <c r="M634" s="13">
        <f>(((L634/60)/60)/24)+DATE(1970,1,1)</f>
        <v>41945.208333333336</v>
      </c>
      <c r="N634">
        <v>1416463200</v>
      </c>
      <c r="O634" s="13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>(E635/D635)*100</f>
        <v>83.119402985074629</v>
      </c>
      <c r="G635" t="s">
        <v>14</v>
      </c>
      <c r="H635">
        <v>105</v>
      </c>
      <c r="I635" s="9">
        <f>IFERROR(E635/H635, 0)</f>
        <v>53.038095238095238</v>
      </c>
      <c r="J635" t="s">
        <v>21</v>
      </c>
      <c r="K635" t="s">
        <v>22</v>
      </c>
      <c r="L635">
        <v>1446876000</v>
      </c>
      <c r="M635" s="13">
        <f>(((L635/60)/60)/24)+DATE(1970,1,1)</f>
        <v>42315.25</v>
      </c>
      <c r="N635">
        <v>1447221600</v>
      </c>
      <c r="O635" s="13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>(E636/D636)*100</f>
        <v>78.531302876480552</v>
      </c>
      <c r="G636" t="s">
        <v>74</v>
      </c>
      <c r="H636">
        <v>1658</v>
      </c>
      <c r="I636" s="9">
        <f>IFERROR(E636/H636, 0)</f>
        <v>55.985524728588658</v>
      </c>
      <c r="J636" t="s">
        <v>21</v>
      </c>
      <c r="K636" t="s">
        <v>22</v>
      </c>
      <c r="L636">
        <v>1490418000</v>
      </c>
      <c r="M636" s="13">
        <f>(((L636/60)/60)/24)+DATE(1970,1,1)</f>
        <v>42819.208333333328</v>
      </c>
      <c r="N636">
        <v>1491627600</v>
      </c>
      <c r="O636" s="13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>(E637/D637)*100</f>
        <v>114.09352517985612</v>
      </c>
      <c r="G637" t="s">
        <v>20</v>
      </c>
      <c r="H637">
        <v>2266</v>
      </c>
      <c r="I637" s="9">
        <f>IFERROR(E637/H637, 0)</f>
        <v>69.986760812003524</v>
      </c>
      <c r="J637" t="s">
        <v>21</v>
      </c>
      <c r="K637" t="s">
        <v>22</v>
      </c>
      <c r="L637">
        <v>1360389600</v>
      </c>
      <c r="M637" s="13">
        <f>(((L637/60)/60)/24)+DATE(1970,1,1)</f>
        <v>41314.25</v>
      </c>
      <c r="N637">
        <v>1363150800</v>
      </c>
      <c r="O637" s="13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>(E638/D638)*100</f>
        <v>64.537683358624179</v>
      </c>
      <c r="G638" t="s">
        <v>14</v>
      </c>
      <c r="H638">
        <v>2604</v>
      </c>
      <c r="I638" s="9">
        <f>IFERROR(E638/H638, 0)</f>
        <v>48.998079877112133</v>
      </c>
      <c r="J638" t="s">
        <v>36</v>
      </c>
      <c r="K638" t="s">
        <v>37</v>
      </c>
      <c r="L638">
        <v>1326866400</v>
      </c>
      <c r="M638" s="13">
        <f>(((L638/60)/60)/24)+DATE(1970,1,1)</f>
        <v>40926.25</v>
      </c>
      <c r="N638">
        <v>1330754400</v>
      </c>
      <c r="O638" s="13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>(E639/D639)*100</f>
        <v>79.411764705882348</v>
      </c>
      <c r="G639" t="s">
        <v>14</v>
      </c>
      <c r="H639">
        <v>65</v>
      </c>
      <c r="I639" s="9">
        <f>IFERROR(E639/H639, 0)</f>
        <v>103.84615384615384</v>
      </c>
      <c r="J639" t="s">
        <v>21</v>
      </c>
      <c r="K639" t="s">
        <v>22</v>
      </c>
      <c r="L639">
        <v>1479103200</v>
      </c>
      <c r="M639" s="13">
        <f>(((L639/60)/60)/24)+DATE(1970,1,1)</f>
        <v>42688.25</v>
      </c>
      <c r="N639">
        <v>1479794400</v>
      </c>
      <c r="O639" s="13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>(E640/D640)*100</f>
        <v>11.419117647058824</v>
      </c>
      <c r="G640" t="s">
        <v>14</v>
      </c>
      <c r="H640">
        <v>94</v>
      </c>
      <c r="I640" s="9">
        <f>IFERROR(E640/H640, 0)</f>
        <v>99.127659574468083</v>
      </c>
      <c r="J640" t="s">
        <v>21</v>
      </c>
      <c r="K640" t="s">
        <v>22</v>
      </c>
      <c r="L640">
        <v>1280206800</v>
      </c>
      <c r="M640" s="13">
        <f>(((L640/60)/60)/24)+DATE(1970,1,1)</f>
        <v>40386.208333333336</v>
      </c>
      <c r="N640">
        <v>1281243600</v>
      </c>
      <c r="O640" s="13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>(E641/D641)*100</f>
        <v>56.186046511627907</v>
      </c>
      <c r="G641" t="s">
        <v>47</v>
      </c>
      <c r="H641">
        <v>45</v>
      </c>
      <c r="I641" s="9">
        <f>IFERROR(E641/H641, 0)</f>
        <v>107.37777777777778</v>
      </c>
      <c r="J641" t="s">
        <v>21</v>
      </c>
      <c r="K641" t="s">
        <v>22</v>
      </c>
      <c r="L641">
        <v>1532754000</v>
      </c>
      <c r="M641" s="13">
        <f>(((L641/60)/60)/24)+DATE(1970,1,1)</f>
        <v>43309.208333333328</v>
      </c>
      <c r="N641">
        <v>1532754000</v>
      </c>
      <c r="O641" s="13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>(E642/D642)*100</f>
        <v>16.501669449081803</v>
      </c>
      <c r="G642" t="s">
        <v>14</v>
      </c>
      <c r="H642">
        <v>257</v>
      </c>
      <c r="I642" s="9">
        <f>IFERROR(E642/H642, 0)</f>
        <v>76.922178988326849</v>
      </c>
      <c r="J642" t="s">
        <v>21</v>
      </c>
      <c r="K642" t="s">
        <v>22</v>
      </c>
      <c r="L642">
        <v>1453096800</v>
      </c>
      <c r="M642" s="13">
        <f>(((L642/60)/60)/24)+DATE(1970,1,1)</f>
        <v>42387.25</v>
      </c>
      <c r="N642">
        <v>1453356000</v>
      </c>
      <c r="O642" s="13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>(E643/D643)*100</f>
        <v>119.96808510638297</v>
      </c>
      <c r="G643" t="s">
        <v>20</v>
      </c>
      <c r="H643">
        <v>194</v>
      </c>
      <c r="I643" s="9">
        <f>IFERROR(E643/H643, 0)</f>
        <v>58.128865979381445</v>
      </c>
      <c r="J643" t="s">
        <v>98</v>
      </c>
      <c r="K643" t="s">
        <v>99</v>
      </c>
      <c r="L643">
        <v>1487570400</v>
      </c>
      <c r="M643" s="13">
        <f>(((L643/60)/60)/24)+DATE(1970,1,1)</f>
        <v>42786.25</v>
      </c>
      <c r="N643">
        <v>1489986000</v>
      </c>
      <c r="O643" s="13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>(E644/D644)*100</f>
        <v>145.45652173913044</v>
      </c>
      <c r="G644" t="s">
        <v>20</v>
      </c>
      <c r="H644">
        <v>129</v>
      </c>
      <c r="I644" s="9">
        <f>IFERROR(E644/H644, 0)</f>
        <v>103.73643410852713</v>
      </c>
      <c r="J644" t="s">
        <v>15</v>
      </c>
      <c r="K644" t="s">
        <v>16</v>
      </c>
      <c r="L644">
        <v>1545026400</v>
      </c>
      <c r="M644" s="13">
        <f>(((L644/60)/60)/24)+DATE(1970,1,1)</f>
        <v>43451.25</v>
      </c>
      <c r="N644">
        <v>1545804000</v>
      </c>
      <c r="O644" s="13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>(E645/D645)*100</f>
        <v>221.38255033557047</v>
      </c>
      <c r="G645" t="s">
        <v>20</v>
      </c>
      <c r="H645">
        <v>375</v>
      </c>
      <c r="I645" s="9">
        <f>IFERROR(E645/H645, 0)</f>
        <v>87.962666666666664</v>
      </c>
      <c r="J645" t="s">
        <v>21</v>
      </c>
      <c r="K645" t="s">
        <v>22</v>
      </c>
      <c r="L645">
        <v>1488348000</v>
      </c>
      <c r="M645" s="13">
        <f>(((L645/60)/60)/24)+DATE(1970,1,1)</f>
        <v>42795.25</v>
      </c>
      <c r="N645">
        <v>1489899600</v>
      </c>
      <c r="O645" s="13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>(E646/D646)*100</f>
        <v>48.396694214876035</v>
      </c>
      <c r="G646" t="s">
        <v>14</v>
      </c>
      <c r="H646">
        <v>2928</v>
      </c>
      <c r="I646" s="9">
        <f>IFERROR(E646/H646, 0)</f>
        <v>28</v>
      </c>
      <c r="J646" t="s">
        <v>15</v>
      </c>
      <c r="K646" t="s">
        <v>16</v>
      </c>
      <c r="L646">
        <v>1545112800</v>
      </c>
      <c r="M646" s="13">
        <f>(((L646/60)/60)/24)+DATE(1970,1,1)</f>
        <v>43452.25</v>
      </c>
      <c r="N646">
        <v>1546495200</v>
      </c>
      <c r="O646" s="13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>(E647/D647)*100</f>
        <v>92.911504424778755</v>
      </c>
      <c r="G647" t="s">
        <v>14</v>
      </c>
      <c r="H647">
        <v>4697</v>
      </c>
      <c r="I647" s="9">
        <f>IFERROR(E647/H647, 0)</f>
        <v>37.999361294443261</v>
      </c>
      <c r="J647" t="s">
        <v>21</v>
      </c>
      <c r="K647" t="s">
        <v>22</v>
      </c>
      <c r="L647">
        <v>1537938000</v>
      </c>
      <c r="M647" s="13">
        <f>(((L647/60)/60)/24)+DATE(1970,1,1)</f>
        <v>43369.208333333328</v>
      </c>
      <c r="N647">
        <v>1539752400</v>
      </c>
      <c r="O647" s="13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>(E648/D648)*100</f>
        <v>88.599797365754824</v>
      </c>
      <c r="G648" t="s">
        <v>14</v>
      </c>
      <c r="H648">
        <v>2915</v>
      </c>
      <c r="I648" s="9">
        <f>IFERROR(E648/H648, 0)</f>
        <v>29.999313893653515</v>
      </c>
      <c r="J648" t="s">
        <v>21</v>
      </c>
      <c r="K648" t="s">
        <v>22</v>
      </c>
      <c r="L648">
        <v>1363150800</v>
      </c>
      <c r="M648" s="13">
        <f>(((L648/60)/60)/24)+DATE(1970,1,1)</f>
        <v>41346.208333333336</v>
      </c>
      <c r="N648">
        <v>1364101200</v>
      </c>
      <c r="O648" s="13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>(E649/D649)*100</f>
        <v>41.4</v>
      </c>
      <c r="G649" t="s">
        <v>14</v>
      </c>
      <c r="H649">
        <v>18</v>
      </c>
      <c r="I649" s="9">
        <f>IFERROR(E649/H649, 0)</f>
        <v>103.5</v>
      </c>
      <c r="J649" t="s">
        <v>21</v>
      </c>
      <c r="K649" t="s">
        <v>22</v>
      </c>
      <c r="L649">
        <v>1523250000</v>
      </c>
      <c r="M649" s="13">
        <f>(((L649/60)/60)/24)+DATE(1970,1,1)</f>
        <v>43199.208333333328</v>
      </c>
      <c r="N649">
        <v>1525323600</v>
      </c>
      <c r="O649" s="13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>(E650/D650)*100</f>
        <v>63.056795131845846</v>
      </c>
      <c r="G650" t="s">
        <v>74</v>
      </c>
      <c r="H650">
        <v>723</v>
      </c>
      <c r="I650" s="9">
        <f>IFERROR(E650/H650, 0)</f>
        <v>85.994467496542185</v>
      </c>
      <c r="J650" t="s">
        <v>21</v>
      </c>
      <c r="K650" t="s">
        <v>22</v>
      </c>
      <c r="L650">
        <v>1499317200</v>
      </c>
      <c r="M650" s="13">
        <f>(((L650/60)/60)/24)+DATE(1970,1,1)</f>
        <v>42922.208333333328</v>
      </c>
      <c r="N650">
        <v>1500872400</v>
      </c>
      <c r="O650" s="13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>(E651/D651)*100</f>
        <v>48.482333607230892</v>
      </c>
      <c r="G651" t="s">
        <v>14</v>
      </c>
      <c r="H651">
        <v>602</v>
      </c>
      <c r="I651" s="9">
        <f>IFERROR(E651/H651, 0)</f>
        <v>98.011627906976742</v>
      </c>
      <c r="J651" t="s">
        <v>98</v>
      </c>
      <c r="K651" t="s">
        <v>99</v>
      </c>
      <c r="L651">
        <v>1287550800</v>
      </c>
      <c r="M651" s="13">
        <f>(((L651/60)/60)/24)+DATE(1970,1,1)</f>
        <v>40471.208333333336</v>
      </c>
      <c r="N651">
        <v>1288501200</v>
      </c>
      <c r="O651" s="13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>(E652/D652)*100</f>
        <v>2</v>
      </c>
      <c r="G652" t="s">
        <v>14</v>
      </c>
      <c r="H652">
        <v>1</v>
      </c>
      <c r="I652" s="9">
        <f>IFERROR(E652/H652, 0)</f>
        <v>2</v>
      </c>
      <c r="J652" t="s">
        <v>21</v>
      </c>
      <c r="K652" t="s">
        <v>22</v>
      </c>
      <c r="L652">
        <v>1404795600</v>
      </c>
      <c r="M652" s="13">
        <f>(((L652/60)/60)/24)+DATE(1970,1,1)</f>
        <v>41828.208333333336</v>
      </c>
      <c r="N652">
        <v>1407128400</v>
      </c>
      <c r="O652" s="13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>(E653/D653)*100</f>
        <v>88.47941026944585</v>
      </c>
      <c r="G653" t="s">
        <v>14</v>
      </c>
      <c r="H653">
        <v>3868</v>
      </c>
      <c r="I653" s="9">
        <f>IFERROR(E653/H653, 0)</f>
        <v>44.994570837642193</v>
      </c>
      <c r="J653" t="s">
        <v>107</v>
      </c>
      <c r="K653" t="s">
        <v>108</v>
      </c>
      <c r="L653">
        <v>1393048800</v>
      </c>
      <c r="M653" s="13">
        <f>(((L653/60)/60)/24)+DATE(1970,1,1)</f>
        <v>41692.25</v>
      </c>
      <c r="N653">
        <v>1394344800</v>
      </c>
      <c r="O653" s="13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>(E654/D654)*100</f>
        <v>126.84</v>
      </c>
      <c r="G654" t="s">
        <v>20</v>
      </c>
      <c r="H654">
        <v>409</v>
      </c>
      <c r="I654" s="9">
        <f>IFERROR(E654/H654, 0)</f>
        <v>31.012224938875306</v>
      </c>
      <c r="J654" t="s">
        <v>21</v>
      </c>
      <c r="K654" t="s">
        <v>22</v>
      </c>
      <c r="L654">
        <v>1470373200</v>
      </c>
      <c r="M654" s="13">
        <f>(((L654/60)/60)/24)+DATE(1970,1,1)</f>
        <v>42587.208333333328</v>
      </c>
      <c r="N654">
        <v>1474088400</v>
      </c>
      <c r="O654" s="13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>(E655/D655)*100</f>
        <v>2338.833333333333</v>
      </c>
      <c r="G655" t="s">
        <v>20</v>
      </c>
      <c r="H655">
        <v>234</v>
      </c>
      <c r="I655" s="9">
        <f>IFERROR(E655/H655, 0)</f>
        <v>59.970085470085472</v>
      </c>
      <c r="J655" t="s">
        <v>21</v>
      </c>
      <c r="K655" t="s">
        <v>22</v>
      </c>
      <c r="L655">
        <v>1460091600</v>
      </c>
      <c r="M655" s="13">
        <f>(((L655/60)/60)/24)+DATE(1970,1,1)</f>
        <v>42468.208333333328</v>
      </c>
      <c r="N655">
        <v>1460264400</v>
      </c>
      <c r="O655" s="13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>(E656/D656)*100</f>
        <v>508.38857142857148</v>
      </c>
      <c r="G656" t="s">
        <v>20</v>
      </c>
      <c r="H656">
        <v>3016</v>
      </c>
      <c r="I656" s="9">
        <f>IFERROR(E656/H656, 0)</f>
        <v>58.9973474801061</v>
      </c>
      <c r="J656" t="s">
        <v>21</v>
      </c>
      <c r="K656" t="s">
        <v>22</v>
      </c>
      <c r="L656">
        <v>1440392400</v>
      </c>
      <c r="M656" s="13">
        <f>(((L656/60)/60)/24)+DATE(1970,1,1)</f>
        <v>42240.208333333328</v>
      </c>
      <c r="N656">
        <v>1440824400</v>
      </c>
      <c r="O656" s="13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>(E657/D657)*100</f>
        <v>191.47826086956522</v>
      </c>
      <c r="G657" t="s">
        <v>20</v>
      </c>
      <c r="H657">
        <v>264</v>
      </c>
      <c r="I657" s="9">
        <f>IFERROR(E657/H657, 0)</f>
        <v>50.045454545454547</v>
      </c>
      <c r="J657" t="s">
        <v>21</v>
      </c>
      <c r="K657" t="s">
        <v>22</v>
      </c>
      <c r="L657">
        <v>1488434400</v>
      </c>
      <c r="M657" s="13">
        <f>(((L657/60)/60)/24)+DATE(1970,1,1)</f>
        <v>42796.25</v>
      </c>
      <c r="N657">
        <v>1489554000</v>
      </c>
      <c r="O657" s="13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>(E658/D658)*100</f>
        <v>42.127533783783782</v>
      </c>
      <c r="G658" t="s">
        <v>14</v>
      </c>
      <c r="H658">
        <v>504</v>
      </c>
      <c r="I658" s="9">
        <f>IFERROR(E658/H658, 0)</f>
        <v>98.966269841269835</v>
      </c>
      <c r="J658" t="s">
        <v>26</v>
      </c>
      <c r="K658" t="s">
        <v>27</v>
      </c>
      <c r="L658">
        <v>1514440800</v>
      </c>
      <c r="M658" s="13">
        <f>(((L658/60)/60)/24)+DATE(1970,1,1)</f>
        <v>43097.25</v>
      </c>
      <c r="N658">
        <v>1514872800</v>
      </c>
      <c r="O658" s="13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>(E659/D659)*100</f>
        <v>8.24</v>
      </c>
      <c r="G659" t="s">
        <v>14</v>
      </c>
      <c r="H659">
        <v>14</v>
      </c>
      <c r="I659" s="9">
        <f>IFERROR(E659/H659, 0)</f>
        <v>58.857142857142854</v>
      </c>
      <c r="J659" t="s">
        <v>21</v>
      </c>
      <c r="K659" t="s">
        <v>22</v>
      </c>
      <c r="L659">
        <v>1514354400</v>
      </c>
      <c r="M659" s="13">
        <f>(((L659/60)/60)/24)+DATE(1970,1,1)</f>
        <v>43096.25</v>
      </c>
      <c r="N659">
        <v>1515736800</v>
      </c>
      <c r="O659" s="13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>(E660/D660)*100</f>
        <v>60.064638783269963</v>
      </c>
      <c r="G660" t="s">
        <v>74</v>
      </c>
      <c r="H660">
        <v>390</v>
      </c>
      <c r="I660" s="9">
        <f>IFERROR(E660/H660, 0)</f>
        <v>81.010256410256417</v>
      </c>
      <c r="J660" t="s">
        <v>21</v>
      </c>
      <c r="K660" t="s">
        <v>22</v>
      </c>
      <c r="L660">
        <v>1440910800</v>
      </c>
      <c r="M660" s="13">
        <f>(((L660/60)/60)/24)+DATE(1970,1,1)</f>
        <v>42246.208333333328</v>
      </c>
      <c r="N660">
        <v>1442898000</v>
      </c>
      <c r="O660" s="13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>(E661/D661)*100</f>
        <v>47.232808616404313</v>
      </c>
      <c r="G661" t="s">
        <v>14</v>
      </c>
      <c r="H661">
        <v>750</v>
      </c>
      <c r="I661" s="9">
        <f>IFERROR(E661/H661, 0)</f>
        <v>76.013333333333335</v>
      </c>
      <c r="J661" t="s">
        <v>40</v>
      </c>
      <c r="K661" t="s">
        <v>41</v>
      </c>
      <c r="L661">
        <v>1296108000</v>
      </c>
      <c r="M661" s="13">
        <f>(((L661/60)/60)/24)+DATE(1970,1,1)</f>
        <v>40570.25</v>
      </c>
      <c r="N661">
        <v>1296194400</v>
      </c>
      <c r="O661" s="13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>(E662/D662)*100</f>
        <v>81.736263736263737</v>
      </c>
      <c r="G662" t="s">
        <v>14</v>
      </c>
      <c r="H662">
        <v>77</v>
      </c>
      <c r="I662" s="9">
        <f>IFERROR(E662/H662, 0)</f>
        <v>96.597402597402592</v>
      </c>
      <c r="J662" t="s">
        <v>21</v>
      </c>
      <c r="K662" t="s">
        <v>22</v>
      </c>
      <c r="L662">
        <v>1440133200</v>
      </c>
      <c r="M662" s="13">
        <f>(((L662/60)/60)/24)+DATE(1970,1,1)</f>
        <v>42237.208333333328</v>
      </c>
      <c r="N662">
        <v>1440910800</v>
      </c>
      <c r="O662" s="13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>(E663/D663)*100</f>
        <v>54.187265917603</v>
      </c>
      <c r="G663" t="s">
        <v>14</v>
      </c>
      <c r="H663">
        <v>752</v>
      </c>
      <c r="I663" s="9">
        <f>IFERROR(E663/H663, 0)</f>
        <v>76.957446808510639</v>
      </c>
      <c r="J663" t="s">
        <v>36</v>
      </c>
      <c r="K663" t="s">
        <v>37</v>
      </c>
      <c r="L663">
        <v>1332910800</v>
      </c>
      <c r="M663" s="13">
        <f>(((L663/60)/60)/24)+DATE(1970,1,1)</f>
        <v>40996.208333333336</v>
      </c>
      <c r="N663">
        <v>1335502800</v>
      </c>
      <c r="O663" s="13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>(E664/D664)*100</f>
        <v>97.868131868131869</v>
      </c>
      <c r="G664" t="s">
        <v>14</v>
      </c>
      <c r="H664">
        <v>131</v>
      </c>
      <c r="I664" s="9">
        <f>IFERROR(E664/H664, 0)</f>
        <v>67.984732824427482</v>
      </c>
      <c r="J664" t="s">
        <v>21</v>
      </c>
      <c r="K664" t="s">
        <v>22</v>
      </c>
      <c r="L664">
        <v>1544335200</v>
      </c>
      <c r="M664" s="13">
        <f>(((L664/60)/60)/24)+DATE(1970,1,1)</f>
        <v>43443.25</v>
      </c>
      <c r="N664">
        <v>1544680800</v>
      </c>
      <c r="O664" s="13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>(E665/D665)*100</f>
        <v>77.239999999999995</v>
      </c>
      <c r="G665" t="s">
        <v>14</v>
      </c>
      <c r="H665">
        <v>87</v>
      </c>
      <c r="I665" s="9">
        <f>IFERROR(E665/H665, 0)</f>
        <v>88.781609195402297</v>
      </c>
      <c r="J665" t="s">
        <v>21</v>
      </c>
      <c r="K665" t="s">
        <v>22</v>
      </c>
      <c r="L665">
        <v>1286427600</v>
      </c>
      <c r="M665" s="13">
        <f>(((L665/60)/60)/24)+DATE(1970,1,1)</f>
        <v>40458.208333333336</v>
      </c>
      <c r="N665">
        <v>1288414800</v>
      </c>
      <c r="O665" s="13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>(E666/D666)*100</f>
        <v>33.464735516372798</v>
      </c>
      <c r="G666" t="s">
        <v>14</v>
      </c>
      <c r="H666">
        <v>1063</v>
      </c>
      <c r="I666" s="9">
        <f>IFERROR(E666/H666, 0)</f>
        <v>24.99623706491063</v>
      </c>
      <c r="J666" t="s">
        <v>21</v>
      </c>
      <c r="K666" t="s">
        <v>22</v>
      </c>
      <c r="L666">
        <v>1329717600</v>
      </c>
      <c r="M666" s="13">
        <f>(((L666/60)/60)/24)+DATE(1970,1,1)</f>
        <v>40959.25</v>
      </c>
      <c r="N666">
        <v>1330581600</v>
      </c>
      <c r="O666" s="13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>(E667/D667)*100</f>
        <v>239.58823529411765</v>
      </c>
      <c r="G667" t="s">
        <v>20</v>
      </c>
      <c r="H667">
        <v>272</v>
      </c>
      <c r="I667" s="9">
        <f>IFERROR(E667/H667, 0)</f>
        <v>44.922794117647058</v>
      </c>
      <c r="J667" t="s">
        <v>21</v>
      </c>
      <c r="K667" t="s">
        <v>22</v>
      </c>
      <c r="L667">
        <v>1310187600</v>
      </c>
      <c r="M667" s="13">
        <f>(((L667/60)/60)/24)+DATE(1970,1,1)</f>
        <v>40733.208333333336</v>
      </c>
      <c r="N667">
        <v>1311397200</v>
      </c>
      <c r="O667" s="13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>(E668/D668)*100</f>
        <v>64.032258064516128</v>
      </c>
      <c r="G668" t="s">
        <v>74</v>
      </c>
      <c r="H668">
        <v>25</v>
      </c>
      <c r="I668" s="9">
        <f>IFERROR(E668/H668, 0)</f>
        <v>79.400000000000006</v>
      </c>
      <c r="J668" t="s">
        <v>21</v>
      </c>
      <c r="K668" t="s">
        <v>22</v>
      </c>
      <c r="L668">
        <v>1377838800</v>
      </c>
      <c r="M668" s="13">
        <f>(((L668/60)/60)/24)+DATE(1970,1,1)</f>
        <v>41516.208333333336</v>
      </c>
      <c r="N668">
        <v>1378357200</v>
      </c>
      <c r="O668" s="13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>(E669/D669)*100</f>
        <v>176.15942028985506</v>
      </c>
      <c r="G669" t="s">
        <v>20</v>
      </c>
      <c r="H669">
        <v>419</v>
      </c>
      <c r="I669" s="9">
        <f>IFERROR(E669/H669, 0)</f>
        <v>29.009546539379475</v>
      </c>
      <c r="J669" t="s">
        <v>21</v>
      </c>
      <c r="K669" t="s">
        <v>22</v>
      </c>
      <c r="L669">
        <v>1410325200</v>
      </c>
      <c r="M669" s="13">
        <f>(((L669/60)/60)/24)+DATE(1970,1,1)</f>
        <v>41892.208333333336</v>
      </c>
      <c r="N669">
        <v>1411102800</v>
      </c>
      <c r="O669" s="13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>(E670/D670)*100</f>
        <v>20.33818181818182</v>
      </c>
      <c r="G670" t="s">
        <v>14</v>
      </c>
      <c r="H670">
        <v>76</v>
      </c>
      <c r="I670" s="9">
        <f>IFERROR(E670/H670, 0)</f>
        <v>73.59210526315789</v>
      </c>
      <c r="J670" t="s">
        <v>21</v>
      </c>
      <c r="K670" t="s">
        <v>22</v>
      </c>
      <c r="L670">
        <v>1343797200</v>
      </c>
      <c r="M670" s="13">
        <f>(((L670/60)/60)/24)+DATE(1970,1,1)</f>
        <v>41122.208333333336</v>
      </c>
      <c r="N670">
        <v>1344834000</v>
      </c>
      <c r="O670" s="13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>(E671/D671)*100</f>
        <v>358.64754098360658</v>
      </c>
      <c r="G671" t="s">
        <v>20</v>
      </c>
      <c r="H671">
        <v>1621</v>
      </c>
      <c r="I671" s="9">
        <f>IFERROR(E671/H671, 0)</f>
        <v>107.97038864898211</v>
      </c>
      <c r="J671" t="s">
        <v>107</v>
      </c>
      <c r="K671" t="s">
        <v>108</v>
      </c>
      <c r="L671">
        <v>1498453200</v>
      </c>
      <c r="M671" s="13">
        <f>(((L671/60)/60)/24)+DATE(1970,1,1)</f>
        <v>42912.208333333328</v>
      </c>
      <c r="N671">
        <v>1499230800</v>
      </c>
      <c r="O671" s="13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>(E672/D672)*100</f>
        <v>468.85802469135803</v>
      </c>
      <c r="G672" t="s">
        <v>20</v>
      </c>
      <c r="H672">
        <v>1101</v>
      </c>
      <c r="I672" s="9">
        <f>IFERROR(E672/H672, 0)</f>
        <v>68.987284287011803</v>
      </c>
      <c r="J672" t="s">
        <v>21</v>
      </c>
      <c r="K672" t="s">
        <v>22</v>
      </c>
      <c r="L672">
        <v>1456380000</v>
      </c>
      <c r="M672" s="13">
        <f>(((L672/60)/60)/24)+DATE(1970,1,1)</f>
        <v>42425.25</v>
      </c>
      <c r="N672">
        <v>1457416800</v>
      </c>
      <c r="O672" s="13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>(E673/D673)*100</f>
        <v>122.05635245901641</v>
      </c>
      <c r="G673" t="s">
        <v>20</v>
      </c>
      <c r="H673">
        <v>1073</v>
      </c>
      <c r="I673" s="9">
        <f>IFERROR(E673/H673, 0)</f>
        <v>111.02236719478098</v>
      </c>
      <c r="J673" t="s">
        <v>21</v>
      </c>
      <c r="K673" t="s">
        <v>22</v>
      </c>
      <c r="L673">
        <v>1280552400</v>
      </c>
      <c r="M673" s="13">
        <f>(((L673/60)/60)/24)+DATE(1970,1,1)</f>
        <v>40390.208333333336</v>
      </c>
      <c r="N673">
        <v>1280898000</v>
      </c>
      <c r="O673" s="13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>(E674/D674)*100</f>
        <v>55.931783729156137</v>
      </c>
      <c r="G674" t="s">
        <v>14</v>
      </c>
      <c r="H674">
        <v>4428</v>
      </c>
      <c r="I674" s="9">
        <f>IFERROR(E674/H674, 0)</f>
        <v>24.997515808491418</v>
      </c>
      <c r="J674" t="s">
        <v>26</v>
      </c>
      <c r="K674" t="s">
        <v>27</v>
      </c>
      <c r="L674">
        <v>1521608400</v>
      </c>
      <c r="M674" s="13">
        <f>(((L674/60)/60)/24)+DATE(1970,1,1)</f>
        <v>43180.208333333328</v>
      </c>
      <c r="N674">
        <v>1522472400</v>
      </c>
      <c r="O674" s="13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>(E675/D675)*100</f>
        <v>43.660714285714285</v>
      </c>
      <c r="G675" t="s">
        <v>14</v>
      </c>
      <c r="H675">
        <v>58</v>
      </c>
      <c r="I675" s="9">
        <f>IFERROR(E675/H675, 0)</f>
        <v>42.155172413793103</v>
      </c>
      <c r="J675" t="s">
        <v>107</v>
      </c>
      <c r="K675" t="s">
        <v>108</v>
      </c>
      <c r="L675">
        <v>1460696400</v>
      </c>
      <c r="M675" s="13">
        <f>(((L675/60)/60)/24)+DATE(1970,1,1)</f>
        <v>42475.208333333328</v>
      </c>
      <c r="N675">
        <v>1462510800</v>
      </c>
      <c r="O675" s="13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>(E676/D676)*100</f>
        <v>33.53837141183363</v>
      </c>
      <c r="G676" t="s">
        <v>74</v>
      </c>
      <c r="H676">
        <v>1218</v>
      </c>
      <c r="I676" s="9">
        <f>IFERROR(E676/H676, 0)</f>
        <v>47.003284072249592</v>
      </c>
      <c r="J676" t="s">
        <v>21</v>
      </c>
      <c r="K676" t="s">
        <v>22</v>
      </c>
      <c r="L676">
        <v>1313730000</v>
      </c>
      <c r="M676" s="13">
        <f>(((L676/60)/60)/24)+DATE(1970,1,1)</f>
        <v>40774.208333333336</v>
      </c>
      <c r="N676">
        <v>1317790800</v>
      </c>
      <c r="O676" s="13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>(E677/D677)*100</f>
        <v>122.97938144329896</v>
      </c>
      <c r="G677" t="s">
        <v>20</v>
      </c>
      <c r="H677">
        <v>331</v>
      </c>
      <c r="I677" s="9">
        <f>IFERROR(E677/H677, 0)</f>
        <v>36.0392749244713</v>
      </c>
      <c r="J677" t="s">
        <v>21</v>
      </c>
      <c r="K677" t="s">
        <v>22</v>
      </c>
      <c r="L677">
        <v>1568178000</v>
      </c>
      <c r="M677" s="13">
        <f>(((L677/60)/60)/24)+DATE(1970,1,1)</f>
        <v>43719.208333333328</v>
      </c>
      <c r="N677">
        <v>1568782800</v>
      </c>
      <c r="O677" s="13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>(E678/D678)*100</f>
        <v>189.74959871589084</v>
      </c>
      <c r="G678" t="s">
        <v>20</v>
      </c>
      <c r="H678">
        <v>1170</v>
      </c>
      <c r="I678" s="9">
        <f>IFERROR(E678/H678, 0)</f>
        <v>101.03760683760684</v>
      </c>
      <c r="J678" t="s">
        <v>21</v>
      </c>
      <c r="K678" t="s">
        <v>22</v>
      </c>
      <c r="L678">
        <v>1348635600</v>
      </c>
      <c r="M678" s="13">
        <f>(((L678/60)/60)/24)+DATE(1970,1,1)</f>
        <v>41178.208333333336</v>
      </c>
      <c r="N678">
        <v>1349413200</v>
      </c>
      <c r="O678" s="13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>(E679/D679)*100</f>
        <v>83.622641509433961</v>
      </c>
      <c r="G679" t="s">
        <v>14</v>
      </c>
      <c r="H679">
        <v>111</v>
      </c>
      <c r="I679" s="9">
        <f>IFERROR(E679/H679, 0)</f>
        <v>39.927927927927925</v>
      </c>
      <c r="J679" t="s">
        <v>21</v>
      </c>
      <c r="K679" t="s">
        <v>22</v>
      </c>
      <c r="L679">
        <v>1468126800</v>
      </c>
      <c r="M679" s="13">
        <f>(((L679/60)/60)/24)+DATE(1970,1,1)</f>
        <v>42561.208333333328</v>
      </c>
      <c r="N679">
        <v>1472446800</v>
      </c>
      <c r="O679" s="13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>(E680/D680)*100</f>
        <v>17.968844221105527</v>
      </c>
      <c r="G680" t="s">
        <v>74</v>
      </c>
      <c r="H680">
        <v>215</v>
      </c>
      <c r="I680" s="9">
        <f>IFERROR(E680/H680, 0)</f>
        <v>83.158139534883716</v>
      </c>
      <c r="J680" t="s">
        <v>21</v>
      </c>
      <c r="K680" t="s">
        <v>22</v>
      </c>
      <c r="L680">
        <v>1547877600</v>
      </c>
      <c r="M680" s="13">
        <f>(((L680/60)/60)/24)+DATE(1970,1,1)</f>
        <v>43484.25</v>
      </c>
      <c r="N680">
        <v>1548050400</v>
      </c>
      <c r="O680" s="13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>(E681/D681)*100</f>
        <v>1036.5</v>
      </c>
      <c r="G681" t="s">
        <v>20</v>
      </c>
      <c r="H681">
        <v>363</v>
      </c>
      <c r="I681" s="9">
        <f>IFERROR(E681/H681, 0)</f>
        <v>39.97520661157025</v>
      </c>
      <c r="J681" t="s">
        <v>21</v>
      </c>
      <c r="K681" t="s">
        <v>22</v>
      </c>
      <c r="L681">
        <v>1571374800</v>
      </c>
      <c r="M681" s="13">
        <f>(((L681/60)/60)/24)+DATE(1970,1,1)</f>
        <v>43756.208333333328</v>
      </c>
      <c r="N681">
        <v>1571806800</v>
      </c>
      <c r="O681" s="13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>(E682/D682)*100</f>
        <v>97.405219780219781</v>
      </c>
      <c r="G682" t="s">
        <v>14</v>
      </c>
      <c r="H682">
        <v>2955</v>
      </c>
      <c r="I682" s="9">
        <f>IFERROR(E682/H682, 0)</f>
        <v>47.993908629441627</v>
      </c>
      <c r="J682" t="s">
        <v>21</v>
      </c>
      <c r="K682" t="s">
        <v>22</v>
      </c>
      <c r="L682">
        <v>1576303200</v>
      </c>
      <c r="M682" s="13">
        <f>(((L682/60)/60)/24)+DATE(1970,1,1)</f>
        <v>43813.25</v>
      </c>
      <c r="N682">
        <v>1576476000</v>
      </c>
      <c r="O682" s="13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>(E683/D683)*100</f>
        <v>86.386203150461711</v>
      </c>
      <c r="G683" t="s">
        <v>14</v>
      </c>
      <c r="H683">
        <v>1657</v>
      </c>
      <c r="I683" s="9">
        <f>IFERROR(E683/H683, 0)</f>
        <v>95.978877489438744</v>
      </c>
      <c r="J683" t="s">
        <v>21</v>
      </c>
      <c r="K683" t="s">
        <v>22</v>
      </c>
      <c r="L683">
        <v>1324447200</v>
      </c>
      <c r="M683" s="13">
        <f>(((L683/60)/60)/24)+DATE(1970,1,1)</f>
        <v>40898.25</v>
      </c>
      <c r="N683">
        <v>1324965600</v>
      </c>
      <c r="O683" s="13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>(E684/D684)*100</f>
        <v>150.16666666666666</v>
      </c>
      <c r="G684" t="s">
        <v>20</v>
      </c>
      <c r="H684">
        <v>103</v>
      </c>
      <c r="I684" s="9">
        <f>IFERROR(E684/H684, 0)</f>
        <v>78.728155339805824</v>
      </c>
      <c r="J684" t="s">
        <v>21</v>
      </c>
      <c r="K684" t="s">
        <v>22</v>
      </c>
      <c r="L684">
        <v>1386741600</v>
      </c>
      <c r="M684" s="13">
        <f>(((L684/60)/60)/24)+DATE(1970,1,1)</f>
        <v>41619.25</v>
      </c>
      <c r="N684">
        <v>1387519200</v>
      </c>
      <c r="O684" s="13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>(E685/D685)*100</f>
        <v>358.43478260869563</v>
      </c>
      <c r="G685" t="s">
        <v>20</v>
      </c>
      <c r="H685">
        <v>147</v>
      </c>
      <c r="I685" s="9">
        <f>IFERROR(E685/H685, 0)</f>
        <v>56.081632653061227</v>
      </c>
      <c r="J685" t="s">
        <v>21</v>
      </c>
      <c r="K685" t="s">
        <v>22</v>
      </c>
      <c r="L685">
        <v>1537074000</v>
      </c>
      <c r="M685" s="13">
        <f>(((L685/60)/60)/24)+DATE(1970,1,1)</f>
        <v>43359.208333333328</v>
      </c>
      <c r="N685">
        <v>1537246800</v>
      </c>
      <c r="O685" s="13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>(E686/D686)*100</f>
        <v>542.85714285714289</v>
      </c>
      <c r="G686" t="s">
        <v>20</v>
      </c>
      <c r="H686">
        <v>110</v>
      </c>
      <c r="I686" s="9">
        <f>IFERROR(E686/H686, 0)</f>
        <v>69.090909090909093</v>
      </c>
      <c r="J686" t="s">
        <v>15</v>
      </c>
      <c r="K686" t="s">
        <v>16</v>
      </c>
      <c r="L686">
        <v>1277787600</v>
      </c>
      <c r="M686" s="13">
        <f>(((L686/60)/60)/24)+DATE(1970,1,1)</f>
        <v>40358.208333333336</v>
      </c>
      <c r="N686">
        <v>1279515600</v>
      </c>
      <c r="O686" s="13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>(E687/D687)*100</f>
        <v>67.500714285714281</v>
      </c>
      <c r="G687" t="s">
        <v>14</v>
      </c>
      <c r="H687">
        <v>926</v>
      </c>
      <c r="I687" s="9">
        <f>IFERROR(E687/H687, 0)</f>
        <v>102.05291576673866</v>
      </c>
      <c r="J687" t="s">
        <v>15</v>
      </c>
      <c r="K687" t="s">
        <v>16</v>
      </c>
      <c r="L687">
        <v>1440306000</v>
      </c>
      <c r="M687" s="13">
        <f>(((L687/60)/60)/24)+DATE(1970,1,1)</f>
        <v>42239.208333333328</v>
      </c>
      <c r="N687">
        <v>1442379600</v>
      </c>
      <c r="O687" s="13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>(E688/D688)*100</f>
        <v>191.74666666666667</v>
      </c>
      <c r="G688" t="s">
        <v>20</v>
      </c>
      <c r="H688">
        <v>134</v>
      </c>
      <c r="I688" s="9">
        <f>IFERROR(E688/H688, 0)</f>
        <v>107.32089552238806</v>
      </c>
      <c r="J688" t="s">
        <v>21</v>
      </c>
      <c r="K688" t="s">
        <v>22</v>
      </c>
      <c r="L688">
        <v>1522126800</v>
      </c>
      <c r="M688" s="13">
        <f>(((L688/60)/60)/24)+DATE(1970,1,1)</f>
        <v>43186.208333333328</v>
      </c>
      <c r="N688">
        <v>1523077200</v>
      </c>
      <c r="O688" s="13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>(E689/D689)*100</f>
        <v>932</v>
      </c>
      <c r="G689" t="s">
        <v>20</v>
      </c>
      <c r="H689">
        <v>269</v>
      </c>
      <c r="I689" s="9">
        <f>IFERROR(E689/H689, 0)</f>
        <v>51.970260223048328</v>
      </c>
      <c r="J689" t="s">
        <v>21</v>
      </c>
      <c r="K689" t="s">
        <v>22</v>
      </c>
      <c r="L689">
        <v>1489298400</v>
      </c>
      <c r="M689" s="13">
        <f>(((L689/60)/60)/24)+DATE(1970,1,1)</f>
        <v>42806.25</v>
      </c>
      <c r="N689">
        <v>1489554000</v>
      </c>
      <c r="O689" s="13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>(E690/D690)*100</f>
        <v>429.27586206896552</v>
      </c>
      <c r="G690" t="s">
        <v>20</v>
      </c>
      <c r="H690">
        <v>175</v>
      </c>
      <c r="I690" s="9">
        <f>IFERROR(E690/H690, 0)</f>
        <v>71.137142857142862</v>
      </c>
      <c r="J690" t="s">
        <v>21</v>
      </c>
      <c r="K690" t="s">
        <v>22</v>
      </c>
      <c r="L690">
        <v>1547100000</v>
      </c>
      <c r="M690" s="13">
        <f>(((L690/60)/60)/24)+DATE(1970,1,1)</f>
        <v>43475.25</v>
      </c>
      <c r="N690">
        <v>1548482400</v>
      </c>
      <c r="O690" s="13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>(E691/D691)*100</f>
        <v>100.65753424657535</v>
      </c>
      <c r="G691" t="s">
        <v>20</v>
      </c>
      <c r="H691">
        <v>69</v>
      </c>
      <c r="I691" s="9">
        <f>IFERROR(E691/H691, 0)</f>
        <v>106.49275362318841</v>
      </c>
      <c r="J691" t="s">
        <v>21</v>
      </c>
      <c r="K691" t="s">
        <v>22</v>
      </c>
      <c r="L691">
        <v>1383022800</v>
      </c>
      <c r="M691" s="13">
        <f>(((L691/60)/60)/24)+DATE(1970,1,1)</f>
        <v>41576.208333333336</v>
      </c>
      <c r="N691">
        <v>1384063200</v>
      </c>
      <c r="O691" s="13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>(E692/D692)*100</f>
        <v>226.61111111111109</v>
      </c>
      <c r="G692" t="s">
        <v>20</v>
      </c>
      <c r="H692">
        <v>190</v>
      </c>
      <c r="I692" s="9">
        <f>IFERROR(E692/H692, 0)</f>
        <v>42.93684210526316</v>
      </c>
      <c r="J692" t="s">
        <v>21</v>
      </c>
      <c r="K692" t="s">
        <v>22</v>
      </c>
      <c r="L692">
        <v>1322373600</v>
      </c>
      <c r="M692" s="13">
        <f>(((L692/60)/60)/24)+DATE(1970,1,1)</f>
        <v>40874.25</v>
      </c>
      <c r="N692">
        <v>1322892000</v>
      </c>
      <c r="O692" s="13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>(E693/D693)*100</f>
        <v>142.38</v>
      </c>
      <c r="G693" t="s">
        <v>20</v>
      </c>
      <c r="H693">
        <v>237</v>
      </c>
      <c r="I693" s="9">
        <f>IFERROR(E693/H693, 0)</f>
        <v>30.037974683544302</v>
      </c>
      <c r="J693" t="s">
        <v>21</v>
      </c>
      <c r="K693" t="s">
        <v>22</v>
      </c>
      <c r="L693">
        <v>1349240400</v>
      </c>
      <c r="M693" s="13">
        <f>(((L693/60)/60)/24)+DATE(1970,1,1)</f>
        <v>41185.208333333336</v>
      </c>
      <c r="N693">
        <v>1350709200</v>
      </c>
      <c r="O693" s="13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>(E694/D694)*100</f>
        <v>90.633333333333326</v>
      </c>
      <c r="G694" t="s">
        <v>14</v>
      </c>
      <c r="H694">
        <v>77</v>
      </c>
      <c r="I694" s="9">
        <f>IFERROR(E694/H694, 0)</f>
        <v>70.623376623376629</v>
      </c>
      <c r="J694" t="s">
        <v>40</v>
      </c>
      <c r="K694" t="s">
        <v>41</v>
      </c>
      <c r="L694">
        <v>1562648400</v>
      </c>
      <c r="M694" s="13">
        <f>(((L694/60)/60)/24)+DATE(1970,1,1)</f>
        <v>43655.208333333328</v>
      </c>
      <c r="N694">
        <v>1564203600</v>
      </c>
      <c r="O694" s="13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>(E695/D695)*100</f>
        <v>63.966740576496676</v>
      </c>
      <c r="G695" t="s">
        <v>14</v>
      </c>
      <c r="H695">
        <v>1748</v>
      </c>
      <c r="I695" s="9">
        <f>IFERROR(E695/H695, 0)</f>
        <v>66.016018306636155</v>
      </c>
      <c r="J695" t="s">
        <v>21</v>
      </c>
      <c r="K695" t="s">
        <v>22</v>
      </c>
      <c r="L695">
        <v>1508216400</v>
      </c>
      <c r="M695" s="13">
        <f>(((L695/60)/60)/24)+DATE(1970,1,1)</f>
        <v>43025.208333333328</v>
      </c>
      <c r="N695">
        <v>1509685200</v>
      </c>
      <c r="O695" s="13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>(E696/D696)*100</f>
        <v>84.131868131868131</v>
      </c>
      <c r="G696" t="s">
        <v>14</v>
      </c>
      <c r="H696">
        <v>79</v>
      </c>
      <c r="I696" s="9">
        <f>IFERROR(E696/H696, 0)</f>
        <v>96.911392405063296</v>
      </c>
      <c r="J696" t="s">
        <v>21</v>
      </c>
      <c r="K696" t="s">
        <v>22</v>
      </c>
      <c r="L696">
        <v>1511762400</v>
      </c>
      <c r="M696" s="13">
        <f>(((L696/60)/60)/24)+DATE(1970,1,1)</f>
        <v>43066.25</v>
      </c>
      <c r="N696">
        <v>1514959200</v>
      </c>
      <c r="O696" s="13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>(E697/D697)*100</f>
        <v>133.93478260869566</v>
      </c>
      <c r="G697" t="s">
        <v>20</v>
      </c>
      <c r="H697">
        <v>196</v>
      </c>
      <c r="I697" s="9">
        <f>IFERROR(E697/H697, 0)</f>
        <v>62.867346938775512</v>
      </c>
      <c r="J697" t="s">
        <v>107</v>
      </c>
      <c r="K697" t="s">
        <v>108</v>
      </c>
      <c r="L697">
        <v>1447480800</v>
      </c>
      <c r="M697" s="13">
        <f>(((L697/60)/60)/24)+DATE(1970,1,1)</f>
        <v>42322.25</v>
      </c>
      <c r="N697">
        <v>1448863200</v>
      </c>
      <c r="O697" s="13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>(E698/D698)*100</f>
        <v>59.042047531992694</v>
      </c>
      <c r="G698" t="s">
        <v>14</v>
      </c>
      <c r="H698">
        <v>889</v>
      </c>
      <c r="I698" s="9">
        <f>IFERROR(E698/H698, 0)</f>
        <v>108.98537682789652</v>
      </c>
      <c r="J698" t="s">
        <v>21</v>
      </c>
      <c r="K698" t="s">
        <v>22</v>
      </c>
      <c r="L698">
        <v>1429506000</v>
      </c>
      <c r="M698" s="13">
        <f>(((L698/60)/60)/24)+DATE(1970,1,1)</f>
        <v>42114.208333333328</v>
      </c>
      <c r="N698">
        <v>1429592400</v>
      </c>
      <c r="O698" s="13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>(E699/D699)*100</f>
        <v>152.80062063615205</v>
      </c>
      <c r="G699" t="s">
        <v>20</v>
      </c>
      <c r="H699">
        <v>7295</v>
      </c>
      <c r="I699" s="9">
        <f>IFERROR(E699/H699, 0)</f>
        <v>26.999314599040439</v>
      </c>
      <c r="J699" t="s">
        <v>21</v>
      </c>
      <c r="K699" t="s">
        <v>22</v>
      </c>
      <c r="L699">
        <v>1522472400</v>
      </c>
      <c r="M699" s="13">
        <f>(((L699/60)/60)/24)+DATE(1970,1,1)</f>
        <v>43190.208333333328</v>
      </c>
      <c r="N699">
        <v>1522645200</v>
      </c>
      <c r="O699" s="13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>(E700/D700)*100</f>
        <v>446.69121140142522</v>
      </c>
      <c r="G700" t="s">
        <v>20</v>
      </c>
      <c r="H700">
        <v>2893</v>
      </c>
      <c r="I700" s="9">
        <f>IFERROR(E700/H700, 0)</f>
        <v>65.004147943311438</v>
      </c>
      <c r="J700" t="s">
        <v>15</v>
      </c>
      <c r="K700" t="s">
        <v>16</v>
      </c>
      <c r="L700">
        <v>1322114400</v>
      </c>
      <c r="M700" s="13">
        <f>(((L700/60)/60)/24)+DATE(1970,1,1)</f>
        <v>40871.25</v>
      </c>
      <c r="N700">
        <v>1323324000</v>
      </c>
      <c r="O700" s="13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>(E701/D701)*100</f>
        <v>84.391891891891888</v>
      </c>
      <c r="G701" t="s">
        <v>14</v>
      </c>
      <c r="H701">
        <v>56</v>
      </c>
      <c r="I701" s="9">
        <f>IFERROR(E701/H701, 0)</f>
        <v>111.51785714285714</v>
      </c>
      <c r="J701" t="s">
        <v>21</v>
      </c>
      <c r="K701" t="s">
        <v>22</v>
      </c>
      <c r="L701">
        <v>1561438800</v>
      </c>
      <c r="M701" s="13">
        <f>(((L701/60)/60)/24)+DATE(1970,1,1)</f>
        <v>43641.208333333328</v>
      </c>
      <c r="N701">
        <v>1561525200</v>
      </c>
      <c r="O701" s="13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>(E702/D702)*100</f>
        <v>3</v>
      </c>
      <c r="G702" t="s">
        <v>14</v>
      </c>
      <c r="H702">
        <v>1</v>
      </c>
      <c r="I702" s="9">
        <f>IFERROR(E702/H702, 0)</f>
        <v>3</v>
      </c>
      <c r="J702" t="s">
        <v>21</v>
      </c>
      <c r="K702" t="s">
        <v>22</v>
      </c>
      <c r="L702">
        <v>1264399200</v>
      </c>
      <c r="M702" s="13">
        <f>(((L702/60)/60)/24)+DATE(1970,1,1)</f>
        <v>40203.25</v>
      </c>
      <c r="N702">
        <v>1265695200</v>
      </c>
      <c r="O702" s="13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>(E703/D703)*100</f>
        <v>175.02692307692308</v>
      </c>
      <c r="G703" t="s">
        <v>20</v>
      </c>
      <c r="H703">
        <v>820</v>
      </c>
      <c r="I703" s="9">
        <f>IFERROR(E703/H703, 0)</f>
        <v>110.99268292682927</v>
      </c>
      <c r="J703" t="s">
        <v>21</v>
      </c>
      <c r="K703" t="s">
        <v>22</v>
      </c>
      <c r="L703">
        <v>1301202000</v>
      </c>
      <c r="M703" s="13">
        <f>(((L703/60)/60)/24)+DATE(1970,1,1)</f>
        <v>40629.208333333336</v>
      </c>
      <c r="N703">
        <v>1301806800</v>
      </c>
      <c r="O703" s="13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>(E704/D704)*100</f>
        <v>54.137931034482754</v>
      </c>
      <c r="G704" t="s">
        <v>14</v>
      </c>
      <c r="H704">
        <v>83</v>
      </c>
      <c r="I704" s="9">
        <f>IFERROR(E704/H704, 0)</f>
        <v>56.746987951807228</v>
      </c>
      <c r="J704" t="s">
        <v>21</v>
      </c>
      <c r="K704" t="s">
        <v>22</v>
      </c>
      <c r="L704">
        <v>1374469200</v>
      </c>
      <c r="M704" s="13">
        <f>(((L704/60)/60)/24)+DATE(1970,1,1)</f>
        <v>41477.208333333336</v>
      </c>
      <c r="N704">
        <v>1374901200</v>
      </c>
      <c r="O704" s="13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>(E705/D705)*100</f>
        <v>311.87381703470032</v>
      </c>
      <c r="G705" t="s">
        <v>20</v>
      </c>
      <c r="H705">
        <v>2038</v>
      </c>
      <c r="I705" s="9">
        <f>IFERROR(E705/H705, 0)</f>
        <v>97.020608439646708</v>
      </c>
      <c r="J705" t="s">
        <v>21</v>
      </c>
      <c r="K705" t="s">
        <v>22</v>
      </c>
      <c r="L705">
        <v>1334984400</v>
      </c>
      <c r="M705" s="13">
        <f>(((L705/60)/60)/24)+DATE(1970,1,1)</f>
        <v>41020.208333333336</v>
      </c>
      <c r="N705">
        <v>1336453200</v>
      </c>
      <c r="O705" s="13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>(E706/D706)*100</f>
        <v>122.78160919540231</v>
      </c>
      <c r="G706" t="s">
        <v>20</v>
      </c>
      <c r="H706">
        <v>116</v>
      </c>
      <c r="I706" s="9">
        <f>IFERROR(E706/H706, 0)</f>
        <v>92.08620689655173</v>
      </c>
      <c r="J706" t="s">
        <v>21</v>
      </c>
      <c r="K706" t="s">
        <v>22</v>
      </c>
      <c r="L706">
        <v>1467608400</v>
      </c>
      <c r="M706" s="13">
        <f>(((L706/60)/60)/24)+DATE(1970,1,1)</f>
        <v>42555.208333333328</v>
      </c>
      <c r="N706">
        <v>1468904400</v>
      </c>
      <c r="O706" s="13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>(E707/D707)*100</f>
        <v>99.026517383618156</v>
      </c>
      <c r="G707" t="s">
        <v>14</v>
      </c>
      <c r="H707">
        <v>2025</v>
      </c>
      <c r="I707" s="9">
        <f>IFERROR(E707/H707, 0)</f>
        <v>82.986666666666665</v>
      </c>
      <c r="J707" t="s">
        <v>40</v>
      </c>
      <c r="K707" t="s">
        <v>41</v>
      </c>
      <c r="L707">
        <v>1386741600</v>
      </c>
      <c r="M707" s="13">
        <f>(((L707/60)/60)/24)+DATE(1970,1,1)</f>
        <v>41619.25</v>
      </c>
      <c r="N707">
        <v>1387087200</v>
      </c>
      <c r="O707" s="13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>(E708/D708)*100</f>
        <v>127.84686346863469</v>
      </c>
      <c r="G708" t="s">
        <v>20</v>
      </c>
      <c r="H708">
        <v>1345</v>
      </c>
      <c r="I708" s="9">
        <f>IFERROR(E708/H708, 0)</f>
        <v>103.03791821561339</v>
      </c>
      <c r="J708" t="s">
        <v>26</v>
      </c>
      <c r="K708" t="s">
        <v>27</v>
      </c>
      <c r="L708">
        <v>1546754400</v>
      </c>
      <c r="M708" s="13">
        <f>(((L708/60)/60)/24)+DATE(1970,1,1)</f>
        <v>43471.25</v>
      </c>
      <c r="N708">
        <v>1547445600</v>
      </c>
      <c r="O708" s="13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>(E709/D709)*100</f>
        <v>158.61643835616439</v>
      </c>
      <c r="G709" t="s">
        <v>20</v>
      </c>
      <c r="H709">
        <v>168</v>
      </c>
      <c r="I709" s="9">
        <f>IFERROR(E709/H709, 0)</f>
        <v>68.922619047619051</v>
      </c>
      <c r="J709" t="s">
        <v>21</v>
      </c>
      <c r="K709" t="s">
        <v>22</v>
      </c>
      <c r="L709">
        <v>1544248800</v>
      </c>
      <c r="M709" s="13">
        <f>(((L709/60)/60)/24)+DATE(1970,1,1)</f>
        <v>43442.25</v>
      </c>
      <c r="N709">
        <v>1547359200</v>
      </c>
      <c r="O709" s="13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>(E710/D710)*100</f>
        <v>707.05882352941171</v>
      </c>
      <c r="G710" t="s">
        <v>20</v>
      </c>
      <c r="H710">
        <v>137</v>
      </c>
      <c r="I710" s="9">
        <f>IFERROR(E710/H710, 0)</f>
        <v>87.737226277372258</v>
      </c>
      <c r="J710" t="s">
        <v>98</v>
      </c>
      <c r="K710" t="s">
        <v>99</v>
      </c>
      <c r="L710">
        <v>1495429200</v>
      </c>
      <c r="M710" s="13">
        <f>(((L710/60)/60)/24)+DATE(1970,1,1)</f>
        <v>42877.208333333328</v>
      </c>
      <c r="N710">
        <v>1496293200</v>
      </c>
      <c r="O710" s="13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>(E711/D711)*100</f>
        <v>142.38775510204081</v>
      </c>
      <c r="G711" t="s">
        <v>20</v>
      </c>
      <c r="H711">
        <v>186</v>
      </c>
      <c r="I711" s="9">
        <f>IFERROR(E711/H711, 0)</f>
        <v>75.021505376344081</v>
      </c>
      <c r="J711" t="s">
        <v>107</v>
      </c>
      <c r="K711" t="s">
        <v>108</v>
      </c>
      <c r="L711">
        <v>1334811600</v>
      </c>
      <c r="M711" s="13">
        <f>(((L711/60)/60)/24)+DATE(1970,1,1)</f>
        <v>41018.208333333336</v>
      </c>
      <c r="N711">
        <v>1335416400</v>
      </c>
      <c r="O711" s="13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>(E712/D712)*100</f>
        <v>147.86046511627907</v>
      </c>
      <c r="G712" t="s">
        <v>20</v>
      </c>
      <c r="H712">
        <v>125</v>
      </c>
      <c r="I712" s="9">
        <f>IFERROR(E712/H712, 0)</f>
        <v>50.863999999999997</v>
      </c>
      <c r="J712" t="s">
        <v>21</v>
      </c>
      <c r="K712" t="s">
        <v>22</v>
      </c>
      <c r="L712">
        <v>1531544400</v>
      </c>
      <c r="M712" s="13">
        <f>(((L712/60)/60)/24)+DATE(1970,1,1)</f>
        <v>43295.208333333328</v>
      </c>
      <c r="N712">
        <v>1532149200</v>
      </c>
      <c r="O712" s="13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>(E713/D713)*100</f>
        <v>20.322580645161288</v>
      </c>
      <c r="G713" t="s">
        <v>14</v>
      </c>
      <c r="H713">
        <v>14</v>
      </c>
      <c r="I713" s="9">
        <f>IFERROR(E713/H713, 0)</f>
        <v>90</v>
      </c>
      <c r="J713" t="s">
        <v>107</v>
      </c>
      <c r="K713" t="s">
        <v>108</v>
      </c>
      <c r="L713">
        <v>1453615200</v>
      </c>
      <c r="M713" s="13">
        <f>(((L713/60)/60)/24)+DATE(1970,1,1)</f>
        <v>42393.25</v>
      </c>
      <c r="N713">
        <v>1453788000</v>
      </c>
      <c r="O713" s="13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>(E714/D714)*100</f>
        <v>1840.625</v>
      </c>
      <c r="G714" t="s">
        <v>20</v>
      </c>
      <c r="H714">
        <v>202</v>
      </c>
      <c r="I714" s="9">
        <f>IFERROR(E714/H714, 0)</f>
        <v>72.896039603960389</v>
      </c>
      <c r="J714" t="s">
        <v>21</v>
      </c>
      <c r="K714" t="s">
        <v>22</v>
      </c>
      <c r="L714">
        <v>1467954000</v>
      </c>
      <c r="M714" s="13">
        <f>(((L714/60)/60)/24)+DATE(1970,1,1)</f>
        <v>42559.208333333328</v>
      </c>
      <c r="N714">
        <v>1471496400</v>
      </c>
      <c r="O714" s="13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>(E715/D715)*100</f>
        <v>161.94202898550725</v>
      </c>
      <c r="G715" t="s">
        <v>20</v>
      </c>
      <c r="H715">
        <v>103</v>
      </c>
      <c r="I715" s="9">
        <f>IFERROR(E715/H715, 0)</f>
        <v>108.48543689320388</v>
      </c>
      <c r="J715" t="s">
        <v>21</v>
      </c>
      <c r="K715" t="s">
        <v>22</v>
      </c>
      <c r="L715">
        <v>1471842000</v>
      </c>
      <c r="M715" s="13">
        <f>(((L715/60)/60)/24)+DATE(1970,1,1)</f>
        <v>42604.208333333328</v>
      </c>
      <c r="N715">
        <v>1472878800</v>
      </c>
      <c r="O715" s="13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>(E716/D716)*100</f>
        <v>472.82077922077923</v>
      </c>
      <c r="G716" t="s">
        <v>20</v>
      </c>
      <c r="H716">
        <v>1785</v>
      </c>
      <c r="I716" s="9">
        <f>IFERROR(E716/H716, 0)</f>
        <v>101.98095238095237</v>
      </c>
      <c r="J716" t="s">
        <v>21</v>
      </c>
      <c r="K716" t="s">
        <v>22</v>
      </c>
      <c r="L716">
        <v>1408424400</v>
      </c>
      <c r="M716" s="13">
        <f>(((L716/60)/60)/24)+DATE(1970,1,1)</f>
        <v>41870.208333333336</v>
      </c>
      <c r="N716">
        <v>1408510800</v>
      </c>
      <c r="O716" s="13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>(E717/D717)*100</f>
        <v>24.466101694915253</v>
      </c>
      <c r="G717" t="s">
        <v>14</v>
      </c>
      <c r="H717">
        <v>656</v>
      </c>
      <c r="I717" s="9">
        <f>IFERROR(E717/H717, 0)</f>
        <v>44.009146341463413</v>
      </c>
      <c r="J717" t="s">
        <v>21</v>
      </c>
      <c r="K717" t="s">
        <v>22</v>
      </c>
      <c r="L717">
        <v>1281157200</v>
      </c>
      <c r="M717" s="13">
        <f>(((L717/60)/60)/24)+DATE(1970,1,1)</f>
        <v>40397.208333333336</v>
      </c>
      <c r="N717">
        <v>1281589200</v>
      </c>
      <c r="O717" s="13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>(E718/D718)*100</f>
        <v>517.65</v>
      </c>
      <c r="G718" t="s">
        <v>20</v>
      </c>
      <c r="H718">
        <v>157</v>
      </c>
      <c r="I718" s="9">
        <f>IFERROR(E718/H718, 0)</f>
        <v>65.942675159235662</v>
      </c>
      <c r="J718" t="s">
        <v>21</v>
      </c>
      <c r="K718" t="s">
        <v>22</v>
      </c>
      <c r="L718">
        <v>1373432400</v>
      </c>
      <c r="M718" s="13">
        <f>(((L718/60)/60)/24)+DATE(1970,1,1)</f>
        <v>41465.208333333336</v>
      </c>
      <c r="N718">
        <v>1375851600</v>
      </c>
      <c r="O718" s="13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>(E719/D719)*100</f>
        <v>247.64285714285714</v>
      </c>
      <c r="G719" t="s">
        <v>20</v>
      </c>
      <c r="H719">
        <v>555</v>
      </c>
      <c r="I719" s="9">
        <f>IFERROR(E719/H719, 0)</f>
        <v>24.987387387387386</v>
      </c>
      <c r="J719" t="s">
        <v>21</v>
      </c>
      <c r="K719" t="s">
        <v>22</v>
      </c>
      <c r="L719">
        <v>1313989200</v>
      </c>
      <c r="M719" s="13">
        <f>(((L719/60)/60)/24)+DATE(1970,1,1)</f>
        <v>40777.208333333336</v>
      </c>
      <c r="N719">
        <v>1315803600</v>
      </c>
      <c r="O719" s="13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>(E720/D720)*100</f>
        <v>100.20481927710843</v>
      </c>
      <c r="G720" t="s">
        <v>20</v>
      </c>
      <c r="H720">
        <v>297</v>
      </c>
      <c r="I720" s="9">
        <f>IFERROR(E720/H720, 0)</f>
        <v>28.003367003367003</v>
      </c>
      <c r="J720" t="s">
        <v>21</v>
      </c>
      <c r="K720" t="s">
        <v>22</v>
      </c>
      <c r="L720">
        <v>1371445200</v>
      </c>
      <c r="M720" s="13">
        <f>(((L720/60)/60)/24)+DATE(1970,1,1)</f>
        <v>41442.208333333336</v>
      </c>
      <c r="N720">
        <v>1373691600</v>
      </c>
      <c r="O720" s="13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>(E721/D721)*100</f>
        <v>153</v>
      </c>
      <c r="G721" t="s">
        <v>20</v>
      </c>
      <c r="H721">
        <v>123</v>
      </c>
      <c r="I721" s="9">
        <f>IFERROR(E721/H721, 0)</f>
        <v>85.829268292682926</v>
      </c>
      <c r="J721" t="s">
        <v>21</v>
      </c>
      <c r="K721" t="s">
        <v>22</v>
      </c>
      <c r="L721">
        <v>1338267600</v>
      </c>
      <c r="M721" s="13">
        <f>(((L721/60)/60)/24)+DATE(1970,1,1)</f>
        <v>41058.208333333336</v>
      </c>
      <c r="N721">
        <v>1339218000</v>
      </c>
      <c r="O721" s="13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>(E722/D722)*100</f>
        <v>37.091954022988503</v>
      </c>
      <c r="G722" t="s">
        <v>74</v>
      </c>
      <c r="H722">
        <v>38</v>
      </c>
      <c r="I722" s="9">
        <f>IFERROR(E722/H722, 0)</f>
        <v>84.921052631578945</v>
      </c>
      <c r="J722" t="s">
        <v>36</v>
      </c>
      <c r="K722" t="s">
        <v>37</v>
      </c>
      <c r="L722">
        <v>1519192800</v>
      </c>
      <c r="M722" s="13">
        <f>(((L722/60)/60)/24)+DATE(1970,1,1)</f>
        <v>43152.25</v>
      </c>
      <c r="N722">
        <v>1520402400</v>
      </c>
      <c r="O722" s="13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>(E723/D723)*100</f>
        <v>4.392394822006473</v>
      </c>
      <c r="G723" t="s">
        <v>74</v>
      </c>
      <c r="H723">
        <v>60</v>
      </c>
      <c r="I723" s="9">
        <f>IFERROR(E723/H723, 0)</f>
        <v>90.483333333333334</v>
      </c>
      <c r="J723" t="s">
        <v>21</v>
      </c>
      <c r="K723" t="s">
        <v>22</v>
      </c>
      <c r="L723">
        <v>1522818000</v>
      </c>
      <c r="M723" s="13">
        <f>(((L723/60)/60)/24)+DATE(1970,1,1)</f>
        <v>43194.208333333328</v>
      </c>
      <c r="N723">
        <v>1523336400</v>
      </c>
      <c r="O723" s="13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>(E724/D724)*100</f>
        <v>156.50721649484535</v>
      </c>
      <c r="G724" t="s">
        <v>20</v>
      </c>
      <c r="H724">
        <v>3036</v>
      </c>
      <c r="I724" s="9">
        <f>IFERROR(E724/H724, 0)</f>
        <v>25.00197628458498</v>
      </c>
      <c r="J724" t="s">
        <v>21</v>
      </c>
      <c r="K724" t="s">
        <v>22</v>
      </c>
      <c r="L724">
        <v>1509948000</v>
      </c>
      <c r="M724" s="13">
        <f>(((L724/60)/60)/24)+DATE(1970,1,1)</f>
        <v>43045.25</v>
      </c>
      <c r="N724">
        <v>1512280800</v>
      </c>
      <c r="O724" s="13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>(E725/D725)*100</f>
        <v>270.40816326530609</v>
      </c>
      <c r="G725" t="s">
        <v>20</v>
      </c>
      <c r="H725">
        <v>144</v>
      </c>
      <c r="I725" s="9">
        <f>IFERROR(E725/H725, 0)</f>
        <v>92.013888888888886</v>
      </c>
      <c r="J725" t="s">
        <v>26</v>
      </c>
      <c r="K725" t="s">
        <v>27</v>
      </c>
      <c r="L725">
        <v>1456898400</v>
      </c>
      <c r="M725" s="13">
        <f>(((L725/60)/60)/24)+DATE(1970,1,1)</f>
        <v>42431.25</v>
      </c>
      <c r="N725">
        <v>1458709200</v>
      </c>
      <c r="O725" s="13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>(E726/D726)*100</f>
        <v>134.05952380952382</v>
      </c>
      <c r="G726" t="s">
        <v>20</v>
      </c>
      <c r="H726">
        <v>121</v>
      </c>
      <c r="I726" s="9">
        <f>IFERROR(E726/H726, 0)</f>
        <v>93.066115702479337</v>
      </c>
      <c r="J726" t="s">
        <v>40</v>
      </c>
      <c r="K726" t="s">
        <v>41</v>
      </c>
      <c r="L726">
        <v>1413954000</v>
      </c>
      <c r="M726" s="13">
        <f>(((L726/60)/60)/24)+DATE(1970,1,1)</f>
        <v>41934.208333333336</v>
      </c>
      <c r="N726">
        <v>1414126800</v>
      </c>
      <c r="O726" s="13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>(E727/D727)*100</f>
        <v>50.398033126293996</v>
      </c>
      <c r="G727" t="s">
        <v>14</v>
      </c>
      <c r="H727">
        <v>1596</v>
      </c>
      <c r="I727" s="9">
        <f>IFERROR(E727/H727, 0)</f>
        <v>61.008145363408524</v>
      </c>
      <c r="J727" t="s">
        <v>21</v>
      </c>
      <c r="K727" t="s">
        <v>22</v>
      </c>
      <c r="L727">
        <v>1416031200</v>
      </c>
      <c r="M727" s="13">
        <f>(((L727/60)/60)/24)+DATE(1970,1,1)</f>
        <v>41958.25</v>
      </c>
      <c r="N727">
        <v>1416204000</v>
      </c>
      <c r="O727" s="13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>(E728/D728)*100</f>
        <v>88.815837937384899</v>
      </c>
      <c r="G728" t="s">
        <v>74</v>
      </c>
      <c r="H728">
        <v>524</v>
      </c>
      <c r="I728" s="9">
        <f>IFERROR(E728/H728, 0)</f>
        <v>92.036259541984734</v>
      </c>
      <c r="J728" t="s">
        <v>21</v>
      </c>
      <c r="K728" t="s">
        <v>22</v>
      </c>
      <c r="L728">
        <v>1287982800</v>
      </c>
      <c r="M728" s="13">
        <f>(((L728/60)/60)/24)+DATE(1970,1,1)</f>
        <v>40476.208333333336</v>
      </c>
      <c r="N728">
        <v>1288501200</v>
      </c>
      <c r="O728" s="13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>(E729/D729)*100</f>
        <v>165</v>
      </c>
      <c r="G729" t="s">
        <v>20</v>
      </c>
      <c r="H729">
        <v>181</v>
      </c>
      <c r="I729" s="9">
        <f>IFERROR(E729/H729, 0)</f>
        <v>81.132596685082873</v>
      </c>
      <c r="J729" t="s">
        <v>21</v>
      </c>
      <c r="K729" t="s">
        <v>22</v>
      </c>
      <c r="L729">
        <v>1547964000</v>
      </c>
      <c r="M729" s="13">
        <f>(((L729/60)/60)/24)+DATE(1970,1,1)</f>
        <v>43485.25</v>
      </c>
      <c r="N729">
        <v>1552971600</v>
      </c>
      <c r="O729" s="13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>(E730/D730)*100</f>
        <v>17.5</v>
      </c>
      <c r="G730" t="s">
        <v>14</v>
      </c>
      <c r="H730">
        <v>10</v>
      </c>
      <c r="I730" s="9">
        <f>IFERROR(E730/H730, 0)</f>
        <v>73.5</v>
      </c>
      <c r="J730" t="s">
        <v>21</v>
      </c>
      <c r="K730" t="s">
        <v>22</v>
      </c>
      <c r="L730">
        <v>1464152400</v>
      </c>
      <c r="M730" s="13">
        <f>(((L730/60)/60)/24)+DATE(1970,1,1)</f>
        <v>42515.208333333328</v>
      </c>
      <c r="N730">
        <v>1465102800</v>
      </c>
      <c r="O730" s="13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>(E731/D731)*100</f>
        <v>185.66071428571428</v>
      </c>
      <c r="G731" t="s">
        <v>20</v>
      </c>
      <c r="H731">
        <v>122</v>
      </c>
      <c r="I731" s="9">
        <f>IFERROR(E731/H731, 0)</f>
        <v>85.221311475409834</v>
      </c>
      <c r="J731" t="s">
        <v>21</v>
      </c>
      <c r="K731" t="s">
        <v>22</v>
      </c>
      <c r="L731">
        <v>1359957600</v>
      </c>
      <c r="M731" s="13">
        <f>(((L731/60)/60)/24)+DATE(1970,1,1)</f>
        <v>41309.25</v>
      </c>
      <c r="N731">
        <v>1360130400</v>
      </c>
      <c r="O731" s="13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>(E732/D732)*100</f>
        <v>412.6631944444444</v>
      </c>
      <c r="G732" t="s">
        <v>20</v>
      </c>
      <c r="H732">
        <v>1071</v>
      </c>
      <c r="I732" s="9">
        <f>IFERROR(E732/H732, 0)</f>
        <v>110.96825396825396</v>
      </c>
      <c r="J732" t="s">
        <v>15</v>
      </c>
      <c r="K732" t="s">
        <v>16</v>
      </c>
      <c r="L732">
        <v>1432357200</v>
      </c>
      <c r="M732" s="13">
        <f>(((L732/60)/60)/24)+DATE(1970,1,1)</f>
        <v>42147.208333333328</v>
      </c>
      <c r="N732">
        <v>1432875600</v>
      </c>
      <c r="O732" s="13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>(E733/D733)*100</f>
        <v>90.25</v>
      </c>
      <c r="G733" t="s">
        <v>74</v>
      </c>
      <c r="H733">
        <v>219</v>
      </c>
      <c r="I733" s="9">
        <f>IFERROR(E733/H733, 0)</f>
        <v>32.968036529680369</v>
      </c>
      <c r="J733" t="s">
        <v>21</v>
      </c>
      <c r="K733" t="s">
        <v>22</v>
      </c>
      <c r="L733">
        <v>1500786000</v>
      </c>
      <c r="M733" s="13">
        <f>(((L733/60)/60)/24)+DATE(1970,1,1)</f>
        <v>42939.208333333328</v>
      </c>
      <c r="N733">
        <v>1500872400</v>
      </c>
      <c r="O733" s="13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>(E734/D734)*100</f>
        <v>91.984615384615381</v>
      </c>
      <c r="G734" t="s">
        <v>14</v>
      </c>
      <c r="H734">
        <v>1121</v>
      </c>
      <c r="I734" s="9">
        <f>IFERROR(E734/H734, 0)</f>
        <v>96.005352363960753</v>
      </c>
      <c r="J734" t="s">
        <v>21</v>
      </c>
      <c r="K734" t="s">
        <v>22</v>
      </c>
      <c r="L734">
        <v>1490158800</v>
      </c>
      <c r="M734" s="13">
        <f>(((L734/60)/60)/24)+DATE(1970,1,1)</f>
        <v>42816.208333333328</v>
      </c>
      <c r="N734">
        <v>1492146000</v>
      </c>
      <c r="O734" s="13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>(E735/D735)*100</f>
        <v>527.00632911392404</v>
      </c>
      <c r="G735" t="s">
        <v>20</v>
      </c>
      <c r="H735">
        <v>980</v>
      </c>
      <c r="I735" s="9">
        <f>IFERROR(E735/H735, 0)</f>
        <v>84.96632653061225</v>
      </c>
      <c r="J735" t="s">
        <v>21</v>
      </c>
      <c r="K735" t="s">
        <v>22</v>
      </c>
      <c r="L735">
        <v>1406178000</v>
      </c>
      <c r="M735" s="13">
        <f>(((L735/60)/60)/24)+DATE(1970,1,1)</f>
        <v>41844.208333333336</v>
      </c>
      <c r="N735">
        <v>1407301200</v>
      </c>
      <c r="O735" s="13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>(E736/D736)*100</f>
        <v>319.14285714285711</v>
      </c>
      <c r="G736" t="s">
        <v>20</v>
      </c>
      <c r="H736">
        <v>536</v>
      </c>
      <c r="I736" s="9">
        <f>IFERROR(E736/H736, 0)</f>
        <v>25.007462686567163</v>
      </c>
      <c r="J736" t="s">
        <v>21</v>
      </c>
      <c r="K736" t="s">
        <v>22</v>
      </c>
      <c r="L736">
        <v>1485583200</v>
      </c>
      <c r="M736" s="13">
        <f>(((L736/60)/60)/24)+DATE(1970,1,1)</f>
        <v>42763.25</v>
      </c>
      <c r="N736">
        <v>1486620000</v>
      </c>
      <c r="O736" s="13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>(E737/D737)*100</f>
        <v>354.18867924528303</v>
      </c>
      <c r="G737" t="s">
        <v>20</v>
      </c>
      <c r="H737">
        <v>1991</v>
      </c>
      <c r="I737" s="9">
        <f>IFERROR(E737/H737, 0)</f>
        <v>65.998995479658461</v>
      </c>
      <c r="J737" t="s">
        <v>21</v>
      </c>
      <c r="K737" t="s">
        <v>22</v>
      </c>
      <c r="L737">
        <v>1459314000</v>
      </c>
      <c r="M737" s="13">
        <f>(((L737/60)/60)/24)+DATE(1970,1,1)</f>
        <v>42459.208333333328</v>
      </c>
      <c r="N737">
        <v>1459918800</v>
      </c>
      <c r="O737" s="13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>(E738/D738)*100</f>
        <v>32.896103896103895</v>
      </c>
      <c r="G738" t="s">
        <v>74</v>
      </c>
      <c r="H738">
        <v>29</v>
      </c>
      <c r="I738" s="9">
        <f>IFERROR(E738/H738, 0)</f>
        <v>87.34482758620689</v>
      </c>
      <c r="J738" t="s">
        <v>21</v>
      </c>
      <c r="K738" t="s">
        <v>22</v>
      </c>
      <c r="L738">
        <v>1424412000</v>
      </c>
      <c r="M738" s="13">
        <f>(((L738/60)/60)/24)+DATE(1970,1,1)</f>
        <v>42055.25</v>
      </c>
      <c r="N738">
        <v>1424757600</v>
      </c>
      <c r="O738" s="13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>(E739/D739)*100</f>
        <v>135.8918918918919</v>
      </c>
      <c r="G739" t="s">
        <v>20</v>
      </c>
      <c r="H739">
        <v>180</v>
      </c>
      <c r="I739" s="9">
        <f>IFERROR(E739/H739, 0)</f>
        <v>27.933333333333334</v>
      </c>
      <c r="J739" t="s">
        <v>21</v>
      </c>
      <c r="K739" t="s">
        <v>22</v>
      </c>
      <c r="L739">
        <v>1478844000</v>
      </c>
      <c r="M739" s="13">
        <f>(((L739/60)/60)/24)+DATE(1970,1,1)</f>
        <v>42685.25</v>
      </c>
      <c r="N739">
        <v>1479880800</v>
      </c>
      <c r="O739" s="13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>(E740/D740)*100</f>
        <v>2.0843373493975905</v>
      </c>
      <c r="G740" t="s">
        <v>14</v>
      </c>
      <c r="H740">
        <v>15</v>
      </c>
      <c r="I740" s="9">
        <f>IFERROR(E740/H740, 0)</f>
        <v>103.8</v>
      </c>
      <c r="J740" t="s">
        <v>21</v>
      </c>
      <c r="K740" t="s">
        <v>22</v>
      </c>
      <c r="L740">
        <v>1416117600</v>
      </c>
      <c r="M740" s="13">
        <f>(((L740/60)/60)/24)+DATE(1970,1,1)</f>
        <v>41959.25</v>
      </c>
      <c r="N740">
        <v>1418018400</v>
      </c>
      <c r="O740" s="13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>(E741/D741)*100</f>
        <v>61</v>
      </c>
      <c r="G741" t="s">
        <v>14</v>
      </c>
      <c r="H741">
        <v>191</v>
      </c>
      <c r="I741" s="9">
        <f>IFERROR(E741/H741, 0)</f>
        <v>31.937172774869111</v>
      </c>
      <c r="J741" t="s">
        <v>21</v>
      </c>
      <c r="K741" t="s">
        <v>22</v>
      </c>
      <c r="L741">
        <v>1340946000</v>
      </c>
      <c r="M741" s="13">
        <f>(((L741/60)/60)/24)+DATE(1970,1,1)</f>
        <v>41089.208333333336</v>
      </c>
      <c r="N741">
        <v>1341032400</v>
      </c>
      <c r="O741" s="13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>(E742/D742)*100</f>
        <v>30.037735849056602</v>
      </c>
      <c r="G742" t="s">
        <v>14</v>
      </c>
      <c r="H742">
        <v>16</v>
      </c>
      <c r="I742" s="9">
        <f>IFERROR(E742/H742, 0)</f>
        <v>99.5</v>
      </c>
      <c r="J742" t="s">
        <v>21</v>
      </c>
      <c r="K742" t="s">
        <v>22</v>
      </c>
      <c r="L742">
        <v>1486101600</v>
      </c>
      <c r="M742" s="13">
        <f>(((L742/60)/60)/24)+DATE(1970,1,1)</f>
        <v>42769.25</v>
      </c>
      <c r="N742">
        <v>1486360800</v>
      </c>
      <c r="O742" s="13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>(E743/D743)*100</f>
        <v>1179.1666666666665</v>
      </c>
      <c r="G743" t="s">
        <v>20</v>
      </c>
      <c r="H743">
        <v>130</v>
      </c>
      <c r="I743" s="9">
        <f>IFERROR(E743/H743, 0)</f>
        <v>108.84615384615384</v>
      </c>
      <c r="J743" t="s">
        <v>21</v>
      </c>
      <c r="K743" t="s">
        <v>22</v>
      </c>
      <c r="L743">
        <v>1274590800</v>
      </c>
      <c r="M743" s="13">
        <f>(((L743/60)/60)/24)+DATE(1970,1,1)</f>
        <v>40321.208333333336</v>
      </c>
      <c r="N743">
        <v>1274677200</v>
      </c>
      <c r="O743" s="13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>(E744/D744)*100</f>
        <v>1126.0833333333335</v>
      </c>
      <c r="G744" t="s">
        <v>20</v>
      </c>
      <c r="H744">
        <v>122</v>
      </c>
      <c r="I744" s="9">
        <f>IFERROR(E744/H744, 0)</f>
        <v>110.76229508196721</v>
      </c>
      <c r="J744" t="s">
        <v>21</v>
      </c>
      <c r="K744" t="s">
        <v>22</v>
      </c>
      <c r="L744">
        <v>1263880800</v>
      </c>
      <c r="M744" s="13">
        <f>(((L744/60)/60)/24)+DATE(1970,1,1)</f>
        <v>40197.25</v>
      </c>
      <c r="N744">
        <v>1267509600</v>
      </c>
      <c r="O744" s="13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>(E745/D745)*100</f>
        <v>12.923076923076923</v>
      </c>
      <c r="G745" t="s">
        <v>14</v>
      </c>
      <c r="H745">
        <v>17</v>
      </c>
      <c r="I745" s="9">
        <f>IFERROR(E745/H745, 0)</f>
        <v>29.647058823529413</v>
      </c>
      <c r="J745" t="s">
        <v>21</v>
      </c>
      <c r="K745" t="s">
        <v>22</v>
      </c>
      <c r="L745">
        <v>1445403600</v>
      </c>
      <c r="M745" s="13">
        <f>(((L745/60)/60)/24)+DATE(1970,1,1)</f>
        <v>42298.208333333328</v>
      </c>
      <c r="N745">
        <v>1445922000</v>
      </c>
      <c r="O745" s="13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>(E746/D746)*100</f>
        <v>712</v>
      </c>
      <c r="G746" t="s">
        <v>20</v>
      </c>
      <c r="H746">
        <v>140</v>
      </c>
      <c r="I746" s="9">
        <f>IFERROR(E746/H746, 0)</f>
        <v>101.71428571428571</v>
      </c>
      <c r="J746" t="s">
        <v>21</v>
      </c>
      <c r="K746" t="s">
        <v>22</v>
      </c>
      <c r="L746">
        <v>1533877200</v>
      </c>
      <c r="M746" s="13">
        <f>(((L746/60)/60)/24)+DATE(1970,1,1)</f>
        <v>43322.208333333328</v>
      </c>
      <c r="N746">
        <v>1534050000</v>
      </c>
      <c r="O746" s="13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>(E747/D747)*100</f>
        <v>30.304347826086957</v>
      </c>
      <c r="G747" t="s">
        <v>14</v>
      </c>
      <c r="H747">
        <v>34</v>
      </c>
      <c r="I747" s="9">
        <f>IFERROR(E747/H747, 0)</f>
        <v>61.5</v>
      </c>
      <c r="J747" t="s">
        <v>21</v>
      </c>
      <c r="K747" t="s">
        <v>22</v>
      </c>
      <c r="L747">
        <v>1275195600</v>
      </c>
      <c r="M747" s="13">
        <f>(((L747/60)/60)/24)+DATE(1970,1,1)</f>
        <v>40328.208333333336</v>
      </c>
      <c r="N747">
        <v>1277528400</v>
      </c>
      <c r="O747" s="13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>(E748/D748)*100</f>
        <v>212.50896057347671</v>
      </c>
      <c r="G748" t="s">
        <v>20</v>
      </c>
      <c r="H748">
        <v>3388</v>
      </c>
      <c r="I748" s="9">
        <f>IFERROR(E748/H748, 0)</f>
        <v>35</v>
      </c>
      <c r="J748" t="s">
        <v>21</v>
      </c>
      <c r="K748" t="s">
        <v>22</v>
      </c>
      <c r="L748">
        <v>1318136400</v>
      </c>
      <c r="M748" s="13">
        <f>(((L748/60)/60)/24)+DATE(1970,1,1)</f>
        <v>40825.208333333336</v>
      </c>
      <c r="N748">
        <v>1318568400</v>
      </c>
      <c r="O748" s="13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>(E749/D749)*100</f>
        <v>228.85714285714286</v>
      </c>
      <c r="G749" t="s">
        <v>20</v>
      </c>
      <c r="H749">
        <v>280</v>
      </c>
      <c r="I749" s="9">
        <f>IFERROR(E749/H749, 0)</f>
        <v>40.049999999999997</v>
      </c>
      <c r="J749" t="s">
        <v>21</v>
      </c>
      <c r="K749" t="s">
        <v>22</v>
      </c>
      <c r="L749">
        <v>1283403600</v>
      </c>
      <c r="M749" s="13">
        <f>(((L749/60)/60)/24)+DATE(1970,1,1)</f>
        <v>40423.208333333336</v>
      </c>
      <c r="N749">
        <v>1284354000</v>
      </c>
      <c r="O749" s="13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>(E750/D750)*100</f>
        <v>34.959979476654695</v>
      </c>
      <c r="G750" t="s">
        <v>74</v>
      </c>
      <c r="H750">
        <v>614</v>
      </c>
      <c r="I750" s="9">
        <f>IFERROR(E750/H750, 0)</f>
        <v>110.97231270358306</v>
      </c>
      <c r="J750" t="s">
        <v>21</v>
      </c>
      <c r="K750" t="s">
        <v>22</v>
      </c>
      <c r="L750">
        <v>1267423200</v>
      </c>
      <c r="M750" s="13">
        <f>(((L750/60)/60)/24)+DATE(1970,1,1)</f>
        <v>40238.25</v>
      </c>
      <c r="N750">
        <v>1269579600</v>
      </c>
      <c r="O750" s="13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>(E751/D751)*100</f>
        <v>157.29069767441862</v>
      </c>
      <c r="G751" t="s">
        <v>20</v>
      </c>
      <c r="H751">
        <v>366</v>
      </c>
      <c r="I751" s="9">
        <f>IFERROR(E751/H751, 0)</f>
        <v>36.959016393442624</v>
      </c>
      <c r="J751" t="s">
        <v>107</v>
      </c>
      <c r="K751" t="s">
        <v>108</v>
      </c>
      <c r="L751">
        <v>1412744400</v>
      </c>
      <c r="M751" s="13">
        <f>(((L751/60)/60)/24)+DATE(1970,1,1)</f>
        <v>41920.208333333336</v>
      </c>
      <c r="N751">
        <v>1413781200</v>
      </c>
      <c r="O751" s="13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>(E752/D752)*100</f>
        <v>1</v>
      </c>
      <c r="G752" t="s">
        <v>14</v>
      </c>
      <c r="H752">
        <v>1</v>
      </c>
      <c r="I752" s="9">
        <f>IFERROR(E752/H752, 0)</f>
        <v>1</v>
      </c>
      <c r="J752" t="s">
        <v>40</v>
      </c>
      <c r="K752" t="s">
        <v>41</v>
      </c>
      <c r="L752">
        <v>1277960400</v>
      </c>
      <c r="M752" s="13">
        <f>(((L752/60)/60)/24)+DATE(1970,1,1)</f>
        <v>40360.208333333336</v>
      </c>
      <c r="N752">
        <v>1280120400</v>
      </c>
      <c r="O752" s="13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>(E753/D753)*100</f>
        <v>232.30555555555554</v>
      </c>
      <c r="G753" t="s">
        <v>20</v>
      </c>
      <c r="H753">
        <v>270</v>
      </c>
      <c r="I753" s="9">
        <f>IFERROR(E753/H753, 0)</f>
        <v>30.974074074074075</v>
      </c>
      <c r="J753" t="s">
        <v>21</v>
      </c>
      <c r="K753" t="s">
        <v>22</v>
      </c>
      <c r="L753">
        <v>1458190800</v>
      </c>
      <c r="M753" s="13">
        <f>(((L753/60)/60)/24)+DATE(1970,1,1)</f>
        <v>42446.208333333328</v>
      </c>
      <c r="N753">
        <v>1459486800</v>
      </c>
      <c r="O753" s="13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>(E754/D754)*100</f>
        <v>92.448275862068968</v>
      </c>
      <c r="G754" t="s">
        <v>74</v>
      </c>
      <c r="H754">
        <v>114</v>
      </c>
      <c r="I754" s="9">
        <f>IFERROR(E754/H754, 0)</f>
        <v>47.035087719298247</v>
      </c>
      <c r="J754" t="s">
        <v>21</v>
      </c>
      <c r="K754" t="s">
        <v>22</v>
      </c>
      <c r="L754">
        <v>1280984400</v>
      </c>
      <c r="M754" s="13">
        <f>(((L754/60)/60)/24)+DATE(1970,1,1)</f>
        <v>40395.208333333336</v>
      </c>
      <c r="N754">
        <v>1282539600</v>
      </c>
      <c r="O754" s="13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>(E755/D755)*100</f>
        <v>256.70212765957444</v>
      </c>
      <c r="G755" t="s">
        <v>20</v>
      </c>
      <c r="H755">
        <v>137</v>
      </c>
      <c r="I755" s="9">
        <f>IFERROR(E755/H755, 0)</f>
        <v>88.065693430656935</v>
      </c>
      <c r="J755" t="s">
        <v>21</v>
      </c>
      <c r="K755" t="s">
        <v>22</v>
      </c>
      <c r="L755">
        <v>1274590800</v>
      </c>
      <c r="M755" s="13">
        <f>(((L755/60)/60)/24)+DATE(1970,1,1)</f>
        <v>40321.208333333336</v>
      </c>
      <c r="N755">
        <v>1275886800</v>
      </c>
      <c r="O755" s="13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>(E756/D756)*100</f>
        <v>168.47017045454547</v>
      </c>
      <c r="G756" t="s">
        <v>20</v>
      </c>
      <c r="H756">
        <v>3205</v>
      </c>
      <c r="I756" s="9">
        <f>IFERROR(E756/H756, 0)</f>
        <v>37.005616224648989</v>
      </c>
      <c r="J756" t="s">
        <v>21</v>
      </c>
      <c r="K756" t="s">
        <v>22</v>
      </c>
      <c r="L756">
        <v>1351400400</v>
      </c>
      <c r="M756" s="13">
        <f>(((L756/60)/60)/24)+DATE(1970,1,1)</f>
        <v>41210.208333333336</v>
      </c>
      <c r="N756">
        <v>1355983200</v>
      </c>
      <c r="O756" s="13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>(E757/D757)*100</f>
        <v>166.57777777777778</v>
      </c>
      <c r="G757" t="s">
        <v>20</v>
      </c>
      <c r="H757">
        <v>288</v>
      </c>
      <c r="I757" s="9">
        <f>IFERROR(E757/H757, 0)</f>
        <v>26.027777777777779</v>
      </c>
      <c r="J757" t="s">
        <v>36</v>
      </c>
      <c r="K757" t="s">
        <v>37</v>
      </c>
      <c r="L757">
        <v>1514354400</v>
      </c>
      <c r="M757" s="13">
        <f>(((L757/60)/60)/24)+DATE(1970,1,1)</f>
        <v>43096.25</v>
      </c>
      <c r="N757">
        <v>1515391200</v>
      </c>
      <c r="O757" s="13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>(E758/D758)*100</f>
        <v>772.07692307692309</v>
      </c>
      <c r="G758" t="s">
        <v>20</v>
      </c>
      <c r="H758">
        <v>148</v>
      </c>
      <c r="I758" s="9">
        <f>IFERROR(E758/H758, 0)</f>
        <v>67.817567567567565</v>
      </c>
      <c r="J758" t="s">
        <v>21</v>
      </c>
      <c r="K758" t="s">
        <v>22</v>
      </c>
      <c r="L758">
        <v>1421733600</v>
      </c>
      <c r="M758" s="13">
        <f>(((L758/60)/60)/24)+DATE(1970,1,1)</f>
        <v>42024.25</v>
      </c>
      <c r="N758">
        <v>1422252000</v>
      </c>
      <c r="O758" s="13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>(E759/D759)*100</f>
        <v>406.85714285714283</v>
      </c>
      <c r="G759" t="s">
        <v>20</v>
      </c>
      <c r="H759">
        <v>114</v>
      </c>
      <c r="I759" s="9">
        <f>IFERROR(E759/H759, 0)</f>
        <v>49.964912280701753</v>
      </c>
      <c r="J759" t="s">
        <v>21</v>
      </c>
      <c r="K759" t="s">
        <v>22</v>
      </c>
      <c r="L759">
        <v>1305176400</v>
      </c>
      <c r="M759" s="13">
        <f>(((L759/60)/60)/24)+DATE(1970,1,1)</f>
        <v>40675.208333333336</v>
      </c>
      <c r="N759">
        <v>1305522000</v>
      </c>
      <c r="O759" s="13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>(E760/D760)*100</f>
        <v>564.20608108108115</v>
      </c>
      <c r="G760" t="s">
        <v>20</v>
      </c>
      <c r="H760">
        <v>1518</v>
      </c>
      <c r="I760" s="9">
        <f>IFERROR(E760/H760, 0)</f>
        <v>110.01646903820817</v>
      </c>
      <c r="J760" t="s">
        <v>15</v>
      </c>
      <c r="K760" t="s">
        <v>16</v>
      </c>
      <c r="L760">
        <v>1414126800</v>
      </c>
      <c r="M760" s="13">
        <f>(((L760/60)/60)/24)+DATE(1970,1,1)</f>
        <v>41936.208333333336</v>
      </c>
      <c r="N760">
        <v>1414904400</v>
      </c>
      <c r="O760" s="13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>(E761/D761)*100</f>
        <v>68.426865671641792</v>
      </c>
      <c r="G761" t="s">
        <v>14</v>
      </c>
      <c r="H761">
        <v>1274</v>
      </c>
      <c r="I761" s="9">
        <f>IFERROR(E761/H761, 0)</f>
        <v>89.964678178963894</v>
      </c>
      <c r="J761" t="s">
        <v>21</v>
      </c>
      <c r="K761" t="s">
        <v>22</v>
      </c>
      <c r="L761">
        <v>1517810400</v>
      </c>
      <c r="M761" s="13">
        <f>(((L761/60)/60)/24)+DATE(1970,1,1)</f>
        <v>43136.25</v>
      </c>
      <c r="N761">
        <v>1520402400</v>
      </c>
      <c r="O761" s="13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>(E762/D762)*100</f>
        <v>34.351966873706004</v>
      </c>
      <c r="G762" t="s">
        <v>14</v>
      </c>
      <c r="H762">
        <v>210</v>
      </c>
      <c r="I762" s="9">
        <f>IFERROR(E762/H762, 0)</f>
        <v>79.009523809523813</v>
      </c>
      <c r="J762" t="s">
        <v>107</v>
      </c>
      <c r="K762" t="s">
        <v>108</v>
      </c>
      <c r="L762">
        <v>1564635600</v>
      </c>
      <c r="M762" s="13">
        <f>(((L762/60)/60)/24)+DATE(1970,1,1)</f>
        <v>43678.208333333328</v>
      </c>
      <c r="N762">
        <v>1567141200</v>
      </c>
      <c r="O762" s="13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>(E763/D763)*100</f>
        <v>655.4545454545455</v>
      </c>
      <c r="G763" t="s">
        <v>20</v>
      </c>
      <c r="H763">
        <v>166</v>
      </c>
      <c r="I763" s="9">
        <f>IFERROR(E763/H763, 0)</f>
        <v>86.867469879518069</v>
      </c>
      <c r="J763" t="s">
        <v>21</v>
      </c>
      <c r="K763" t="s">
        <v>22</v>
      </c>
      <c r="L763">
        <v>1500699600</v>
      </c>
      <c r="M763" s="13">
        <f>(((L763/60)/60)/24)+DATE(1970,1,1)</f>
        <v>42938.208333333328</v>
      </c>
      <c r="N763">
        <v>1501131600</v>
      </c>
      <c r="O763" s="13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>(E764/D764)*100</f>
        <v>177.25714285714284</v>
      </c>
      <c r="G764" t="s">
        <v>20</v>
      </c>
      <c r="H764">
        <v>100</v>
      </c>
      <c r="I764" s="9">
        <f>IFERROR(E764/H764, 0)</f>
        <v>62.04</v>
      </c>
      <c r="J764" t="s">
        <v>26</v>
      </c>
      <c r="K764" t="s">
        <v>27</v>
      </c>
      <c r="L764">
        <v>1354082400</v>
      </c>
      <c r="M764" s="13">
        <f>(((L764/60)/60)/24)+DATE(1970,1,1)</f>
        <v>41241.25</v>
      </c>
      <c r="N764">
        <v>1355032800</v>
      </c>
      <c r="O764" s="13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>(E765/D765)*100</f>
        <v>113.17857142857144</v>
      </c>
      <c r="G765" t="s">
        <v>20</v>
      </c>
      <c r="H765">
        <v>235</v>
      </c>
      <c r="I765" s="9">
        <f>IFERROR(E765/H765, 0)</f>
        <v>26.970212765957445</v>
      </c>
      <c r="J765" t="s">
        <v>21</v>
      </c>
      <c r="K765" t="s">
        <v>22</v>
      </c>
      <c r="L765">
        <v>1336453200</v>
      </c>
      <c r="M765" s="13">
        <f>(((L765/60)/60)/24)+DATE(1970,1,1)</f>
        <v>41037.208333333336</v>
      </c>
      <c r="N765">
        <v>1339477200</v>
      </c>
      <c r="O765" s="13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>(E766/D766)*100</f>
        <v>728.18181818181824</v>
      </c>
      <c r="G766" t="s">
        <v>20</v>
      </c>
      <c r="H766">
        <v>148</v>
      </c>
      <c r="I766" s="9">
        <f>IFERROR(E766/H766, 0)</f>
        <v>54.121621621621621</v>
      </c>
      <c r="J766" t="s">
        <v>21</v>
      </c>
      <c r="K766" t="s">
        <v>22</v>
      </c>
      <c r="L766">
        <v>1305262800</v>
      </c>
      <c r="M766" s="13">
        <f>(((L766/60)/60)/24)+DATE(1970,1,1)</f>
        <v>40676.208333333336</v>
      </c>
      <c r="N766">
        <v>1305954000</v>
      </c>
      <c r="O766" s="13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>(E767/D767)*100</f>
        <v>208.33333333333334</v>
      </c>
      <c r="G767" t="s">
        <v>20</v>
      </c>
      <c r="H767">
        <v>198</v>
      </c>
      <c r="I767" s="9">
        <f>IFERROR(E767/H767, 0)</f>
        <v>41.035353535353536</v>
      </c>
      <c r="J767" t="s">
        <v>21</v>
      </c>
      <c r="K767" t="s">
        <v>22</v>
      </c>
      <c r="L767">
        <v>1492232400</v>
      </c>
      <c r="M767" s="13">
        <f>(((L767/60)/60)/24)+DATE(1970,1,1)</f>
        <v>42840.208333333328</v>
      </c>
      <c r="N767">
        <v>1494392400</v>
      </c>
      <c r="O767" s="13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>(E768/D768)*100</f>
        <v>31.171232876712331</v>
      </c>
      <c r="G768" t="s">
        <v>14</v>
      </c>
      <c r="H768">
        <v>248</v>
      </c>
      <c r="I768" s="9">
        <f>IFERROR(E768/H768, 0)</f>
        <v>55.052419354838712</v>
      </c>
      <c r="J768" t="s">
        <v>26</v>
      </c>
      <c r="K768" t="s">
        <v>27</v>
      </c>
      <c r="L768">
        <v>1537333200</v>
      </c>
      <c r="M768" s="13">
        <f>(((L768/60)/60)/24)+DATE(1970,1,1)</f>
        <v>43362.208333333328</v>
      </c>
      <c r="N768">
        <v>1537419600</v>
      </c>
      <c r="O768" s="13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>(E769/D769)*100</f>
        <v>56.967078189300416</v>
      </c>
      <c r="G769" t="s">
        <v>14</v>
      </c>
      <c r="H769">
        <v>513</v>
      </c>
      <c r="I769" s="9">
        <f>IFERROR(E769/H769, 0)</f>
        <v>107.93762183235867</v>
      </c>
      <c r="J769" t="s">
        <v>21</v>
      </c>
      <c r="K769" t="s">
        <v>22</v>
      </c>
      <c r="L769">
        <v>1444107600</v>
      </c>
      <c r="M769" s="13">
        <f>(((L769/60)/60)/24)+DATE(1970,1,1)</f>
        <v>42283.208333333328</v>
      </c>
      <c r="N769">
        <v>1447999200</v>
      </c>
      <c r="O769" s="13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>(E770/D770)*100</f>
        <v>231</v>
      </c>
      <c r="G770" t="s">
        <v>20</v>
      </c>
      <c r="H770">
        <v>150</v>
      </c>
      <c r="I770" s="9">
        <f>IFERROR(E770/H770, 0)</f>
        <v>73.92</v>
      </c>
      <c r="J770" t="s">
        <v>21</v>
      </c>
      <c r="K770" t="s">
        <v>22</v>
      </c>
      <c r="L770">
        <v>1386741600</v>
      </c>
      <c r="M770" s="13">
        <f>(((L770/60)/60)/24)+DATE(1970,1,1)</f>
        <v>41619.25</v>
      </c>
      <c r="N770">
        <v>1388037600</v>
      </c>
      <c r="O770" s="13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>(E771/D771)*100</f>
        <v>86.867834394904463</v>
      </c>
      <c r="G771" t="s">
        <v>14</v>
      </c>
      <c r="H771">
        <v>3410</v>
      </c>
      <c r="I771" s="9">
        <f>IFERROR(E771/H771, 0)</f>
        <v>31.995894428152493</v>
      </c>
      <c r="J771" t="s">
        <v>21</v>
      </c>
      <c r="K771" t="s">
        <v>22</v>
      </c>
      <c r="L771">
        <v>1376542800</v>
      </c>
      <c r="M771" s="13">
        <f>(((L771/60)/60)/24)+DATE(1970,1,1)</f>
        <v>41501.208333333336</v>
      </c>
      <c r="N771">
        <v>1378789200</v>
      </c>
      <c r="O771" s="13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>(E772/D772)*100</f>
        <v>270.74418604651163</v>
      </c>
      <c r="G772" t="s">
        <v>20</v>
      </c>
      <c r="H772">
        <v>216</v>
      </c>
      <c r="I772" s="9">
        <f>IFERROR(E772/H772, 0)</f>
        <v>53.898148148148145</v>
      </c>
      <c r="J772" t="s">
        <v>107</v>
      </c>
      <c r="K772" t="s">
        <v>108</v>
      </c>
      <c r="L772">
        <v>1397451600</v>
      </c>
      <c r="M772" s="13">
        <f>(((L772/60)/60)/24)+DATE(1970,1,1)</f>
        <v>41743.208333333336</v>
      </c>
      <c r="N772">
        <v>1398056400</v>
      </c>
      <c r="O772" s="13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>(E773/D773)*100</f>
        <v>49.446428571428569</v>
      </c>
      <c r="G773" t="s">
        <v>74</v>
      </c>
      <c r="H773">
        <v>26</v>
      </c>
      <c r="I773" s="9">
        <f>IFERROR(E773/H773, 0)</f>
        <v>106.5</v>
      </c>
      <c r="J773" t="s">
        <v>21</v>
      </c>
      <c r="K773" t="s">
        <v>22</v>
      </c>
      <c r="L773">
        <v>1548482400</v>
      </c>
      <c r="M773" s="13">
        <f>(((L773/60)/60)/24)+DATE(1970,1,1)</f>
        <v>43491.25</v>
      </c>
      <c r="N773">
        <v>1550815200</v>
      </c>
      <c r="O773" s="13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>(E774/D774)*100</f>
        <v>113.3596256684492</v>
      </c>
      <c r="G774" t="s">
        <v>20</v>
      </c>
      <c r="H774">
        <v>5139</v>
      </c>
      <c r="I774" s="9">
        <f>IFERROR(E774/H774, 0)</f>
        <v>32.999805409612762</v>
      </c>
      <c r="J774" t="s">
        <v>21</v>
      </c>
      <c r="K774" t="s">
        <v>22</v>
      </c>
      <c r="L774">
        <v>1549692000</v>
      </c>
      <c r="M774" s="13">
        <f>(((L774/60)/60)/24)+DATE(1970,1,1)</f>
        <v>43505.25</v>
      </c>
      <c r="N774">
        <v>1550037600</v>
      </c>
      <c r="O774" s="13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>(E775/D775)*100</f>
        <v>190.55555555555554</v>
      </c>
      <c r="G775" t="s">
        <v>20</v>
      </c>
      <c r="H775">
        <v>2353</v>
      </c>
      <c r="I775" s="9">
        <f>IFERROR(E775/H775, 0)</f>
        <v>43.00254993625159</v>
      </c>
      <c r="J775" t="s">
        <v>21</v>
      </c>
      <c r="K775" t="s">
        <v>22</v>
      </c>
      <c r="L775">
        <v>1492059600</v>
      </c>
      <c r="M775" s="13">
        <f>(((L775/60)/60)/24)+DATE(1970,1,1)</f>
        <v>42838.208333333328</v>
      </c>
      <c r="N775">
        <v>1492923600</v>
      </c>
      <c r="O775" s="13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>(E776/D776)*100</f>
        <v>135.5</v>
      </c>
      <c r="G776" t="s">
        <v>20</v>
      </c>
      <c r="H776">
        <v>78</v>
      </c>
      <c r="I776" s="9">
        <f>IFERROR(E776/H776, 0)</f>
        <v>86.858974358974365</v>
      </c>
      <c r="J776" t="s">
        <v>107</v>
      </c>
      <c r="K776" t="s">
        <v>108</v>
      </c>
      <c r="L776">
        <v>1463979600</v>
      </c>
      <c r="M776" s="13">
        <f>(((L776/60)/60)/24)+DATE(1970,1,1)</f>
        <v>42513.208333333328</v>
      </c>
      <c r="N776">
        <v>1467522000</v>
      </c>
      <c r="O776" s="13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>(E777/D777)*100</f>
        <v>10.297872340425531</v>
      </c>
      <c r="G777" t="s">
        <v>14</v>
      </c>
      <c r="H777">
        <v>10</v>
      </c>
      <c r="I777" s="9">
        <f>IFERROR(E777/H777, 0)</f>
        <v>96.8</v>
      </c>
      <c r="J777" t="s">
        <v>21</v>
      </c>
      <c r="K777" t="s">
        <v>22</v>
      </c>
      <c r="L777">
        <v>1415253600</v>
      </c>
      <c r="M777" s="13">
        <f>(((L777/60)/60)/24)+DATE(1970,1,1)</f>
        <v>41949.25</v>
      </c>
      <c r="N777">
        <v>1416117600</v>
      </c>
      <c r="O777" s="13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>(E778/D778)*100</f>
        <v>65.544223826714799</v>
      </c>
      <c r="G778" t="s">
        <v>14</v>
      </c>
      <c r="H778">
        <v>2201</v>
      </c>
      <c r="I778" s="9">
        <f>IFERROR(E778/H778, 0)</f>
        <v>32.995456610631528</v>
      </c>
      <c r="J778" t="s">
        <v>21</v>
      </c>
      <c r="K778" t="s">
        <v>22</v>
      </c>
      <c r="L778">
        <v>1562216400</v>
      </c>
      <c r="M778" s="13">
        <f>(((L778/60)/60)/24)+DATE(1970,1,1)</f>
        <v>43650.208333333328</v>
      </c>
      <c r="N778">
        <v>1563771600</v>
      </c>
      <c r="O778" s="13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>(E779/D779)*100</f>
        <v>49.026652452025587</v>
      </c>
      <c r="G779" t="s">
        <v>14</v>
      </c>
      <c r="H779">
        <v>676</v>
      </c>
      <c r="I779" s="9">
        <f>IFERROR(E779/H779, 0)</f>
        <v>68.028106508875737</v>
      </c>
      <c r="J779" t="s">
        <v>21</v>
      </c>
      <c r="K779" t="s">
        <v>22</v>
      </c>
      <c r="L779">
        <v>1316754000</v>
      </c>
      <c r="M779" s="13">
        <f>(((L779/60)/60)/24)+DATE(1970,1,1)</f>
        <v>40809.208333333336</v>
      </c>
      <c r="N779">
        <v>1319259600</v>
      </c>
      <c r="O779" s="13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>(E780/D780)*100</f>
        <v>787.92307692307691</v>
      </c>
      <c r="G780" t="s">
        <v>20</v>
      </c>
      <c r="H780">
        <v>174</v>
      </c>
      <c r="I780" s="9">
        <f>IFERROR(E780/H780, 0)</f>
        <v>58.867816091954026</v>
      </c>
      <c r="J780" t="s">
        <v>98</v>
      </c>
      <c r="K780" t="s">
        <v>99</v>
      </c>
      <c r="L780">
        <v>1313211600</v>
      </c>
      <c r="M780" s="13">
        <f>(((L780/60)/60)/24)+DATE(1970,1,1)</f>
        <v>40768.208333333336</v>
      </c>
      <c r="N780">
        <v>1313643600</v>
      </c>
      <c r="O780" s="13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>(E781/D781)*100</f>
        <v>80.306347746090154</v>
      </c>
      <c r="G781" t="s">
        <v>14</v>
      </c>
      <c r="H781">
        <v>831</v>
      </c>
      <c r="I781" s="9">
        <f>IFERROR(E781/H781, 0)</f>
        <v>105.04572803850782</v>
      </c>
      <c r="J781" t="s">
        <v>21</v>
      </c>
      <c r="K781" t="s">
        <v>22</v>
      </c>
      <c r="L781">
        <v>1439528400</v>
      </c>
      <c r="M781" s="13">
        <f>(((L781/60)/60)/24)+DATE(1970,1,1)</f>
        <v>42230.208333333328</v>
      </c>
      <c r="N781">
        <v>1440306000</v>
      </c>
      <c r="O781" s="13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>(E782/D782)*100</f>
        <v>106.29411764705883</v>
      </c>
      <c r="G782" t="s">
        <v>20</v>
      </c>
      <c r="H782">
        <v>164</v>
      </c>
      <c r="I782" s="9">
        <f>IFERROR(E782/H782, 0)</f>
        <v>33.054878048780488</v>
      </c>
      <c r="J782" t="s">
        <v>21</v>
      </c>
      <c r="K782" t="s">
        <v>22</v>
      </c>
      <c r="L782">
        <v>1469163600</v>
      </c>
      <c r="M782" s="13">
        <f>(((L782/60)/60)/24)+DATE(1970,1,1)</f>
        <v>42573.208333333328</v>
      </c>
      <c r="N782">
        <v>1470805200</v>
      </c>
      <c r="O782" s="13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>(E783/D783)*100</f>
        <v>50.735632183908038</v>
      </c>
      <c r="G783" t="s">
        <v>74</v>
      </c>
      <c r="H783">
        <v>56</v>
      </c>
      <c r="I783" s="9">
        <f>IFERROR(E783/H783, 0)</f>
        <v>78.821428571428569</v>
      </c>
      <c r="J783" t="s">
        <v>98</v>
      </c>
      <c r="K783" t="s">
        <v>99</v>
      </c>
      <c r="L783">
        <v>1288501200</v>
      </c>
      <c r="M783" s="13">
        <f>(((L783/60)/60)/24)+DATE(1970,1,1)</f>
        <v>40482.208333333336</v>
      </c>
      <c r="N783">
        <v>1292911200</v>
      </c>
      <c r="O783" s="13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>(E784/D784)*100</f>
        <v>215.31372549019611</v>
      </c>
      <c r="G784" t="s">
        <v>20</v>
      </c>
      <c r="H784">
        <v>161</v>
      </c>
      <c r="I784" s="9">
        <f>IFERROR(E784/H784, 0)</f>
        <v>68.204968944099377</v>
      </c>
      <c r="J784" t="s">
        <v>21</v>
      </c>
      <c r="K784" t="s">
        <v>22</v>
      </c>
      <c r="L784">
        <v>1298959200</v>
      </c>
      <c r="M784" s="13">
        <f>(((L784/60)/60)/24)+DATE(1970,1,1)</f>
        <v>40603.25</v>
      </c>
      <c r="N784">
        <v>1301374800</v>
      </c>
      <c r="O784" s="13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>(E785/D785)*100</f>
        <v>141.22972972972974</v>
      </c>
      <c r="G785" t="s">
        <v>20</v>
      </c>
      <c r="H785">
        <v>138</v>
      </c>
      <c r="I785" s="9">
        <f>IFERROR(E785/H785, 0)</f>
        <v>75.731884057971016</v>
      </c>
      <c r="J785" t="s">
        <v>21</v>
      </c>
      <c r="K785" t="s">
        <v>22</v>
      </c>
      <c r="L785">
        <v>1387260000</v>
      </c>
      <c r="M785" s="13">
        <f>(((L785/60)/60)/24)+DATE(1970,1,1)</f>
        <v>41625.25</v>
      </c>
      <c r="N785">
        <v>1387864800</v>
      </c>
      <c r="O785" s="13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>(E786/D786)*100</f>
        <v>115.33745781777279</v>
      </c>
      <c r="G786" t="s">
        <v>20</v>
      </c>
      <c r="H786">
        <v>3308</v>
      </c>
      <c r="I786" s="9">
        <f>IFERROR(E786/H786, 0)</f>
        <v>30.996070133010882</v>
      </c>
      <c r="J786" t="s">
        <v>21</v>
      </c>
      <c r="K786" t="s">
        <v>22</v>
      </c>
      <c r="L786">
        <v>1457244000</v>
      </c>
      <c r="M786" s="13">
        <f>(((L786/60)/60)/24)+DATE(1970,1,1)</f>
        <v>42435.25</v>
      </c>
      <c r="N786">
        <v>1458190800</v>
      </c>
      <c r="O786" s="13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>(E787/D787)*100</f>
        <v>193.11940298507463</v>
      </c>
      <c r="G787" t="s">
        <v>20</v>
      </c>
      <c r="H787">
        <v>127</v>
      </c>
      <c r="I787" s="9">
        <f>IFERROR(E787/H787, 0)</f>
        <v>101.88188976377953</v>
      </c>
      <c r="J787" t="s">
        <v>26</v>
      </c>
      <c r="K787" t="s">
        <v>27</v>
      </c>
      <c r="L787">
        <v>1556341200</v>
      </c>
      <c r="M787" s="13">
        <f>(((L787/60)/60)/24)+DATE(1970,1,1)</f>
        <v>43582.208333333328</v>
      </c>
      <c r="N787">
        <v>1559278800</v>
      </c>
      <c r="O787" s="13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>(E788/D788)*100</f>
        <v>729.73333333333335</v>
      </c>
      <c r="G788" t="s">
        <v>20</v>
      </c>
      <c r="H788">
        <v>207</v>
      </c>
      <c r="I788" s="9">
        <f>IFERROR(E788/H788, 0)</f>
        <v>52.879227053140099</v>
      </c>
      <c r="J788" t="s">
        <v>107</v>
      </c>
      <c r="K788" t="s">
        <v>108</v>
      </c>
      <c r="L788">
        <v>1522126800</v>
      </c>
      <c r="M788" s="13">
        <f>(((L788/60)/60)/24)+DATE(1970,1,1)</f>
        <v>43186.208333333328</v>
      </c>
      <c r="N788">
        <v>1522731600</v>
      </c>
      <c r="O788" s="13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>(E789/D789)*100</f>
        <v>99.66339869281046</v>
      </c>
      <c r="G789" t="s">
        <v>14</v>
      </c>
      <c r="H789">
        <v>859</v>
      </c>
      <c r="I789" s="9">
        <f>IFERROR(E789/H789, 0)</f>
        <v>71.005820721769496</v>
      </c>
      <c r="J789" t="s">
        <v>15</v>
      </c>
      <c r="K789" t="s">
        <v>16</v>
      </c>
      <c r="L789">
        <v>1305954000</v>
      </c>
      <c r="M789" s="13">
        <f>(((L789/60)/60)/24)+DATE(1970,1,1)</f>
        <v>40684.208333333336</v>
      </c>
      <c r="N789">
        <v>1306731600</v>
      </c>
      <c r="O789" s="13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>(E790/D790)*100</f>
        <v>88.166666666666671</v>
      </c>
      <c r="G790" t="s">
        <v>47</v>
      </c>
      <c r="H790">
        <v>31</v>
      </c>
      <c r="I790" s="9">
        <f>IFERROR(E790/H790, 0)</f>
        <v>102.38709677419355</v>
      </c>
      <c r="J790" t="s">
        <v>21</v>
      </c>
      <c r="K790" t="s">
        <v>22</v>
      </c>
      <c r="L790">
        <v>1350709200</v>
      </c>
      <c r="M790" s="13">
        <f>(((L790/60)/60)/24)+DATE(1970,1,1)</f>
        <v>41202.208333333336</v>
      </c>
      <c r="N790">
        <v>1352527200</v>
      </c>
      <c r="O790" s="13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>(E791/D791)*100</f>
        <v>37.233333333333334</v>
      </c>
      <c r="G791" t="s">
        <v>14</v>
      </c>
      <c r="H791">
        <v>45</v>
      </c>
      <c r="I791" s="9">
        <f>IFERROR(E791/H791, 0)</f>
        <v>74.466666666666669</v>
      </c>
      <c r="J791" t="s">
        <v>21</v>
      </c>
      <c r="K791" t="s">
        <v>22</v>
      </c>
      <c r="L791">
        <v>1401166800</v>
      </c>
      <c r="M791" s="13">
        <f>(((L791/60)/60)/24)+DATE(1970,1,1)</f>
        <v>41786.208333333336</v>
      </c>
      <c r="N791">
        <v>1404363600</v>
      </c>
      <c r="O791" s="13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>(E792/D792)*100</f>
        <v>30.540075309306079</v>
      </c>
      <c r="G792" t="s">
        <v>74</v>
      </c>
      <c r="H792">
        <v>1113</v>
      </c>
      <c r="I792" s="9">
        <f>IFERROR(E792/H792, 0)</f>
        <v>51.009883198562441</v>
      </c>
      <c r="J792" t="s">
        <v>21</v>
      </c>
      <c r="K792" t="s">
        <v>22</v>
      </c>
      <c r="L792">
        <v>1266127200</v>
      </c>
      <c r="M792" s="13">
        <f>(((L792/60)/60)/24)+DATE(1970,1,1)</f>
        <v>40223.25</v>
      </c>
      <c r="N792">
        <v>1266645600</v>
      </c>
      <c r="O792" s="13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>(E793/D793)*100</f>
        <v>25.714285714285712</v>
      </c>
      <c r="G793" t="s">
        <v>14</v>
      </c>
      <c r="H793">
        <v>6</v>
      </c>
      <c r="I793" s="9">
        <f>IFERROR(E793/H793, 0)</f>
        <v>90</v>
      </c>
      <c r="J793" t="s">
        <v>21</v>
      </c>
      <c r="K793" t="s">
        <v>22</v>
      </c>
      <c r="L793">
        <v>1481436000</v>
      </c>
      <c r="M793" s="13">
        <f>(((L793/60)/60)/24)+DATE(1970,1,1)</f>
        <v>42715.25</v>
      </c>
      <c r="N793">
        <v>1482818400</v>
      </c>
      <c r="O793" s="13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>(E794/D794)*100</f>
        <v>34</v>
      </c>
      <c r="G794" t="s">
        <v>14</v>
      </c>
      <c r="H794">
        <v>7</v>
      </c>
      <c r="I794" s="9">
        <f>IFERROR(E794/H794, 0)</f>
        <v>97.142857142857139</v>
      </c>
      <c r="J794" t="s">
        <v>21</v>
      </c>
      <c r="K794" t="s">
        <v>22</v>
      </c>
      <c r="L794">
        <v>1372222800</v>
      </c>
      <c r="M794" s="13">
        <f>(((L794/60)/60)/24)+DATE(1970,1,1)</f>
        <v>41451.208333333336</v>
      </c>
      <c r="N794">
        <v>1374642000</v>
      </c>
      <c r="O794" s="13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>(E795/D795)*100</f>
        <v>1185.909090909091</v>
      </c>
      <c r="G795" t="s">
        <v>20</v>
      </c>
      <c r="H795">
        <v>181</v>
      </c>
      <c r="I795" s="9">
        <f>IFERROR(E795/H795, 0)</f>
        <v>72.071823204419886</v>
      </c>
      <c r="J795" t="s">
        <v>98</v>
      </c>
      <c r="K795" t="s">
        <v>99</v>
      </c>
      <c r="L795">
        <v>1372136400</v>
      </c>
      <c r="M795" s="13">
        <f>(((L795/60)/60)/24)+DATE(1970,1,1)</f>
        <v>41450.208333333336</v>
      </c>
      <c r="N795">
        <v>1372482000</v>
      </c>
      <c r="O795" s="13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>(E796/D796)*100</f>
        <v>125.39393939393939</v>
      </c>
      <c r="G796" t="s">
        <v>20</v>
      </c>
      <c r="H796">
        <v>110</v>
      </c>
      <c r="I796" s="9">
        <f>IFERROR(E796/H796, 0)</f>
        <v>75.236363636363635</v>
      </c>
      <c r="J796" t="s">
        <v>21</v>
      </c>
      <c r="K796" t="s">
        <v>22</v>
      </c>
      <c r="L796">
        <v>1513922400</v>
      </c>
      <c r="M796" s="13">
        <f>(((L796/60)/60)/24)+DATE(1970,1,1)</f>
        <v>43091.25</v>
      </c>
      <c r="N796">
        <v>1514959200</v>
      </c>
      <c r="O796" s="13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>(E797/D797)*100</f>
        <v>14.394366197183098</v>
      </c>
      <c r="G797" t="s">
        <v>14</v>
      </c>
      <c r="H797">
        <v>31</v>
      </c>
      <c r="I797" s="9">
        <f>IFERROR(E797/H797, 0)</f>
        <v>32.967741935483872</v>
      </c>
      <c r="J797" t="s">
        <v>21</v>
      </c>
      <c r="K797" t="s">
        <v>22</v>
      </c>
      <c r="L797">
        <v>1477976400</v>
      </c>
      <c r="M797" s="13">
        <f>(((L797/60)/60)/24)+DATE(1970,1,1)</f>
        <v>42675.208333333328</v>
      </c>
      <c r="N797">
        <v>1478235600</v>
      </c>
      <c r="O797" s="13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>(E798/D798)*100</f>
        <v>54.807692307692314</v>
      </c>
      <c r="G798" t="s">
        <v>14</v>
      </c>
      <c r="H798">
        <v>78</v>
      </c>
      <c r="I798" s="9">
        <f>IFERROR(E798/H798, 0)</f>
        <v>54.807692307692307</v>
      </c>
      <c r="J798" t="s">
        <v>21</v>
      </c>
      <c r="K798" t="s">
        <v>22</v>
      </c>
      <c r="L798">
        <v>1407474000</v>
      </c>
      <c r="M798" s="13">
        <f>(((L798/60)/60)/24)+DATE(1970,1,1)</f>
        <v>41859.208333333336</v>
      </c>
      <c r="N798">
        <v>1408078800</v>
      </c>
      <c r="O798" s="13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>(E799/D799)*100</f>
        <v>109.63157894736841</v>
      </c>
      <c r="G799" t="s">
        <v>20</v>
      </c>
      <c r="H799">
        <v>185</v>
      </c>
      <c r="I799" s="9">
        <f>IFERROR(E799/H799, 0)</f>
        <v>45.037837837837834</v>
      </c>
      <c r="J799" t="s">
        <v>21</v>
      </c>
      <c r="K799" t="s">
        <v>22</v>
      </c>
      <c r="L799">
        <v>1546149600</v>
      </c>
      <c r="M799" s="13">
        <f>(((L799/60)/60)/24)+DATE(1970,1,1)</f>
        <v>43464.25</v>
      </c>
      <c r="N799">
        <v>1548136800</v>
      </c>
      <c r="O799" s="13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>(E800/D800)*100</f>
        <v>188.47058823529412</v>
      </c>
      <c r="G800" t="s">
        <v>20</v>
      </c>
      <c r="H800">
        <v>121</v>
      </c>
      <c r="I800" s="9">
        <f>IFERROR(E800/H800, 0)</f>
        <v>52.958677685950413</v>
      </c>
      <c r="J800" t="s">
        <v>21</v>
      </c>
      <c r="K800" t="s">
        <v>22</v>
      </c>
      <c r="L800">
        <v>1338440400</v>
      </c>
      <c r="M800" s="13">
        <f>(((L800/60)/60)/24)+DATE(1970,1,1)</f>
        <v>41060.208333333336</v>
      </c>
      <c r="N800">
        <v>1340859600</v>
      </c>
      <c r="O800" s="13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>(E801/D801)*100</f>
        <v>87.008284023668637</v>
      </c>
      <c r="G801" t="s">
        <v>14</v>
      </c>
      <c r="H801">
        <v>1225</v>
      </c>
      <c r="I801" s="9">
        <f>IFERROR(E801/H801, 0)</f>
        <v>60.017959183673469</v>
      </c>
      <c r="J801" t="s">
        <v>40</v>
      </c>
      <c r="K801" t="s">
        <v>41</v>
      </c>
      <c r="L801">
        <v>1454133600</v>
      </c>
      <c r="M801" s="13">
        <f>(((L801/60)/60)/24)+DATE(1970,1,1)</f>
        <v>42399.25</v>
      </c>
      <c r="N801">
        <v>1454479200</v>
      </c>
      <c r="O801" s="13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>(E802/D802)*100</f>
        <v>1</v>
      </c>
      <c r="G802" t="s">
        <v>14</v>
      </c>
      <c r="H802">
        <v>1</v>
      </c>
      <c r="I802" s="9">
        <f>IFERROR(E802/H802, 0)</f>
        <v>1</v>
      </c>
      <c r="J802" t="s">
        <v>98</v>
      </c>
      <c r="K802" t="s">
        <v>99</v>
      </c>
      <c r="L802">
        <v>1434085200</v>
      </c>
      <c r="M802" s="13">
        <f>(((L802/60)/60)/24)+DATE(1970,1,1)</f>
        <v>42167.208333333328</v>
      </c>
      <c r="N802">
        <v>1434430800</v>
      </c>
      <c r="O802" s="13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>(E803/D803)*100</f>
        <v>202.9130434782609</v>
      </c>
      <c r="G803" t="s">
        <v>20</v>
      </c>
      <c r="H803">
        <v>106</v>
      </c>
      <c r="I803" s="9">
        <f>IFERROR(E803/H803, 0)</f>
        <v>44.028301886792455</v>
      </c>
      <c r="J803" t="s">
        <v>21</v>
      </c>
      <c r="K803" t="s">
        <v>22</v>
      </c>
      <c r="L803">
        <v>1577772000</v>
      </c>
      <c r="M803" s="13">
        <f>(((L803/60)/60)/24)+DATE(1970,1,1)</f>
        <v>43830.25</v>
      </c>
      <c r="N803">
        <v>1579672800</v>
      </c>
      <c r="O803" s="13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>(E804/D804)*100</f>
        <v>197.03225806451613</v>
      </c>
      <c r="G804" t="s">
        <v>20</v>
      </c>
      <c r="H804">
        <v>142</v>
      </c>
      <c r="I804" s="9">
        <f>IFERROR(E804/H804, 0)</f>
        <v>86.028169014084511</v>
      </c>
      <c r="J804" t="s">
        <v>21</v>
      </c>
      <c r="K804" t="s">
        <v>22</v>
      </c>
      <c r="L804">
        <v>1562216400</v>
      </c>
      <c r="M804" s="13">
        <f>(((L804/60)/60)/24)+DATE(1970,1,1)</f>
        <v>43650.208333333328</v>
      </c>
      <c r="N804">
        <v>1562389200</v>
      </c>
      <c r="O804" s="13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>(E805/D805)*100</f>
        <v>107</v>
      </c>
      <c r="G805" t="s">
        <v>20</v>
      </c>
      <c r="H805">
        <v>233</v>
      </c>
      <c r="I805" s="9">
        <f>IFERROR(E805/H805, 0)</f>
        <v>28.012875536480685</v>
      </c>
      <c r="J805" t="s">
        <v>21</v>
      </c>
      <c r="K805" t="s">
        <v>22</v>
      </c>
      <c r="L805">
        <v>1548568800</v>
      </c>
      <c r="M805" s="13">
        <f>(((L805/60)/60)/24)+DATE(1970,1,1)</f>
        <v>43492.25</v>
      </c>
      <c r="N805">
        <v>1551506400</v>
      </c>
      <c r="O805" s="13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>(E806/D806)*100</f>
        <v>268.73076923076923</v>
      </c>
      <c r="G806" t="s">
        <v>20</v>
      </c>
      <c r="H806">
        <v>218</v>
      </c>
      <c r="I806" s="9">
        <f>IFERROR(E806/H806, 0)</f>
        <v>32.050458715596328</v>
      </c>
      <c r="J806" t="s">
        <v>21</v>
      </c>
      <c r="K806" t="s">
        <v>22</v>
      </c>
      <c r="L806">
        <v>1514872800</v>
      </c>
      <c r="M806" s="13">
        <f>(((L806/60)/60)/24)+DATE(1970,1,1)</f>
        <v>43102.25</v>
      </c>
      <c r="N806">
        <v>1516600800</v>
      </c>
      <c r="O806" s="13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>(E807/D807)*100</f>
        <v>50.845360824742272</v>
      </c>
      <c r="G807" t="s">
        <v>14</v>
      </c>
      <c r="H807">
        <v>67</v>
      </c>
      <c r="I807" s="9">
        <f>IFERROR(E807/H807, 0)</f>
        <v>73.611940298507463</v>
      </c>
      <c r="J807" t="s">
        <v>26</v>
      </c>
      <c r="K807" t="s">
        <v>27</v>
      </c>
      <c r="L807">
        <v>1416031200</v>
      </c>
      <c r="M807" s="13">
        <f>(((L807/60)/60)/24)+DATE(1970,1,1)</f>
        <v>41958.25</v>
      </c>
      <c r="N807">
        <v>1420437600</v>
      </c>
      <c r="O807" s="13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>(E808/D808)*100</f>
        <v>1180.2857142857142</v>
      </c>
      <c r="G808" t="s">
        <v>20</v>
      </c>
      <c r="H808">
        <v>76</v>
      </c>
      <c r="I808" s="9">
        <f>IFERROR(E808/H808, 0)</f>
        <v>108.71052631578948</v>
      </c>
      <c r="J808" t="s">
        <v>21</v>
      </c>
      <c r="K808" t="s">
        <v>22</v>
      </c>
      <c r="L808">
        <v>1330927200</v>
      </c>
      <c r="M808" s="13">
        <f>(((L808/60)/60)/24)+DATE(1970,1,1)</f>
        <v>40973.25</v>
      </c>
      <c r="N808">
        <v>1332997200</v>
      </c>
      <c r="O808" s="13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>(E809/D809)*100</f>
        <v>264</v>
      </c>
      <c r="G809" t="s">
        <v>20</v>
      </c>
      <c r="H809">
        <v>43</v>
      </c>
      <c r="I809" s="9">
        <f>IFERROR(E809/H809, 0)</f>
        <v>42.97674418604651</v>
      </c>
      <c r="J809" t="s">
        <v>21</v>
      </c>
      <c r="K809" t="s">
        <v>22</v>
      </c>
      <c r="L809">
        <v>1571115600</v>
      </c>
      <c r="M809" s="13">
        <f>(((L809/60)/60)/24)+DATE(1970,1,1)</f>
        <v>43753.208333333328</v>
      </c>
      <c r="N809">
        <v>1574920800</v>
      </c>
      <c r="O809" s="13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>(E810/D810)*100</f>
        <v>30.44230769230769</v>
      </c>
      <c r="G810" t="s">
        <v>14</v>
      </c>
      <c r="H810">
        <v>19</v>
      </c>
      <c r="I810" s="9">
        <f>IFERROR(E810/H810, 0)</f>
        <v>83.315789473684205</v>
      </c>
      <c r="J810" t="s">
        <v>21</v>
      </c>
      <c r="K810" t="s">
        <v>22</v>
      </c>
      <c r="L810">
        <v>1463461200</v>
      </c>
      <c r="M810" s="13">
        <f>(((L810/60)/60)/24)+DATE(1970,1,1)</f>
        <v>42507.208333333328</v>
      </c>
      <c r="N810">
        <v>1464930000</v>
      </c>
      <c r="O810" s="13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>(E811/D811)*100</f>
        <v>62.880681818181813</v>
      </c>
      <c r="G811" t="s">
        <v>14</v>
      </c>
      <c r="H811">
        <v>2108</v>
      </c>
      <c r="I811" s="9">
        <f>IFERROR(E811/H811, 0)</f>
        <v>42</v>
      </c>
      <c r="J811" t="s">
        <v>98</v>
      </c>
      <c r="K811" t="s">
        <v>99</v>
      </c>
      <c r="L811">
        <v>1344920400</v>
      </c>
      <c r="M811" s="13">
        <f>(((L811/60)/60)/24)+DATE(1970,1,1)</f>
        <v>41135.208333333336</v>
      </c>
      <c r="N811">
        <v>1345006800</v>
      </c>
      <c r="O811" s="13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>(E812/D812)*100</f>
        <v>193.125</v>
      </c>
      <c r="G812" t="s">
        <v>20</v>
      </c>
      <c r="H812">
        <v>221</v>
      </c>
      <c r="I812" s="9">
        <f>IFERROR(E812/H812, 0)</f>
        <v>55.927601809954751</v>
      </c>
      <c r="J812" t="s">
        <v>21</v>
      </c>
      <c r="K812" t="s">
        <v>22</v>
      </c>
      <c r="L812">
        <v>1511848800</v>
      </c>
      <c r="M812" s="13">
        <f>(((L812/60)/60)/24)+DATE(1970,1,1)</f>
        <v>43067.25</v>
      </c>
      <c r="N812">
        <v>1512712800</v>
      </c>
      <c r="O812" s="13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>(E813/D813)*100</f>
        <v>77.102702702702715</v>
      </c>
      <c r="G813" t="s">
        <v>14</v>
      </c>
      <c r="H813">
        <v>679</v>
      </c>
      <c r="I813" s="9">
        <f>IFERROR(E813/H813, 0)</f>
        <v>105.03681885125184</v>
      </c>
      <c r="J813" t="s">
        <v>21</v>
      </c>
      <c r="K813" t="s">
        <v>22</v>
      </c>
      <c r="L813">
        <v>1452319200</v>
      </c>
      <c r="M813" s="13">
        <f>(((L813/60)/60)/24)+DATE(1970,1,1)</f>
        <v>42378.25</v>
      </c>
      <c r="N813">
        <v>1452492000</v>
      </c>
      <c r="O813" s="13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>(E814/D814)*100</f>
        <v>225.52763819095478</v>
      </c>
      <c r="G814" t="s">
        <v>20</v>
      </c>
      <c r="H814">
        <v>2805</v>
      </c>
      <c r="I814" s="9">
        <f>IFERROR(E814/H814, 0)</f>
        <v>48</v>
      </c>
      <c r="J814" t="s">
        <v>15</v>
      </c>
      <c r="K814" t="s">
        <v>16</v>
      </c>
      <c r="L814">
        <v>1523854800</v>
      </c>
      <c r="M814" s="13">
        <f>(((L814/60)/60)/24)+DATE(1970,1,1)</f>
        <v>43206.208333333328</v>
      </c>
      <c r="N814">
        <v>1524286800</v>
      </c>
      <c r="O814" s="13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>(E815/D815)*100</f>
        <v>239.40625</v>
      </c>
      <c r="G815" t="s">
        <v>20</v>
      </c>
      <c r="H815">
        <v>68</v>
      </c>
      <c r="I815" s="9">
        <f>IFERROR(E815/H815, 0)</f>
        <v>112.66176470588235</v>
      </c>
      <c r="J815" t="s">
        <v>21</v>
      </c>
      <c r="K815" t="s">
        <v>22</v>
      </c>
      <c r="L815">
        <v>1346043600</v>
      </c>
      <c r="M815" s="13">
        <f>(((L815/60)/60)/24)+DATE(1970,1,1)</f>
        <v>41148.208333333336</v>
      </c>
      <c r="N815">
        <v>1346907600</v>
      </c>
      <c r="O815" s="13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>(E816/D816)*100</f>
        <v>92.1875</v>
      </c>
      <c r="G816" t="s">
        <v>14</v>
      </c>
      <c r="H816">
        <v>36</v>
      </c>
      <c r="I816" s="9">
        <f>IFERROR(E816/H816, 0)</f>
        <v>81.944444444444443</v>
      </c>
      <c r="J816" t="s">
        <v>36</v>
      </c>
      <c r="K816" t="s">
        <v>37</v>
      </c>
      <c r="L816">
        <v>1464325200</v>
      </c>
      <c r="M816" s="13">
        <f>(((L816/60)/60)/24)+DATE(1970,1,1)</f>
        <v>42517.208333333328</v>
      </c>
      <c r="N816">
        <v>1464498000</v>
      </c>
      <c r="O816" s="13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>(E817/D817)*100</f>
        <v>130.23333333333335</v>
      </c>
      <c r="G817" t="s">
        <v>20</v>
      </c>
      <c r="H817">
        <v>183</v>
      </c>
      <c r="I817" s="9">
        <f>IFERROR(E817/H817, 0)</f>
        <v>64.049180327868854</v>
      </c>
      <c r="J817" t="s">
        <v>15</v>
      </c>
      <c r="K817" t="s">
        <v>16</v>
      </c>
      <c r="L817">
        <v>1511935200</v>
      </c>
      <c r="M817" s="13">
        <f>(((L817/60)/60)/24)+DATE(1970,1,1)</f>
        <v>43068.25</v>
      </c>
      <c r="N817">
        <v>1514181600</v>
      </c>
      <c r="O817" s="13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>(E818/D818)*100</f>
        <v>615.21739130434787</v>
      </c>
      <c r="G818" t="s">
        <v>20</v>
      </c>
      <c r="H818">
        <v>133</v>
      </c>
      <c r="I818" s="9">
        <f>IFERROR(E818/H818, 0)</f>
        <v>106.39097744360902</v>
      </c>
      <c r="J818" t="s">
        <v>21</v>
      </c>
      <c r="K818" t="s">
        <v>22</v>
      </c>
      <c r="L818">
        <v>1392012000</v>
      </c>
      <c r="M818" s="13">
        <f>(((L818/60)/60)/24)+DATE(1970,1,1)</f>
        <v>41680.25</v>
      </c>
      <c r="N818">
        <v>1392184800</v>
      </c>
      <c r="O818" s="13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>(E819/D819)*100</f>
        <v>368.79532163742692</v>
      </c>
      <c r="G819" t="s">
        <v>20</v>
      </c>
      <c r="H819">
        <v>2489</v>
      </c>
      <c r="I819" s="9">
        <f>IFERROR(E819/H819, 0)</f>
        <v>76.011249497790274</v>
      </c>
      <c r="J819" t="s">
        <v>107</v>
      </c>
      <c r="K819" t="s">
        <v>108</v>
      </c>
      <c r="L819">
        <v>1556946000</v>
      </c>
      <c r="M819" s="13">
        <f>(((L819/60)/60)/24)+DATE(1970,1,1)</f>
        <v>43589.208333333328</v>
      </c>
      <c r="N819">
        <v>1559365200</v>
      </c>
      <c r="O819" s="13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>(E820/D820)*100</f>
        <v>1094.8571428571429</v>
      </c>
      <c r="G820" t="s">
        <v>20</v>
      </c>
      <c r="H820">
        <v>69</v>
      </c>
      <c r="I820" s="9">
        <f>IFERROR(E820/H820, 0)</f>
        <v>111.07246376811594</v>
      </c>
      <c r="J820" t="s">
        <v>21</v>
      </c>
      <c r="K820" t="s">
        <v>22</v>
      </c>
      <c r="L820">
        <v>1548050400</v>
      </c>
      <c r="M820" s="13">
        <f>(((L820/60)/60)/24)+DATE(1970,1,1)</f>
        <v>43486.25</v>
      </c>
      <c r="N820">
        <v>1549173600</v>
      </c>
      <c r="O820" s="13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>(E821/D821)*100</f>
        <v>50.662921348314605</v>
      </c>
      <c r="G821" t="s">
        <v>14</v>
      </c>
      <c r="H821">
        <v>47</v>
      </c>
      <c r="I821" s="9">
        <f>IFERROR(E821/H821, 0)</f>
        <v>95.936170212765958</v>
      </c>
      <c r="J821" t="s">
        <v>21</v>
      </c>
      <c r="K821" t="s">
        <v>22</v>
      </c>
      <c r="L821">
        <v>1353736800</v>
      </c>
      <c r="M821" s="13">
        <f>(((L821/60)/60)/24)+DATE(1970,1,1)</f>
        <v>41237.25</v>
      </c>
      <c r="N821">
        <v>1355032800</v>
      </c>
      <c r="O821" s="13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>(E822/D822)*100</f>
        <v>800.6</v>
      </c>
      <c r="G822" t="s">
        <v>20</v>
      </c>
      <c r="H822">
        <v>279</v>
      </c>
      <c r="I822" s="9">
        <f>IFERROR(E822/H822, 0)</f>
        <v>43.043010752688176</v>
      </c>
      <c r="J822" t="s">
        <v>40</v>
      </c>
      <c r="K822" t="s">
        <v>41</v>
      </c>
      <c r="L822">
        <v>1532840400</v>
      </c>
      <c r="M822" s="13">
        <f>(((L822/60)/60)/24)+DATE(1970,1,1)</f>
        <v>43310.208333333328</v>
      </c>
      <c r="N822">
        <v>1533963600</v>
      </c>
      <c r="O822" s="13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>(E823/D823)*100</f>
        <v>291.28571428571428</v>
      </c>
      <c r="G823" t="s">
        <v>20</v>
      </c>
      <c r="H823">
        <v>210</v>
      </c>
      <c r="I823" s="9">
        <f>IFERROR(E823/H823, 0)</f>
        <v>67.966666666666669</v>
      </c>
      <c r="J823" t="s">
        <v>21</v>
      </c>
      <c r="K823" t="s">
        <v>22</v>
      </c>
      <c r="L823">
        <v>1488261600</v>
      </c>
      <c r="M823" s="13">
        <f>(((L823/60)/60)/24)+DATE(1970,1,1)</f>
        <v>42794.25</v>
      </c>
      <c r="N823">
        <v>1489381200</v>
      </c>
      <c r="O823" s="13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>(E824/D824)*100</f>
        <v>349.9666666666667</v>
      </c>
      <c r="G824" t="s">
        <v>20</v>
      </c>
      <c r="H824">
        <v>2100</v>
      </c>
      <c r="I824" s="9">
        <f>IFERROR(E824/H824, 0)</f>
        <v>89.991428571428571</v>
      </c>
      <c r="J824" t="s">
        <v>21</v>
      </c>
      <c r="K824" t="s">
        <v>22</v>
      </c>
      <c r="L824">
        <v>1393567200</v>
      </c>
      <c r="M824" s="13">
        <f>(((L824/60)/60)/24)+DATE(1970,1,1)</f>
        <v>41698.25</v>
      </c>
      <c r="N824">
        <v>1395032400</v>
      </c>
      <c r="O824" s="13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>(E825/D825)*100</f>
        <v>357.07317073170731</v>
      </c>
      <c r="G825" t="s">
        <v>20</v>
      </c>
      <c r="H825">
        <v>252</v>
      </c>
      <c r="I825" s="9">
        <f>IFERROR(E825/H825, 0)</f>
        <v>58.095238095238095</v>
      </c>
      <c r="J825" t="s">
        <v>21</v>
      </c>
      <c r="K825" t="s">
        <v>22</v>
      </c>
      <c r="L825">
        <v>1410325200</v>
      </c>
      <c r="M825" s="13">
        <f>(((L825/60)/60)/24)+DATE(1970,1,1)</f>
        <v>41892.208333333336</v>
      </c>
      <c r="N825">
        <v>1412485200</v>
      </c>
      <c r="O825" s="13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>(E826/D826)*100</f>
        <v>126.48941176470588</v>
      </c>
      <c r="G826" t="s">
        <v>20</v>
      </c>
      <c r="H826">
        <v>1280</v>
      </c>
      <c r="I826" s="9">
        <f>IFERROR(E826/H826, 0)</f>
        <v>83.996875000000003</v>
      </c>
      <c r="J826" t="s">
        <v>21</v>
      </c>
      <c r="K826" t="s">
        <v>22</v>
      </c>
      <c r="L826">
        <v>1276923600</v>
      </c>
      <c r="M826" s="13">
        <f>(((L826/60)/60)/24)+DATE(1970,1,1)</f>
        <v>40348.208333333336</v>
      </c>
      <c r="N826">
        <v>1279688400</v>
      </c>
      <c r="O826" s="13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>(E827/D827)*100</f>
        <v>387.5</v>
      </c>
      <c r="G827" t="s">
        <v>20</v>
      </c>
      <c r="H827">
        <v>157</v>
      </c>
      <c r="I827" s="9">
        <f>IFERROR(E827/H827, 0)</f>
        <v>88.853503184713375</v>
      </c>
      <c r="J827" t="s">
        <v>40</v>
      </c>
      <c r="K827" t="s">
        <v>41</v>
      </c>
      <c r="L827">
        <v>1500958800</v>
      </c>
      <c r="M827" s="13">
        <f>(((L827/60)/60)/24)+DATE(1970,1,1)</f>
        <v>42941.208333333328</v>
      </c>
      <c r="N827">
        <v>1501995600</v>
      </c>
      <c r="O827" s="13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>(E828/D828)*100</f>
        <v>457.03571428571428</v>
      </c>
      <c r="G828" t="s">
        <v>20</v>
      </c>
      <c r="H828">
        <v>194</v>
      </c>
      <c r="I828" s="9">
        <f>IFERROR(E828/H828, 0)</f>
        <v>65.963917525773198</v>
      </c>
      <c r="J828" t="s">
        <v>21</v>
      </c>
      <c r="K828" t="s">
        <v>22</v>
      </c>
      <c r="L828">
        <v>1292220000</v>
      </c>
      <c r="M828" s="13">
        <f>(((L828/60)/60)/24)+DATE(1970,1,1)</f>
        <v>40525.25</v>
      </c>
      <c r="N828">
        <v>1294639200</v>
      </c>
      <c r="O828" s="13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>(E829/D829)*100</f>
        <v>266.69565217391306</v>
      </c>
      <c r="G829" t="s">
        <v>20</v>
      </c>
      <c r="H829">
        <v>82</v>
      </c>
      <c r="I829" s="9">
        <f>IFERROR(E829/H829, 0)</f>
        <v>74.804878048780495</v>
      </c>
      <c r="J829" t="s">
        <v>26</v>
      </c>
      <c r="K829" t="s">
        <v>27</v>
      </c>
      <c r="L829">
        <v>1304398800</v>
      </c>
      <c r="M829" s="13">
        <f>(((L829/60)/60)/24)+DATE(1970,1,1)</f>
        <v>40666.208333333336</v>
      </c>
      <c r="N829">
        <v>1305435600</v>
      </c>
      <c r="O829" s="13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>(E830/D830)*100</f>
        <v>69</v>
      </c>
      <c r="G830" t="s">
        <v>14</v>
      </c>
      <c r="H830">
        <v>70</v>
      </c>
      <c r="I830" s="9">
        <f>IFERROR(E830/H830, 0)</f>
        <v>69.98571428571428</v>
      </c>
      <c r="J830" t="s">
        <v>21</v>
      </c>
      <c r="K830" t="s">
        <v>22</v>
      </c>
      <c r="L830">
        <v>1535432400</v>
      </c>
      <c r="M830" s="13">
        <f>(((L830/60)/60)/24)+DATE(1970,1,1)</f>
        <v>43340.208333333328</v>
      </c>
      <c r="N830">
        <v>1537592400</v>
      </c>
      <c r="O830" s="13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>(E831/D831)*100</f>
        <v>51.34375</v>
      </c>
      <c r="G831" t="s">
        <v>14</v>
      </c>
      <c r="H831">
        <v>154</v>
      </c>
      <c r="I831" s="9">
        <f>IFERROR(E831/H831, 0)</f>
        <v>32.006493506493506</v>
      </c>
      <c r="J831" t="s">
        <v>21</v>
      </c>
      <c r="K831" t="s">
        <v>22</v>
      </c>
      <c r="L831">
        <v>1433826000</v>
      </c>
      <c r="M831" s="13">
        <f>(((L831/60)/60)/24)+DATE(1970,1,1)</f>
        <v>42164.208333333328</v>
      </c>
      <c r="N831">
        <v>1435122000</v>
      </c>
      <c r="O831" s="13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>(E832/D832)*100</f>
        <v>1.1710526315789473</v>
      </c>
      <c r="G832" t="s">
        <v>14</v>
      </c>
      <c r="H832">
        <v>22</v>
      </c>
      <c r="I832" s="9">
        <f>IFERROR(E832/H832, 0)</f>
        <v>64.727272727272734</v>
      </c>
      <c r="J832" t="s">
        <v>21</v>
      </c>
      <c r="K832" t="s">
        <v>22</v>
      </c>
      <c r="L832">
        <v>1514959200</v>
      </c>
      <c r="M832" s="13">
        <f>(((L832/60)/60)/24)+DATE(1970,1,1)</f>
        <v>43103.25</v>
      </c>
      <c r="N832">
        <v>1520056800</v>
      </c>
      <c r="O832" s="13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>(E833/D833)*100</f>
        <v>108.97734294541709</v>
      </c>
      <c r="G833" t="s">
        <v>20</v>
      </c>
      <c r="H833">
        <v>4233</v>
      </c>
      <c r="I833" s="9">
        <f>IFERROR(E833/H833, 0)</f>
        <v>24.998110087408456</v>
      </c>
      <c r="J833" t="s">
        <v>21</v>
      </c>
      <c r="K833" t="s">
        <v>22</v>
      </c>
      <c r="L833">
        <v>1332738000</v>
      </c>
      <c r="M833" s="13">
        <f>(((L833/60)/60)/24)+DATE(1970,1,1)</f>
        <v>40994.208333333336</v>
      </c>
      <c r="N833">
        <v>1335675600</v>
      </c>
      <c r="O833" s="13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>(E834/D834)*100</f>
        <v>315.17592592592592</v>
      </c>
      <c r="G834" t="s">
        <v>20</v>
      </c>
      <c r="H834">
        <v>1297</v>
      </c>
      <c r="I834" s="9">
        <f>IFERROR(E834/H834, 0)</f>
        <v>104.97764070932922</v>
      </c>
      <c r="J834" t="s">
        <v>36</v>
      </c>
      <c r="K834" t="s">
        <v>37</v>
      </c>
      <c r="L834">
        <v>1445490000</v>
      </c>
      <c r="M834" s="13">
        <f>(((L834/60)/60)/24)+DATE(1970,1,1)</f>
        <v>42299.208333333328</v>
      </c>
      <c r="N834">
        <v>1448431200</v>
      </c>
      <c r="O834" s="13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>(E835/D835)*100</f>
        <v>157.69117647058823</v>
      </c>
      <c r="G835" t="s">
        <v>20</v>
      </c>
      <c r="H835">
        <v>165</v>
      </c>
      <c r="I835" s="9">
        <f>IFERROR(E835/H835, 0)</f>
        <v>64.987878787878785</v>
      </c>
      <c r="J835" t="s">
        <v>36</v>
      </c>
      <c r="K835" t="s">
        <v>37</v>
      </c>
      <c r="L835">
        <v>1297663200</v>
      </c>
      <c r="M835" s="13">
        <f>(((L835/60)/60)/24)+DATE(1970,1,1)</f>
        <v>40588.25</v>
      </c>
      <c r="N835">
        <v>1298613600</v>
      </c>
      <c r="O835" s="13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>(E836/D836)*100</f>
        <v>153.8082191780822</v>
      </c>
      <c r="G836" t="s">
        <v>20</v>
      </c>
      <c r="H836">
        <v>119</v>
      </c>
      <c r="I836" s="9">
        <f>IFERROR(E836/H836, 0)</f>
        <v>94.352941176470594</v>
      </c>
      <c r="J836" t="s">
        <v>21</v>
      </c>
      <c r="K836" t="s">
        <v>22</v>
      </c>
      <c r="L836">
        <v>1371963600</v>
      </c>
      <c r="M836" s="13">
        <f>(((L836/60)/60)/24)+DATE(1970,1,1)</f>
        <v>41448.208333333336</v>
      </c>
      <c r="N836">
        <v>1372482000</v>
      </c>
      <c r="O836" s="13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>(E837/D837)*100</f>
        <v>89.738979118329468</v>
      </c>
      <c r="G837" t="s">
        <v>14</v>
      </c>
      <c r="H837">
        <v>1758</v>
      </c>
      <c r="I837" s="9">
        <f>IFERROR(E837/H837, 0)</f>
        <v>44.001706484641637</v>
      </c>
      <c r="J837" t="s">
        <v>21</v>
      </c>
      <c r="K837" t="s">
        <v>22</v>
      </c>
      <c r="L837">
        <v>1425103200</v>
      </c>
      <c r="M837" s="13">
        <f>(((L837/60)/60)/24)+DATE(1970,1,1)</f>
        <v>42063.25</v>
      </c>
      <c r="N837">
        <v>1425621600</v>
      </c>
      <c r="O837" s="13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>(E838/D838)*100</f>
        <v>75.135802469135797</v>
      </c>
      <c r="G838" t="s">
        <v>14</v>
      </c>
      <c r="H838">
        <v>94</v>
      </c>
      <c r="I838" s="9">
        <f>IFERROR(E838/H838, 0)</f>
        <v>64.744680851063833</v>
      </c>
      <c r="J838" t="s">
        <v>21</v>
      </c>
      <c r="K838" t="s">
        <v>22</v>
      </c>
      <c r="L838">
        <v>1265349600</v>
      </c>
      <c r="M838" s="13">
        <f>(((L838/60)/60)/24)+DATE(1970,1,1)</f>
        <v>40214.25</v>
      </c>
      <c r="N838">
        <v>1266300000</v>
      </c>
      <c r="O838" s="13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>(E839/D839)*100</f>
        <v>852.88135593220341</v>
      </c>
      <c r="G839" t="s">
        <v>20</v>
      </c>
      <c r="H839">
        <v>1797</v>
      </c>
      <c r="I839" s="9">
        <f>IFERROR(E839/H839, 0)</f>
        <v>84.00667779632721</v>
      </c>
      <c r="J839" t="s">
        <v>21</v>
      </c>
      <c r="K839" t="s">
        <v>22</v>
      </c>
      <c r="L839">
        <v>1301202000</v>
      </c>
      <c r="M839" s="13">
        <f>(((L839/60)/60)/24)+DATE(1970,1,1)</f>
        <v>40629.208333333336</v>
      </c>
      <c r="N839">
        <v>1305867600</v>
      </c>
      <c r="O839" s="13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>(E840/D840)*100</f>
        <v>138.90625</v>
      </c>
      <c r="G840" t="s">
        <v>20</v>
      </c>
      <c r="H840">
        <v>261</v>
      </c>
      <c r="I840" s="9">
        <f>IFERROR(E840/H840, 0)</f>
        <v>34.061302681992338</v>
      </c>
      <c r="J840" t="s">
        <v>21</v>
      </c>
      <c r="K840" t="s">
        <v>22</v>
      </c>
      <c r="L840">
        <v>1538024400</v>
      </c>
      <c r="M840" s="13">
        <f>(((L840/60)/60)/24)+DATE(1970,1,1)</f>
        <v>43370.208333333328</v>
      </c>
      <c r="N840">
        <v>1538802000</v>
      </c>
      <c r="O840" s="13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>(E841/D841)*100</f>
        <v>190.18181818181819</v>
      </c>
      <c r="G841" t="s">
        <v>20</v>
      </c>
      <c r="H841">
        <v>157</v>
      </c>
      <c r="I841" s="9">
        <f>IFERROR(E841/H841, 0)</f>
        <v>93.273885350318466</v>
      </c>
      <c r="J841" t="s">
        <v>21</v>
      </c>
      <c r="K841" t="s">
        <v>22</v>
      </c>
      <c r="L841">
        <v>1395032400</v>
      </c>
      <c r="M841" s="13">
        <f>(((L841/60)/60)/24)+DATE(1970,1,1)</f>
        <v>41715.208333333336</v>
      </c>
      <c r="N841">
        <v>1398920400</v>
      </c>
      <c r="O841" s="13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>(E842/D842)*100</f>
        <v>100.24333619948409</v>
      </c>
      <c r="G842" t="s">
        <v>20</v>
      </c>
      <c r="H842">
        <v>3533</v>
      </c>
      <c r="I842" s="9">
        <f>IFERROR(E842/H842, 0)</f>
        <v>32.998301726577978</v>
      </c>
      <c r="J842" t="s">
        <v>21</v>
      </c>
      <c r="K842" t="s">
        <v>22</v>
      </c>
      <c r="L842">
        <v>1405486800</v>
      </c>
      <c r="M842" s="13">
        <f>(((L842/60)/60)/24)+DATE(1970,1,1)</f>
        <v>41836.208333333336</v>
      </c>
      <c r="N842">
        <v>1405659600</v>
      </c>
      <c r="O842" s="13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>(E843/D843)*100</f>
        <v>142.75824175824175</v>
      </c>
      <c r="G843" t="s">
        <v>20</v>
      </c>
      <c r="H843">
        <v>155</v>
      </c>
      <c r="I843" s="9">
        <f>IFERROR(E843/H843, 0)</f>
        <v>83.812903225806451</v>
      </c>
      <c r="J843" t="s">
        <v>21</v>
      </c>
      <c r="K843" t="s">
        <v>22</v>
      </c>
      <c r="L843">
        <v>1455861600</v>
      </c>
      <c r="M843" s="13">
        <f>(((L843/60)/60)/24)+DATE(1970,1,1)</f>
        <v>42419.25</v>
      </c>
      <c r="N843">
        <v>1457244000</v>
      </c>
      <c r="O843" s="13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>(E844/D844)*100</f>
        <v>563.13333333333333</v>
      </c>
      <c r="G844" t="s">
        <v>20</v>
      </c>
      <c r="H844">
        <v>132</v>
      </c>
      <c r="I844" s="9">
        <f>IFERROR(E844/H844, 0)</f>
        <v>63.992424242424242</v>
      </c>
      <c r="J844" t="s">
        <v>107</v>
      </c>
      <c r="K844" t="s">
        <v>108</v>
      </c>
      <c r="L844">
        <v>1529038800</v>
      </c>
      <c r="M844" s="13">
        <f>(((L844/60)/60)/24)+DATE(1970,1,1)</f>
        <v>43266.208333333328</v>
      </c>
      <c r="N844">
        <v>1529298000</v>
      </c>
      <c r="O844" s="13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>(E845/D845)*100</f>
        <v>30.715909090909086</v>
      </c>
      <c r="G845" t="s">
        <v>14</v>
      </c>
      <c r="H845">
        <v>33</v>
      </c>
      <c r="I845" s="9">
        <f>IFERROR(E845/H845, 0)</f>
        <v>81.909090909090907</v>
      </c>
      <c r="J845" t="s">
        <v>21</v>
      </c>
      <c r="K845" t="s">
        <v>22</v>
      </c>
      <c r="L845">
        <v>1535259600</v>
      </c>
      <c r="M845" s="13">
        <f>(((L845/60)/60)/24)+DATE(1970,1,1)</f>
        <v>43338.208333333328</v>
      </c>
      <c r="N845">
        <v>1535778000</v>
      </c>
      <c r="O845" s="13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>(E846/D846)*100</f>
        <v>99.39772727272728</v>
      </c>
      <c r="G846" t="s">
        <v>74</v>
      </c>
      <c r="H846">
        <v>94</v>
      </c>
      <c r="I846" s="9">
        <f>IFERROR(E846/H846, 0)</f>
        <v>93.053191489361708</v>
      </c>
      <c r="J846" t="s">
        <v>21</v>
      </c>
      <c r="K846" t="s">
        <v>22</v>
      </c>
      <c r="L846">
        <v>1327212000</v>
      </c>
      <c r="M846" s="13">
        <f>(((L846/60)/60)/24)+DATE(1970,1,1)</f>
        <v>40930.25</v>
      </c>
      <c r="N846">
        <v>1327471200</v>
      </c>
      <c r="O846" s="13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>(E847/D847)*100</f>
        <v>197.54935622317598</v>
      </c>
      <c r="G847" t="s">
        <v>20</v>
      </c>
      <c r="H847">
        <v>1354</v>
      </c>
      <c r="I847" s="9">
        <f>IFERROR(E847/H847, 0)</f>
        <v>101.98449039881831</v>
      </c>
      <c r="J847" t="s">
        <v>40</v>
      </c>
      <c r="K847" t="s">
        <v>41</v>
      </c>
      <c r="L847">
        <v>1526360400</v>
      </c>
      <c r="M847" s="13">
        <f>(((L847/60)/60)/24)+DATE(1970,1,1)</f>
        <v>43235.208333333328</v>
      </c>
      <c r="N847">
        <v>1529557200</v>
      </c>
      <c r="O847" s="13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>(E848/D848)*100</f>
        <v>508.5</v>
      </c>
      <c r="G848" t="s">
        <v>20</v>
      </c>
      <c r="H848">
        <v>48</v>
      </c>
      <c r="I848" s="9">
        <f>IFERROR(E848/H848, 0)</f>
        <v>105.9375</v>
      </c>
      <c r="J848" t="s">
        <v>21</v>
      </c>
      <c r="K848" t="s">
        <v>22</v>
      </c>
      <c r="L848">
        <v>1532149200</v>
      </c>
      <c r="M848" s="13">
        <f>(((L848/60)/60)/24)+DATE(1970,1,1)</f>
        <v>43302.208333333328</v>
      </c>
      <c r="N848">
        <v>1535259600</v>
      </c>
      <c r="O848" s="13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>(E849/D849)*100</f>
        <v>237.74468085106383</v>
      </c>
      <c r="G849" t="s">
        <v>20</v>
      </c>
      <c r="H849">
        <v>110</v>
      </c>
      <c r="I849" s="9">
        <f>IFERROR(E849/H849, 0)</f>
        <v>101.58181818181818</v>
      </c>
      <c r="J849" t="s">
        <v>21</v>
      </c>
      <c r="K849" t="s">
        <v>22</v>
      </c>
      <c r="L849">
        <v>1515304800</v>
      </c>
      <c r="M849" s="13">
        <f>(((L849/60)/60)/24)+DATE(1970,1,1)</f>
        <v>43107.25</v>
      </c>
      <c r="N849">
        <v>1515564000</v>
      </c>
      <c r="O849" s="13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>(E850/D850)*100</f>
        <v>338.46875</v>
      </c>
      <c r="G850" t="s">
        <v>20</v>
      </c>
      <c r="H850">
        <v>172</v>
      </c>
      <c r="I850" s="9">
        <f>IFERROR(E850/H850, 0)</f>
        <v>62.970930232558139</v>
      </c>
      <c r="J850" t="s">
        <v>21</v>
      </c>
      <c r="K850" t="s">
        <v>22</v>
      </c>
      <c r="L850">
        <v>1276318800</v>
      </c>
      <c r="M850" s="13">
        <f>(((L850/60)/60)/24)+DATE(1970,1,1)</f>
        <v>40341.208333333336</v>
      </c>
      <c r="N850">
        <v>1277096400</v>
      </c>
      <c r="O850" s="13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>(E851/D851)*100</f>
        <v>133.08955223880596</v>
      </c>
      <c r="G851" t="s">
        <v>20</v>
      </c>
      <c r="H851">
        <v>307</v>
      </c>
      <c r="I851" s="9">
        <f>IFERROR(E851/H851, 0)</f>
        <v>29.045602605863191</v>
      </c>
      <c r="J851" t="s">
        <v>21</v>
      </c>
      <c r="K851" t="s">
        <v>22</v>
      </c>
      <c r="L851">
        <v>1328767200</v>
      </c>
      <c r="M851" s="13">
        <f>(((L851/60)/60)/24)+DATE(1970,1,1)</f>
        <v>40948.25</v>
      </c>
      <c r="N851">
        <v>1329026400</v>
      </c>
      <c r="O851" s="13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>(E852/D852)*100</f>
        <v>1</v>
      </c>
      <c r="G852" t="s">
        <v>14</v>
      </c>
      <c r="H852">
        <v>1</v>
      </c>
      <c r="I852" s="9">
        <f>IFERROR(E852/H852, 0)</f>
        <v>1</v>
      </c>
      <c r="J852" t="s">
        <v>21</v>
      </c>
      <c r="K852" t="s">
        <v>22</v>
      </c>
      <c r="L852">
        <v>1321682400</v>
      </c>
      <c r="M852" s="13">
        <f>(((L852/60)/60)/24)+DATE(1970,1,1)</f>
        <v>40866.25</v>
      </c>
      <c r="N852">
        <v>1322978400</v>
      </c>
      <c r="O852" s="13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>(E853/D853)*100</f>
        <v>207.79999999999998</v>
      </c>
      <c r="G853" t="s">
        <v>20</v>
      </c>
      <c r="H853">
        <v>160</v>
      </c>
      <c r="I853" s="9">
        <f>IFERROR(E853/H853, 0)</f>
        <v>77.924999999999997</v>
      </c>
      <c r="J853" t="s">
        <v>21</v>
      </c>
      <c r="K853" t="s">
        <v>22</v>
      </c>
      <c r="L853">
        <v>1335934800</v>
      </c>
      <c r="M853" s="13">
        <f>(((L853/60)/60)/24)+DATE(1970,1,1)</f>
        <v>41031.208333333336</v>
      </c>
      <c r="N853">
        <v>1338786000</v>
      </c>
      <c r="O853" s="13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>(E854/D854)*100</f>
        <v>51.122448979591837</v>
      </c>
      <c r="G854" t="s">
        <v>14</v>
      </c>
      <c r="H854">
        <v>31</v>
      </c>
      <c r="I854" s="9">
        <f>IFERROR(E854/H854, 0)</f>
        <v>80.806451612903231</v>
      </c>
      <c r="J854" t="s">
        <v>21</v>
      </c>
      <c r="K854" t="s">
        <v>22</v>
      </c>
      <c r="L854">
        <v>1310792400</v>
      </c>
      <c r="M854" s="13">
        <f>(((L854/60)/60)/24)+DATE(1970,1,1)</f>
        <v>40740.208333333336</v>
      </c>
      <c r="N854">
        <v>1311656400</v>
      </c>
      <c r="O854" s="13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>(E855/D855)*100</f>
        <v>652.05847953216369</v>
      </c>
      <c r="G855" t="s">
        <v>20</v>
      </c>
      <c r="H855">
        <v>1467</v>
      </c>
      <c r="I855" s="9">
        <f>IFERROR(E855/H855, 0)</f>
        <v>76.006816632583508</v>
      </c>
      <c r="J855" t="s">
        <v>15</v>
      </c>
      <c r="K855" t="s">
        <v>16</v>
      </c>
      <c r="L855">
        <v>1308546000</v>
      </c>
      <c r="M855" s="13">
        <f>(((L855/60)/60)/24)+DATE(1970,1,1)</f>
        <v>40714.208333333336</v>
      </c>
      <c r="N855">
        <v>1308978000</v>
      </c>
      <c r="O855" s="13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>(E856/D856)*100</f>
        <v>113.63099415204678</v>
      </c>
      <c r="G856" t="s">
        <v>20</v>
      </c>
      <c r="H856">
        <v>2662</v>
      </c>
      <c r="I856" s="9">
        <f>IFERROR(E856/H856, 0)</f>
        <v>72.993613824192337</v>
      </c>
      <c r="J856" t="s">
        <v>15</v>
      </c>
      <c r="K856" t="s">
        <v>16</v>
      </c>
      <c r="L856">
        <v>1574056800</v>
      </c>
      <c r="M856" s="13">
        <f>(((L856/60)/60)/24)+DATE(1970,1,1)</f>
        <v>43787.25</v>
      </c>
      <c r="N856">
        <v>1576389600</v>
      </c>
      <c r="O856" s="13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>(E857/D857)*100</f>
        <v>102.37606837606839</v>
      </c>
      <c r="G857" t="s">
        <v>20</v>
      </c>
      <c r="H857">
        <v>452</v>
      </c>
      <c r="I857" s="9">
        <f>IFERROR(E857/H857, 0)</f>
        <v>53</v>
      </c>
      <c r="J857" t="s">
        <v>26</v>
      </c>
      <c r="K857" t="s">
        <v>27</v>
      </c>
      <c r="L857">
        <v>1308373200</v>
      </c>
      <c r="M857" s="13">
        <f>(((L857/60)/60)/24)+DATE(1970,1,1)</f>
        <v>40712.208333333336</v>
      </c>
      <c r="N857">
        <v>1311051600</v>
      </c>
      <c r="O857" s="13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>(E858/D858)*100</f>
        <v>356.58333333333331</v>
      </c>
      <c r="G858" t="s">
        <v>20</v>
      </c>
      <c r="H858">
        <v>158</v>
      </c>
      <c r="I858" s="9">
        <f>IFERROR(E858/H858, 0)</f>
        <v>54.164556962025316</v>
      </c>
      <c r="J858" t="s">
        <v>21</v>
      </c>
      <c r="K858" t="s">
        <v>22</v>
      </c>
      <c r="L858">
        <v>1335243600</v>
      </c>
      <c r="M858" s="13">
        <f>(((L858/60)/60)/24)+DATE(1970,1,1)</f>
        <v>41023.208333333336</v>
      </c>
      <c r="N858">
        <v>1336712400</v>
      </c>
      <c r="O858" s="13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>(E859/D859)*100</f>
        <v>139.86792452830187</v>
      </c>
      <c r="G859" t="s">
        <v>20</v>
      </c>
      <c r="H859">
        <v>225</v>
      </c>
      <c r="I859" s="9">
        <f>IFERROR(E859/H859, 0)</f>
        <v>32.946666666666665</v>
      </c>
      <c r="J859" t="s">
        <v>98</v>
      </c>
      <c r="K859" t="s">
        <v>99</v>
      </c>
      <c r="L859">
        <v>1328421600</v>
      </c>
      <c r="M859" s="13">
        <f>(((L859/60)/60)/24)+DATE(1970,1,1)</f>
        <v>40944.25</v>
      </c>
      <c r="N859">
        <v>1330408800</v>
      </c>
      <c r="O859" s="13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>(E860/D860)*100</f>
        <v>69.45</v>
      </c>
      <c r="G860" t="s">
        <v>14</v>
      </c>
      <c r="H860">
        <v>35</v>
      </c>
      <c r="I860" s="9">
        <f>IFERROR(E860/H860, 0)</f>
        <v>79.371428571428567</v>
      </c>
      <c r="J860" t="s">
        <v>21</v>
      </c>
      <c r="K860" t="s">
        <v>22</v>
      </c>
      <c r="L860">
        <v>1524286800</v>
      </c>
      <c r="M860" s="13">
        <f>(((L860/60)/60)/24)+DATE(1970,1,1)</f>
        <v>43211.208333333328</v>
      </c>
      <c r="N860">
        <v>1524891600</v>
      </c>
      <c r="O860" s="13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>(E861/D861)*100</f>
        <v>35.534246575342465</v>
      </c>
      <c r="G861" t="s">
        <v>14</v>
      </c>
      <c r="H861">
        <v>63</v>
      </c>
      <c r="I861" s="9">
        <f>IFERROR(E861/H861, 0)</f>
        <v>41.174603174603178</v>
      </c>
      <c r="J861" t="s">
        <v>21</v>
      </c>
      <c r="K861" t="s">
        <v>22</v>
      </c>
      <c r="L861">
        <v>1362117600</v>
      </c>
      <c r="M861" s="13">
        <f>(((L861/60)/60)/24)+DATE(1970,1,1)</f>
        <v>41334.25</v>
      </c>
      <c r="N861">
        <v>1363669200</v>
      </c>
      <c r="O861" s="13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>(E862/D862)*100</f>
        <v>251.65</v>
      </c>
      <c r="G862" t="s">
        <v>20</v>
      </c>
      <c r="H862">
        <v>65</v>
      </c>
      <c r="I862" s="9">
        <f>IFERROR(E862/H862, 0)</f>
        <v>77.430769230769229</v>
      </c>
      <c r="J862" t="s">
        <v>21</v>
      </c>
      <c r="K862" t="s">
        <v>22</v>
      </c>
      <c r="L862">
        <v>1550556000</v>
      </c>
      <c r="M862" s="13">
        <f>(((L862/60)/60)/24)+DATE(1970,1,1)</f>
        <v>43515.25</v>
      </c>
      <c r="N862">
        <v>1551420000</v>
      </c>
      <c r="O862" s="13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>(E863/D863)*100</f>
        <v>105.87500000000001</v>
      </c>
      <c r="G863" t="s">
        <v>20</v>
      </c>
      <c r="H863">
        <v>163</v>
      </c>
      <c r="I863" s="9">
        <f>IFERROR(E863/H863, 0)</f>
        <v>57.159509202453989</v>
      </c>
      <c r="J863" t="s">
        <v>21</v>
      </c>
      <c r="K863" t="s">
        <v>22</v>
      </c>
      <c r="L863">
        <v>1269147600</v>
      </c>
      <c r="M863" s="13">
        <f>(((L863/60)/60)/24)+DATE(1970,1,1)</f>
        <v>40258.208333333336</v>
      </c>
      <c r="N863">
        <v>1269838800</v>
      </c>
      <c r="O863" s="13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>(E864/D864)*100</f>
        <v>187.42857142857144</v>
      </c>
      <c r="G864" t="s">
        <v>20</v>
      </c>
      <c r="H864">
        <v>85</v>
      </c>
      <c r="I864" s="9">
        <f>IFERROR(E864/H864, 0)</f>
        <v>77.17647058823529</v>
      </c>
      <c r="J864" t="s">
        <v>21</v>
      </c>
      <c r="K864" t="s">
        <v>22</v>
      </c>
      <c r="L864">
        <v>1312174800</v>
      </c>
      <c r="M864" s="13">
        <f>(((L864/60)/60)/24)+DATE(1970,1,1)</f>
        <v>40756.208333333336</v>
      </c>
      <c r="N864">
        <v>1312520400</v>
      </c>
      <c r="O864" s="13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>(E865/D865)*100</f>
        <v>386.78571428571428</v>
      </c>
      <c r="G865" t="s">
        <v>20</v>
      </c>
      <c r="H865">
        <v>217</v>
      </c>
      <c r="I865" s="9">
        <f>IFERROR(E865/H865, 0)</f>
        <v>24.953917050691246</v>
      </c>
      <c r="J865" t="s">
        <v>21</v>
      </c>
      <c r="K865" t="s">
        <v>22</v>
      </c>
      <c r="L865">
        <v>1434517200</v>
      </c>
      <c r="M865" s="13">
        <f>(((L865/60)/60)/24)+DATE(1970,1,1)</f>
        <v>42172.208333333328</v>
      </c>
      <c r="N865">
        <v>1436504400</v>
      </c>
      <c r="O865" s="13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>(E866/D866)*100</f>
        <v>347.07142857142856</v>
      </c>
      <c r="G866" t="s">
        <v>20</v>
      </c>
      <c r="H866">
        <v>150</v>
      </c>
      <c r="I866" s="9">
        <f>IFERROR(E866/H866, 0)</f>
        <v>97.18</v>
      </c>
      <c r="J866" t="s">
        <v>21</v>
      </c>
      <c r="K866" t="s">
        <v>22</v>
      </c>
      <c r="L866">
        <v>1471582800</v>
      </c>
      <c r="M866" s="13">
        <f>(((L866/60)/60)/24)+DATE(1970,1,1)</f>
        <v>42601.208333333328</v>
      </c>
      <c r="N866">
        <v>1472014800</v>
      </c>
      <c r="O866" s="13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>(E867/D867)*100</f>
        <v>185.82098765432099</v>
      </c>
      <c r="G867" t="s">
        <v>20</v>
      </c>
      <c r="H867">
        <v>3272</v>
      </c>
      <c r="I867" s="9">
        <f>IFERROR(E867/H867, 0)</f>
        <v>46.000916870415651</v>
      </c>
      <c r="J867" t="s">
        <v>21</v>
      </c>
      <c r="K867" t="s">
        <v>22</v>
      </c>
      <c r="L867">
        <v>1410757200</v>
      </c>
      <c r="M867" s="13">
        <f>(((L867/60)/60)/24)+DATE(1970,1,1)</f>
        <v>41897.208333333336</v>
      </c>
      <c r="N867">
        <v>1411534800</v>
      </c>
      <c r="O867" s="13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>(E868/D868)*100</f>
        <v>43.241247264770237</v>
      </c>
      <c r="G868" t="s">
        <v>74</v>
      </c>
      <c r="H868">
        <v>898</v>
      </c>
      <c r="I868" s="9">
        <f>IFERROR(E868/H868, 0)</f>
        <v>88.023385300668153</v>
      </c>
      <c r="J868" t="s">
        <v>21</v>
      </c>
      <c r="K868" t="s">
        <v>22</v>
      </c>
      <c r="L868">
        <v>1304830800</v>
      </c>
      <c r="M868" s="13">
        <f>(((L868/60)/60)/24)+DATE(1970,1,1)</f>
        <v>40671.208333333336</v>
      </c>
      <c r="N868">
        <v>1304917200</v>
      </c>
      <c r="O868" s="13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>(E869/D869)*100</f>
        <v>162.4375</v>
      </c>
      <c r="G869" t="s">
        <v>20</v>
      </c>
      <c r="H869">
        <v>300</v>
      </c>
      <c r="I869" s="9">
        <f>IFERROR(E869/H869, 0)</f>
        <v>25.99</v>
      </c>
      <c r="J869" t="s">
        <v>21</v>
      </c>
      <c r="K869" t="s">
        <v>22</v>
      </c>
      <c r="L869">
        <v>1539061200</v>
      </c>
      <c r="M869" s="13">
        <f>(((L869/60)/60)/24)+DATE(1970,1,1)</f>
        <v>43382.208333333328</v>
      </c>
      <c r="N869">
        <v>1539579600</v>
      </c>
      <c r="O869" s="13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>(E870/D870)*100</f>
        <v>184.84285714285716</v>
      </c>
      <c r="G870" t="s">
        <v>20</v>
      </c>
      <c r="H870">
        <v>126</v>
      </c>
      <c r="I870" s="9">
        <f>IFERROR(E870/H870, 0)</f>
        <v>102.69047619047619</v>
      </c>
      <c r="J870" t="s">
        <v>21</v>
      </c>
      <c r="K870" t="s">
        <v>22</v>
      </c>
      <c r="L870">
        <v>1381554000</v>
      </c>
      <c r="M870" s="13">
        <f>(((L870/60)/60)/24)+DATE(1970,1,1)</f>
        <v>41559.208333333336</v>
      </c>
      <c r="N870">
        <v>1382504400</v>
      </c>
      <c r="O870" s="13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>(E871/D871)*100</f>
        <v>23.703520691785052</v>
      </c>
      <c r="G871" t="s">
        <v>14</v>
      </c>
      <c r="H871">
        <v>526</v>
      </c>
      <c r="I871" s="9">
        <f>IFERROR(E871/H871, 0)</f>
        <v>72.958174904942965</v>
      </c>
      <c r="J871" t="s">
        <v>21</v>
      </c>
      <c r="K871" t="s">
        <v>22</v>
      </c>
      <c r="L871">
        <v>1277096400</v>
      </c>
      <c r="M871" s="13">
        <f>(((L871/60)/60)/24)+DATE(1970,1,1)</f>
        <v>40350.208333333336</v>
      </c>
      <c r="N871">
        <v>1278306000</v>
      </c>
      <c r="O871" s="13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>(E872/D872)*100</f>
        <v>89.870129870129873</v>
      </c>
      <c r="G872" t="s">
        <v>14</v>
      </c>
      <c r="H872">
        <v>121</v>
      </c>
      <c r="I872" s="9">
        <f>IFERROR(E872/H872, 0)</f>
        <v>57.190082644628099</v>
      </c>
      <c r="J872" t="s">
        <v>21</v>
      </c>
      <c r="K872" t="s">
        <v>22</v>
      </c>
      <c r="L872">
        <v>1440392400</v>
      </c>
      <c r="M872" s="13">
        <f>(((L872/60)/60)/24)+DATE(1970,1,1)</f>
        <v>42240.208333333328</v>
      </c>
      <c r="N872">
        <v>1442552400</v>
      </c>
      <c r="O872" s="13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>(E873/D873)*100</f>
        <v>272.6041958041958</v>
      </c>
      <c r="G873" t="s">
        <v>20</v>
      </c>
      <c r="H873">
        <v>2320</v>
      </c>
      <c r="I873" s="9">
        <f>IFERROR(E873/H873, 0)</f>
        <v>84.013793103448279</v>
      </c>
      <c r="J873" t="s">
        <v>21</v>
      </c>
      <c r="K873" t="s">
        <v>22</v>
      </c>
      <c r="L873">
        <v>1509512400</v>
      </c>
      <c r="M873" s="13">
        <f>(((L873/60)/60)/24)+DATE(1970,1,1)</f>
        <v>43040.208333333328</v>
      </c>
      <c r="N873">
        <v>1511071200</v>
      </c>
      <c r="O873" s="13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>(E874/D874)*100</f>
        <v>170.04255319148936</v>
      </c>
      <c r="G874" t="s">
        <v>20</v>
      </c>
      <c r="H874">
        <v>81</v>
      </c>
      <c r="I874" s="9">
        <f>IFERROR(E874/H874, 0)</f>
        <v>98.666666666666671</v>
      </c>
      <c r="J874" t="s">
        <v>26</v>
      </c>
      <c r="K874" t="s">
        <v>27</v>
      </c>
      <c r="L874">
        <v>1535950800</v>
      </c>
      <c r="M874" s="13">
        <f>(((L874/60)/60)/24)+DATE(1970,1,1)</f>
        <v>43346.208333333328</v>
      </c>
      <c r="N874">
        <v>1536382800</v>
      </c>
      <c r="O874" s="13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>(E875/D875)*100</f>
        <v>188.28503562945369</v>
      </c>
      <c r="G875" t="s">
        <v>20</v>
      </c>
      <c r="H875">
        <v>1887</v>
      </c>
      <c r="I875" s="9">
        <f>IFERROR(E875/H875, 0)</f>
        <v>42.007419183889773</v>
      </c>
      <c r="J875" t="s">
        <v>21</v>
      </c>
      <c r="K875" t="s">
        <v>22</v>
      </c>
      <c r="L875">
        <v>1389160800</v>
      </c>
      <c r="M875" s="13">
        <f>(((L875/60)/60)/24)+DATE(1970,1,1)</f>
        <v>41647.25</v>
      </c>
      <c r="N875">
        <v>1389592800</v>
      </c>
      <c r="O875" s="13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>(E876/D876)*100</f>
        <v>346.93532338308455</v>
      </c>
      <c r="G876" t="s">
        <v>20</v>
      </c>
      <c r="H876">
        <v>4358</v>
      </c>
      <c r="I876" s="9">
        <f>IFERROR(E876/H876, 0)</f>
        <v>32.002753556677376</v>
      </c>
      <c r="J876" t="s">
        <v>21</v>
      </c>
      <c r="K876" t="s">
        <v>22</v>
      </c>
      <c r="L876">
        <v>1271998800</v>
      </c>
      <c r="M876" s="13">
        <f>(((L876/60)/60)/24)+DATE(1970,1,1)</f>
        <v>40291.208333333336</v>
      </c>
      <c r="N876">
        <v>1275282000</v>
      </c>
      <c r="O876" s="13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>(E877/D877)*100</f>
        <v>69.177215189873422</v>
      </c>
      <c r="G877" t="s">
        <v>14</v>
      </c>
      <c r="H877">
        <v>67</v>
      </c>
      <c r="I877" s="9">
        <f>IFERROR(E877/H877, 0)</f>
        <v>81.567164179104481</v>
      </c>
      <c r="J877" t="s">
        <v>21</v>
      </c>
      <c r="K877" t="s">
        <v>22</v>
      </c>
      <c r="L877">
        <v>1294898400</v>
      </c>
      <c r="M877" s="13">
        <f>(((L877/60)/60)/24)+DATE(1970,1,1)</f>
        <v>40556.25</v>
      </c>
      <c r="N877">
        <v>1294984800</v>
      </c>
      <c r="O877" s="13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>(E878/D878)*100</f>
        <v>25.433734939759034</v>
      </c>
      <c r="G878" t="s">
        <v>14</v>
      </c>
      <c r="H878">
        <v>57</v>
      </c>
      <c r="I878" s="9">
        <f>IFERROR(E878/H878, 0)</f>
        <v>37.035087719298247</v>
      </c>
      <c r="J878" t="s">
        <v>15</v>
      </c>
      <c r="K878" t="s">
        <v>16</v>
      </c>
      <c r="L878">
        <v>1559970000</v>
      </c>
      <c r="M878" s="13">
        <f>(((L878/60)/60)/24)+DATE(1970,1,1)</f>
        <v>43624.208333333328</v>
      </c>
      <c r="N878">
        <v>1562043600</v>
      </c>
      <c r="O878" s="13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>(E879/D879)*100</f>
        <v>77.400977995110026</v>
      </c>
      <c r="G879" t="s">
        <v>14</v>
      </c>
      <c r="H879">
        <v>1229</v>
      </c>
      <c r="I879" s="9">
        <f>IFERROR(E879/H879, 0)</f>
        <v>103.033360455655</v>
      </c>
      <c r="J879" t="s">
        <v>21</v>
      </c>
      <c r="K879" t="s">
        <v>22</v>
      </c>
      <c r="L879">
        <v>1469509200</v>
      </c>
      <c r="M879" s="13">
        <f>(((L879/60)/60)/24)+DATE(1970,1,1)</f>
        <v>42577.208333333328</v>
      </c>
      <c r="N879">
        <v>1469595600</v>
      </c>
      <c r="O879" s="13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>(E880/D880)*100</f>
        <v>37.481481481481481</v>
      </c>
      <c r="G880" t="s">
        <v>14</v>
      </c>
      <c r="H880">
        <v>12</v>
      </c>
      <c r="I880" s="9">
        <f>IFERROR(E880/H880, 0)</f>
        <v>84.333333333333329</v>
      </c>
      <c r="J880" t="s">
        <v>107</v>
      </c>
      <c r="K880" t="s">
        <v>108</v>
      </c>
      <c r="L880">
        <v>1579068000</v>
      </c>
      <c r="M880" s="13">
        <f>(((L880/60)/60)/24)+DATE(1970,1,1)</f>
        <v>43845.25</v>
      </c>
      <c r="N880">
        <v>1581141600</v>
      </c>
      <c r="O880" s="13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>(E881/D881)*100</f>
        <v>543.79999999999995</v>
      </c>
      <c r="G881" t="s">
        <v>20</v>
      </c>
      <c r="H881">
        <v>53</v>
      </c>
      <c r="I881" s="9">
        <f>IFERROR(E881/H881, 0)</f>
        <v>102.60377358490567</v>
      </c>
      <c r="J881" t="s">
        <v>21</v>
      </c>
      <c r="K881" t="s">
        <v>22</v>
      </c>
      <c r="L881">
        <v>1487743200</v>
      </c>
      <c r="M881" s="13">
        <f>(((L881/60)/60)/24)+DATE(1970,1,1)</f>
        <v>42788.25</v>
      </c>
      <c r="N881">
        <v>1488520800</v>
      </c>
      <c r="O881" s="13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>(E882/D882)*100</f>
        <v>228.52189349112427</v>
      </c>
      <c r="G882" t="s">
        <v>20</v>
      </c>
      <c r="H882">
        <v>2414</v>
      </c>
      <c r="I882" s="9">
        <f>IFERROR(E882/H882, 0)</f>
        <v>79.992129246064621</v>
      </c>
      <c r="J882" t="s">
        <v>21</v>
      </c>
      <c r="K882" t="s">
        <v>22</v>
      </c>
      <c r="L882">
        <v>1563685200</v>
      </c>
      <c r="M882" s="13">
        <f>(((L882/60)/60)/24)+DATE(1970,1,1)</f>
        <v>43667.208333333328</v>
      </c>
      <c r="N882">
        <v>1563858000</v>
      </c>
      <c r="O882" s="13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>(E883/D883)*100</f>
        <v>38.948339483394832</v>
      </c>
      <c r="G883" t="s">
        <v>14</v>
      </c>
      <c r="H883">
        <v>452</v>
      </c>
      <c r="I883" s="9">
        <f>IFERROR(E883/H883, 0)</f>
        <v>70.055309734513273</v>
      </c>
      <c r="J883" t="s">
        <v>21</v>
      </c>
      <c r="K883" t="s">
        <v>22</v>
      </c>
      <c r="L883">
        <v>1436418000</v>
      </c>
      <c r="M883" s="13">
        <f>(((L883/60)/60)/24)+DATE(1970,1,1)</f>
        <v>42194.208333333328</v>
      </c>
      <c r="N883">
        <v>1438923600</v>
      </c>
      <c r="O883" s="13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>(E884/D884)*100</f>
        <v>370</v>
      </c>
      <c r="G884" t="s">
        <v>20</v>
      </c>
      <c r="H884">
        <v>80</v>
      </c>
      <c r="I884" s="9">
        <f>IFERROR(E884/H884, 0)</f>
        <v>37</v>
      </c>
      <c r="J884" t="s">
        <v>21</v>
      </c>
      <c r="K884" t="s">
        <v>22</v>
      </c>
      <c r="L884">
        <v>1421820000</v>
      </c>
      <c r="M884" s="13">
        <f>(((L884/60)/60)/24)+DATE(1970,1,1)</f>
        <v>42025.25</v>
      </c>
      <c r="N884">
        <v>1422165600</v>
      </c>
      <c r="O884" s="13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>(E885/D885)*100</f>
        <v>237.91176470588232</v>
      </c>
      <c r="G885" t="s">
        <v>20</v>
      </c>
      <c r="H885">
        <v>193</v>
      </c>
      <c r="I885" s="9">
        <f>IFERROR(E885/H885, 0)</f>
        <v>41.911917098445599</v>
      </c>
      <c r="J885" t="s">
        <v>21</v>
      </c>
      <c r="K885" t="s">
        <v>22</v>
      </c>
      <c r="L885">
        <v>1274763600</v>
      </c>
      <c r="M885" s="13">
        <f>(((L885/60)/60)/24)+DATE(1970,1,1)</f>
        <v>40323.208333333336</v>
      </c>
      <c r="N885">
        <v>1277874000</v>
      </c>
      <c r="O885" s="13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>(E886/D886)*100</f>
        <v>64.036299765807954</v>
      </c>
      <c r="G886" t="s">
        <v>14</v>
      </c>
      <c r="H886">
        <v>1886</v>
      </c>
      <c r="I886" s="9">
        <f>IFERROR(E886/H886, 0)</f>
        <v>57.992576882290564</v>
      </c>
      <c r="J886" t="s">
        <v>21</v>
      </c>
      <c r="K886" t="s">
        <v>22</v>
      </c>
      <c r="L886">
        <v>1399179600</v>
      </c>
      <c r="M886" s="13">
        <f>(((L886/60)/60)/24)+DATE(1970,1,1)</f>
        <v>41763.208333333336</v>
      </c>
      <c r="N886">
        <v>1399352400</v>
      </c>
      <c r="O886" s="13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>(E887/D887)*100</f>
        <v>118.27777777777777</v>
      </c>
      <c r="G887" t="s">
        <v>20</v>
      </c>
      <c r="H887">
        <v>52</v>
      </c>
      <c r="I887" s="9">
        <f>IFERROR(E887/H887, 0)</f>
        <v>40.942307692307693</v>
      </c>
      <c r="J887" t="s">
        <v>21</v>
      </c>
      <c r="K887" t="s">
        <v>22</v>
      </c>
      <c r="L887">
        <v>1275800400</v>
      </c>
      <c r="M887" s="13">
        <f>(((L887/60)/60)/24)+DATE(1970,1,1)</f>
        <v>40335.208333333336</v>
      </c>
      <c r="N887">
        <v>1279083600</v>
      </c>
      <c r="O887" s="13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>(E888/D888)*100</f>
        <v>84.824037184594957</v>
      </c>
      <c r="G888" t="s">
        <v>14</v>
      </c>
      <c r="H888">
        <v>1825</v>
      </c>
      <c r="I888" s="9">
        <f>IFERROR(E888/H888, 0)</f>
        <v>69.9972602739726</v>
      </c>
      <c r="J888" t="s">
        <v>21</v>
      </c>
      <c r="K888" t="s">
        <v>22</v>
      </c>
      <c r="L888">
        <v>1282798800</v>
      </c>
      <c r="M888" s="13">
        <f>(((L888/60)/60)/24)+DATE(1970,1,1)</f>
        <v>40416.208333333336</v>
      </c>
      <c r="N888">
        <v>1284354000</v>
      </c>
      <c r="O888" s="13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>(E889/D889)*100</f>
        <v>29.346153846153843</v>
      </c>
      <c r="G889" t="s">
        <v>14</v>
      </c>
      <c r="H889">
        <v>31</v>
      </c>
      <c r="I889" s="9">
        <f>IFERROR(E889/H889, 0)</f>
        <v>73.838709677419359</v>
      </c>
      <c r="J889" t="s">
        <v>21</v>
      </c>
      <c r="K889" t="s">
        <v>22</v>
      </c>
      <c r="L889">
        <v>1437109200</v>
      </c>
      <c r="M889" s="13">
        <f>(((L889/60)/60)/24)+DATE(1970,1,1)</f>
        <v>42202.208333333328</v>
      </c>
      <c r="N889">
        <v>1441170000</v>
      </c>
      <c r="O889" s="13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>(E890/D890)*100</f>
        <v>209.89655172413794</v>
      </c>
      <c r="G890" t="s">
        <v>20</v>
      </c>
      <c r="H890">
        <v>290</v>
      </c>
      <c r="I890" s="9">
        <f>IFERROR(E890/H890, 0)</f>
        <v>41.979310344827589</v>
      </c>
      <c r="J890" t="s">
        <v>21</v>
      </c>
      <c r="K890" t="s">
        <v>22</v>
      </c>
      <c r="L890">
        <v>1491886800</v>
      </c>
      <c r="M890" s="13">
        <f>(((L890/60)/60)/24)+DATE(1970,1,1)</f>
        <v>42836.208333333328</v>
      </c>
      <c r="N890">
        <v>1493528400</v>
      </c>
      <c r="O890" s="13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>(E891/D891)*100</f>
        <v>169.78571428571431</v>
      </c>
      <c r="G891" t="s">
        <v>20</v>
      </c>
      <c r="H891">
        <v>122</v>
      </c>
      <c r="I891" s="9">
        <f>IFERROR(E891/H891, 0)</f>
        <v>77.93442622950819</v>
      </c>
      <c r="J891" t="s">
        <v>21</v>
      </c>
      <c r="K891" t="s">
        <v>22</v>
      </c>
      <c r="L891">
        <v>1394600400</v>
      </c>
      <c r="M891" s="13">
        <f>(((L891/60)/60)/24)+DATE(1970,1,1)</f>
        <v>41710.208333333336</v>
      </c>
      <c r="N891">
        <v>1395205200</v>
      </c>
      <c r="O891" s="13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>(E892/D892)*100</f>
        <v>115.95907738095239</v>
      </c>
      <c r="G892" t="s">
        <v>20</v>
      </c>
      <c r="H892">
        <v>1470</v>
      </c>
      <c r="I892" s="9">
        <f>IFERROR(E892/H892, 0)</f>
        <v>106.01972789115646</v>
      </c>
      <c r="J892" t="s">
        <v>21</v>
      </c>
      <c r="K892" t="s">
        <v>22</v>
      </c>
      <c r="L892">
        <v>1561352400</v>
      </c>
      <c r="M892" s="13">
        <f>(((L892/60)/60)/24)+DATE(1970,1,1)</f>
        <v>43640.208333333328</v>
      </c>
      <c r="N892">
        <v>1561438800</v>
      </c>
      <c r="O892" s="13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>(E893/D893)*100</f>
        <v>258.59999999999997</v>
      </c>
      <c r="G893" t="s">
        <v>20</v>
      </c>
      <c r="H893">
        <v>165</v>
      </c>
      <c r="I893" s="9">
        <f>IFERROR(E893/H893, 0)</f>
        <v>47.018181818181816</v>
      </c>
      <c r="J893" t="s">
        <v>15</v>
      </c>
      <c r="K893" t="s">
        <v>16</v>
      </c>
      <c r="L893">
        <v>1322892000</v>
      </c>
      <c r="M893" s="13">
        <f>(((L893/60)/60)/24)+DATE(1970,1,1)</f>
        <v>40880.25</v>
      </c>
      <c r="N893">
        <v>1326693600</v>
      </c>
      <c r="O893" s="13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>(E894/D894)*100</f>
        <v>230.58333333333331</v>
      </c>
      <c r="G894" t="s">
        <v>20</v>
      </c>
      <c r="H894">
        <v>182</v>
      </c>
      <c r="I894" s="9">
        <f>IFERROR(E894/H894, 0)</f>
        <v>76.016483516483518</v>
      </c>
      <c r="J894" t="s">
        <v>21</v>
      </c>
      <c r="K894" t="s">
        <v>22</v>
      </c>
      <c r="L894">
        <v>1274418000</v>
      </c>
      <c r="M894" s="13">
        <f>(((L894/60)/60)/24)+DATE(1970,1,1)</f>
        <v>40319.208333333336</v>
      </c>
      <c r="N894">
        <v>1277960400</v>
      </c>
      <c r="O894" s="13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>(E895/D895)*100</f>
        <v>128.21428571428572</v>
      </c>
      <c r="G895" t="s">
        <v>20</v>
      </c>
      <c r="H895">
        <v>199</v>
      </c>
      <c r="I895" s="9">
        <f>IFERROR(E895/H895, 0)</f>
        <v>54.120603015075375</v>
      </c>
      <c r="J895" t="s">
        <v>107</v>
      </c>
      <c r="K895" t="s">
        <v>108</v>
      </c>
      <c r="L895">
        <v>1434344400</v>
      </c>
      <c r="M895" s="13">
        <f>(((L895/60)/60)/24)+DATE(1970,1,1)</f>
        <v>42170.208333333328</v>
      </c>
      <c r="N895">
        <v>1434690000</v>
      </c>
      <c r="O895" s="13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>(E896/D896)*100</f>
        <v>188.70588235294116</v>
      </c>
      <c r="G896" t="s">
        <v>20</v>
      </c>
      <c r="H896">
        <v>56</v>
      </c>
      <c r="I896" s="9">
        <f>IFERROR(E896/H896, 0)</f>
        <v>57.285714285714285</v>
      </c>
      <c r="J896" t="s">
        <v>40</v>
      </c>
      <c r="K896" t="s">
        <v>41</v>
      </c>
      <c r="L896">
        <v>1373518800</v>
      </c>
      <c r="M896" s="13">
        <f>(((L896/60)/60)/24)+DATE(1970,1,1)</f>
        <v>41466.208333333336</v>
      </c>
      <c r="N896">
        <v>1376110800</v>
      </c>
      <c r="O896" s="13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>(E897/D897)*100</f>
        <v>6.9511889862327907</v>
      </c>
      <c r="G897" t="s">
        <v>14</v>
      </c>
      <c r="H897">
        <v>107</v>
      </c>
      <c r="I897" s="9">
        <f>IFERROR(E897/H897, 0)</f>
        <v>103.81308411214954</v>
      </c>
      <c r="J897" t="s">
        <v>21</v>
      </c>
      <c r="K897" t="s">
        <v>22</v>
      </c>
      <c r="L897">
        <v>1517637600</v>
      </c>
      <c r="M897" s="13">
        <f>(((L897/60)/60)/24)+DATE(1970,1,1)</f>
        <v>43134.25</v>
      </c>
      <c r="N897">
        <v>1518415200</v>
      </c>
      <c r="O897" s="13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>(E898/D898)*100</f>
        <v>774.43434343434342</v>
      </c>
      <c r="G898" t="s">
        <v>20</v>
      </c>
      <c r="H898">
        <v>1460</v>
      </c>
      <c r="I898" s="9">
        <f>IFERROR(E898/H898, 0)</f>
        <v>105.02602739726028</v>
      </c>
      <c r="J898" t="s">
        <v>26</v>
      </c>
      <c r="K898" t="s">
        <v>27</v>
      </c>
      <c r="L898">
        <v>1310619600</v>
      </c>
      <c r="M898" s="13">
        <f>(((L898/60)/60)/24)+DATE(1970,1,1)</f>
        <v>40738.208333333336</v>
      </c>
      <c r="N898">
        <v>1310878800</v>
      </c>
      <c r="O898" s="13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>(E899/D899)*100</f>
        <v>27.693181818181817</v>
      </c>
      <c r="G899" t="s">
        <v>14</v>
      </c>
      <c r="H899">
        <v>27</v>
      </c>
      <c r="I899" s="9">
        <f>IFERROR(E899/H899, 0)</f>
        <v>90.259259259259252</v>
      </c>
      <c r="J899" t="s">
        <v>21</v>
      </c>
      <c r="K899" t="s">
        <v>22</v>
      </c>
      <c r="L899">
        <v>1556427600</v>
      </c>
      <c r="M899" s="13">
        <f>(((L899/60)/60)/24)+DATE(1970,1,1)</f>
        <v>43583.208333333328</v>
      </c>
      <c r="N899">
        <v>1556600400</v>
      </c>
      <c r="O899" s="13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>(E900/D900)*100</f>
        <v>52.479620323841424</v>
      </c>
      <c r="G900" t="s">
        <v>14</v>
      </c>
      <c r="H900">
        <v>1221</v>
      </c>
      <c r="I900" s="9">
        <f>IFERROR(E900/H900, 0)</f>
        <v>76.978705978705975</v>
      </c>
      <c r="J900" t="s">
        <v>21</v>
      </c>
      <c r="K900" t="s">
        <v>22</v>
      </c>
      <c r="L900">
        <v>1576476000</v>
      </c>
      <c r="M900" s="13">
        <f>(((L900/60)/60)/24)+DATE(1970,1,1)</f>
        <v>43815.25</v>
      </c>
      <c r="N900">
        <v>1576994400</v>
      </c>
      <c r="O900" s="13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>(E901/D901)*100</f>
        <v>407.09677419354841</v>
      </c>
      <c r="G901" t="s">
        <v>20</v>
      </c>
      <c r="H901">
        <v>123</v>
      </c>
      <c r="I901" s="9">
        <f>IFERROR(E901/H901, 0)</f>
        <v>102.60162601626017</v>
      </c>
      <c r="J901" t="s">
        <v>98</v>
      </c>
      <c r="K901" t="s">
        <v>99</v>
      </c>
      <c r="L901">
        <v>1381122000</v>
      </c>
      <c r="M901" s="13">
        <f>(((L901/60)/60)/24)+DATE(1970,1,1)</f>
        <v>41554.208333333336</v>
      </c>
      <c r="N901">
        <v>1382677200</v>
      </c>
      <c r="O901" s="13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>(E902/D902)*100</f>
        <v>2</v>
      </c>
      <c r="G902" t="s">
        <v>14</v>
      </c>
      <c r="H902">
        <v>1</v>
      </c>
      <c r="I902" s="9">
        <f>IFERROR(E902/H902, 0)</f>
        <v>2</v>
      </c>
      <c r="J902" t="s">
        <v>21</v>
      </c>
      <c r="K902" t="s">
        <v>22</v>
      </c>
      <c r="L902">
        <v>1411102800</v>
      </c>
      <c r="M902" s="13">
        <f>(((L902/60)/60)/24)+DATE(1970,1,1)</f>
        <v>41901.208333333336</v>
      </c>
      <c r="N902">
        <v>1411189200</v>
      </c>
      <c r="O902" s="13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>(E903/D903)*100</f>
        <v>156.17857142857144</v>
      </c>
      <c r="G903" t="s">
        <v>20</v>
      </c>
      <c r="H903">
        <v>159</v>
      </c>
      <c r="I903" s="9">
        <f>IFERROR(E903/H903, 0)</f>
        <v>55.0062893081761</v>
      </c>
      <c r="J903" t="s">
        <v>21</v>
      </c>
      <c r="K903" t="s">
        <v>22</v>
      </c>
      <c r="L903">
        <v>1531803600</v>
      </c>
      <c r="M903" s="13">
        <f>(((L903/60)/60)/24)+DATE(1970,1,1)</f>
        <v>43298.208333333328</v>
      </c>
      <c r="N903">
        <v>1534654800</v>
      </c>
      <c r="O903" s="13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>(E904/D904)*100</f>
        <v>252.42857142857144</v>
      </c>
      <c r="G904" t="s">
        <v>20</v>
      </c>
      <c r="H904">
        <v>110</v>
      </c>
      <c r="I904" s="9">
        <f>IFERROR(E904/H904, 0)</f>
        <v>32.127272727272725</v>
      </c>
      <c r="J904" t="s">
        <v>21</v>
      </c>
      <c r="K904" t="s">
        <v>22</v>
      </c>
      <c r="L904">
        <v>1454133600</v>
      </c>
      <c r="M904" s="13">
        <f>(((L904/60)/60)/24)+DATE(1970,1,1)</f>
        <v>42399.25</v>
      </c>
      <c r="N904">
        <v>1457762400</v>
      </c>
      <c r="O904" s="13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>(E905/D905)*100</f>
        <v>1.729268292682927</v>
      </c>
      <c r="G905" t="s">
        <v>47</v>
      </c>
      <c r="H905">
        <v>14</v>
      </c>
      <c r="I905" s="9">
        <f>IFERROR(E905/H905, 0)</f>
        <v>50.642857142857146</v>
      </c>
      <c r="J905" t="s">
        <v>21</v>
      </c>
      <c r="K905" t="s">
        <v>22</v>
      </c>
      <c r="L905">
        <v>1336194000</v>
      </c>
      <c r="M905" s="13">
        <f>(((L905/60)/60)/24)+DATE(1970,1,1)</f>
        <v>41034.208333333336</v>
      </c>
      <c r="N905">
        <v>1337490000</v>
      </c>
      <c r="O905" s="13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>(E906/D906)*100</f>
        <v>12.230769230769232</v>
      </c>
      <c r="G906" t="s">
        <v>14</v>
      </c>
      <c r="H906">
        <v>16</v>
      </c>
      <c r="I906" s="9">
        <f>IFERROR(E906/H906, 0)</f>
        <v>49.6875</v>
      </c>
      <c r="J906" t="s">
        <v>21</v>
      </c>
      <c r="K906" t="s">
        <v>22</v>
      </c>
      <c r="L906">
        <v>1349326800</v>
      </c>
      <c r="M906" s="13">
        <f>(((L906/60)/60)/24)+DATE(1970,1,1)</f>
        <v>41186.208333333336</v>
      </c>
      <c r="N906">
        <v>1349672400</v>
      </c>
      <c r="O906" s="13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>(E907/D907)*100</f>
        <v>163.98734177215189</v>
      </c>
      <c r="G907" t="s">
        <v>20</v>
      </c>
      <c r="H907">
        <v>236</v>
      </c>
      <c r="I907" s="9">
        <f>IFERROR(E907/H907, 0)</f>
        <v>54.894067796610166</v>
      </c>
      <c r="J907" t="s">
        <v>21</v>
      </c>
      <c r="K907" t="s">
        <v>22</v>
      </c>
      <c r="L907">
        <v>1379566800</v>
      </c>
      <c r="M907" s="13">
        <f>(((L907/60)/60)/24)+DATE(1970,1,1)</f>
        <v>41536.208333333336</v>
      </c>
      <c r="N907">
        <v>1379826000</v>
      </c>
      <c r="O907" s="13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>(E908/D908)*100</f>
        <v>162.98181818181817</v>
      </c>
      <c r="G908" t="s">
        <v>20</v>
      </c>
      <c r="H908">
        <v>191</v>
      </c>
      <c r="I908" s="9">
        <f>IFERROR(E908/H908, 0)</f>
        <v>46.931937172774866</v>
      </c>
      <c r="J908" t="s">
        <v>21</v>
      </c>
      <c r="K908" t="s">
        <v>22</v>
      </c>
      <c r="L908">
        <v>1494651600</v>
      </c>
      <c r="M908" s="13">
        <f>(((L908/60)/60)/24)+DATE(1970,1,1)</f>
        <v>42868.208333333328</v>
      </c>
      <c r="N908">
        <v>1497762000</v>
      </c>
      <c r="O908" s="13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>(E909/D909)*100</f>
        <v>20.252747252747252</v>
      </c>
      <c r="G909" t="s">
        <v>14</v>
      </c>
      <c r="H909">
        <v>41</v>
      </c>
      <c r="I909" s="9">
        <f>IFERROR(E909/H909, 0)</f>
        <v>44.951219512195124</v>
      </c>
      <c r="J909" t="s">
        <v>21</v>
      </c>
      <c r="K909" t="s">
        <v>22</v>
      </c>
      <c r="L909">
        <v>1303880400</v>
      </c>
      <c r="M909" s="13">
        <f>(((L909/60)/60)/24)+DATE(1970,1,1)</f>
        <v>40660.208333333336</v>
      </c>
      <c r="N909">
        <v>1304485200</v>
      </c>
      <c r="O909" s="13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>(E910/D910)*100</f>
        <v>319.24083769633506</v>
      </c>
      <c r="G910" t="s">
        <v>20</v>
      </c>
      <c r="H910">
        <v>3934</v>
      </c>
      <c r="I910" s="9">
        <f>IFERROR(E910/H910, 0)</f>
        <v>30.99898322318251</v>
      </c>
      <c r="J910" t="s">
        <v>21</v>
      </c>
      <c r="K910" t="s">
        <v>22</v>
      </c>
      <c r="L910">
        <v>1335934800</v>
      </c>
      <c r="M910" s="13">
        <f>(((L910/60)/60)/24)+DATE(1970,1,1)</f>
        <v>41031.208333333336</v>
      </c>
      <c r="N910">
        <v>1336885200</v>
      </c>
      <c r="O910" s="13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>(E911/D911)*100</f>
        <v>478.94444444444446</v>
      </c>
      <c r="G911" t="s">
        <v>20</v>
      </c>
      <c r="H911">
        <v>80</v>
      </c>
      <c r="I911" s="9">
        <f>IFERROR(E911/H911, 0)</f>
        <v>107.7625</v>
      </c>
      <c r="J911" t="s">
        <v>15</v>
      </c>
      <c r="K911" t="s">
        <v>16</v>
      </c>
      <c r="L911">
        <v>1528088400</v>
      </c>
      <c r="M911" s="13">
        <f>(((L911/60)/60)/24)+DATE(1970,1,1)</f>
        <v>43255.208333333328</v>
      </c>
      <c r="N911">
        <v>1530421200</v>
      </c>
      <c r="O911" s="13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>(E912/D912)*100</f>
        <v>19.556634304207122</v>
      </c>
      <c r="G912" t="s">
        <v>74</v>
      </c>
      <c r="H912">
        <v>296</v>
      </c>
      <c r="I912" s="9">
        <f>IFERROR(E912/H912, 0)</f>
        <v>102.07770270270271</v>
      </c>
      <c r="J912" t="s">
        <v>21</v>
      </c>
      <c r="K912" t="s">
        <v>22</v>
      </c>
      <c r="L912">
        <v>1421906400</v>
      </c>
      <c r="M912" s="13">
        <f>(((L912/60)/60)/24)+DATE(1970,1,1)</f>
        <v>42026.25</v>
      </c>
      <c r="N912">
        <v>1421992800</v>
      </c>
      <c r="O912" s="13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>(E913/D913)*100</f>
        <v>198.94827586206895</v>
      </c>
      <c r="G913" t="s">
        <v>20</v>
      </c>
      <c r="H913">
        <v>462</v>
      </c>
      <c r="I913" s="9">
        <f>IFERROR(E913/H913, 0)</f>
        <v>24.976190476190474</v>
      </c>
      <c r="J913" t="s">
        <v>21</v>
      </c>
      <c r="K913" t="s">
        <v>22</v>
      </c>
      <c r="L913">
        <v>1568005200</v>
      </c>
      <c r="M913" s="13">
        <f>(((L913/60)/60)/24)+DATE(1970,1,1)</f>
        <v>43717.208333333328</v>
      </c>
      <c r="N913">
        <v>1568178000</v>
      </c>
      <c r="O913" s="13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>(E914/D914)*100</f>
        <v>795</v>
      </c>
      <c r="G914" t="s">
        <v>20</v>
      </c>
      <c r="H914">
        <v>179</v>
      </c>
      <c r="I914" s="9">
        <f>IFERROR(E914/H914, 0)</f>
        <v>79.944134078212286</v>
      </c>
      <c r="J914" t="s">
        <v>21</v>
      </c>
      <c r="K914" t="s">
        <v>22</v>
      </c>
      <c r="L914">
        <v>1346821200</v>
      </c>
      <c r="M914" s="13">
        <f>(((L914/60)/60)/24)+DATE(1970,1,1)</f>
        <v>41157.208333333336</v>
      </c>
      <c r="N914">
        <v>1347944400</v>
      </c>
      <c r="O914" s="13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>(E915/D915)*100</f>
        <v>50.621082621082621</v>
      </c>
      <c r="G915" t="s">
        <v>14</v>
      </c>
      <c r="H915">
        <v>523</v>
      </c>
      <c r="I915" s="9">
        <f>IFERROR(E915/H915, 0)</f>
        <v>67.946462715105156</v>
      </c>
      <c r="J915" t="s">
        <v>26</v>
      </c>
      <c r="K915" t="s">
        <v>27</v>
      </c>
      <c r="L915">
        <v>1557637200</v>
      </c>
      <c r="M915" s="13">
        <f>(((L915/60)/60)/24)+DATE(1970,1,1)</f>
        <v>43597.208333333328</v>
      </c>
      <c r="N915">
        <v>1558760400</v>
      </c>
      <c r="O915" s="13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>(E916/D916)*100</f>
        <v>57.4375</v>
      </c>
      <c r="G916" t="s">
        <v>14</v>
      </c>
      <c r="H916">
        <v>141</v>
      </c>
      <c r="I916" s="9">
        <f>IFERROR(E916/H916, 0)</f>
        <v>26.070921985815602</v>
      </c>
      <c r="J916" t="s">
        <v>40</v>
      </c>
      <c r="K916" t="s">
        <v>41</v>
      </c>
      <c r="L916">
        <v>1375592400</v>
      </c>
      <c r="M916" s="13">
        <f>(((L916/60)/60)/24)+DATE(1970,1,1)</f>
        <v>41490.208333333336</v>
      </c>
      <c r="N916">
        <v>1376629200</v>
      </c>
      <c r="O916" s="13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>(E917/D917)*100</f>
        <v>155.62827640984909</v>
      </c>
      <c r="G917" t="s">
        <v>20</v>
      </c>
      <c r="H917">
        <v>1866</v>
      </c>
      <c r="I917" s="9">
        <f>IFERROR(E917/H917, 0)</f>
        <v>105.0032154340836</v>
      </c>
      <c r="J917" t="s">
        <v>40</v>
      </c>
      <c r="K917" t="s">
        <v>41</v>
      </c>
      <c r="L917">
        <v>1503982800</v>
      </c>
      <c r="M917" s="13">
        <f>(((L917/60)/60)/24)+DATE(1970,1,1)</f>
        <v>42976.208333333328</v>
      </c>
      <c r="N917">
        <v>1504760400</v>
      </c>
      <c r="O917" s="13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>(E918/D918)*100</f>
        <v>36.297297297297298</v>
      </c>
      <c r="G918" t="s">
        <v>14</v>
      </c>
      <c r="H918">
        <v>52</v>
      </c>
      <c r="I918" s="9">
        <f>IFERROR(E918/H918, 0)</f>
        <v>25.826923076923077</v>
      </c>
      <c r="J918" t="s">
        <v>21</v>
      </c>
      <c r="K918" t="s">
        <v>22</v>
      </c>
      <c r="L918">
        <v>1418882400</v>
      </c>
      <c r="M918" s="13">
        <f>(((L918/60)/60)/24)+DATE(1970,1,1)</f>
        <v>41991.25</v>
      </c>
      <c r="N918">
        <v>1419660000</v>
      </c>
      <c r="O918" s="13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>(E919/D919)*100</f>
        <v>58.25</v>
      </c>
      <c r="G919" t="s">
        <v>47</v>
      </c>
      <c r="H919">
        <v>27</v>
      </c>
      <c r="I919" s="9">
        <f>IFERROR(E919/H919, 0)</f>
        <v>77.666666666666671</v>
      </c>
      <c r="J919" t="s">
        <v>40</v>
      </c>
      <c r="K919" t="s">
        <v>41</v>
      </c>
      <c r="L919">
        <v>1309237200</v>
      </c>
      <c r="M919" s="13">
        <f>(((L919/60)/60)/24)+DATE(1970,1,1)</f>
        <v>40722.208333333336</v>
      </c>
      <c r="N919">
        <v>1311310800</v>
      </c>
      <c r="O919" s="13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>(E920/D920)*100</f>
        <v>237.39473684210526</v>
      </c>
      <c r="G920" t="s">
        <v>20</v>
      </c>
      <c r="H920">
        <v>156</v>
      </c>
      <c r="I920" s="9">
        <f>IFERROR(E920/H920, 0)</f>
        <v>57.82692307692308</v>
      </c>
      <c r="J920" t="s">
        <v>98</v>
      </c>
      <c r="K920" t="s">
        <v>99</v>
      </c>
      <c r="L920">
        <v>1343365200</v>
      </c>
      <c r="M920" s="13">
        <f>(((L920/60)/60)/24)+DATE(1970,1,1)</f>
        <v>41117.208333333336</v>
      </c>
      <c r="N920">
        <v>1344315600</v>
      </c>
      <c r="O920" s="13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>(E921/D921)*100</f>
        <v>58.75</v>
      </c>
      <c r="G921" t="s">
        <v>14</v>
      </c>
      <c r="H921">
        <v>225</v>
      </c>
      <c r="I921" s="9">
        <f>IFERROR(E921/H921, 0)</f>
        <v>92.955555555555549</v>
      </c>
      <c r="J921" t="s">
        <v>26</v>
      </c>
      <c r="K921" t="s">
        <v>27</v>
      </c>
      <c r="L921">
        <v>1507957200</v>
      </c>
      <c r="M921" s="13">
        <f>(((L921/60)/60)/24)+DATE(1970,1,1)</f>
        <v>43022.208333333328</v>
      </c>
      <c r="N921">
        <v>1510725600</v>
      </c>
      <c r="O921" s="13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>(E922/D922)*100</f>
        <v>182.56603773584905</v>
      </c>
      <c r="G922" t="s">
        <v>20</v>
      </c>
      <c r="H922">
        <v>255</v>
      </c>
      <c r="I922" s="9">
        <f>IFERROR(E922/H922, 0)</f>
        <v>37.945098039215686</v>
      </c>
      <c r="J922" t="s">
        <v>21</v>
      </c>
      <c r="K922" t="s">
        <v>22</v>
      </c>
      <c r="L922">
        <v>1549519200</v>
      </c>
      <c r="M922" s="13">
        <f>(((L922/60)/60)/24)+DATE(1970,1,1)</f>
        <v>43503.25</v>
      </c>
      <c r="N922">
        <v>1551247200</v>
      </c>
      <c r="O922" s="13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>(E923/D923)*100</f>
        <v>0.75436408977556113</v>
      </c>
      <c r="G923" t="s">
        <v>14</v>
      </c>
      <c r="H923">
        <v>38</v>
      </c>
      <c r="I923" s="9">
        <f>IFERROR(E923/H923, 0)</f>
        <v>31.842105263157894</v>
      </c>
      <c r="J923" t="s">
        <v>21</v>
      </c>
      <c r="K923" t="s">
        <v>22</v>
      </c>
      <c r="L923">
        <v>1329026400</v>
      </c>
      <c r="M923" s="13">
        <f>(((L923/60)/60)/24)+DATE(1970,1,1)</f>
        <v>40951.25</v>
      </c>
      <c r="N923">
        <v>1330236000</v>
      </c>
      <c r="O923" s="13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>(E924/D924)*100</f>
        <v>175.95330739299609</v>
      </c>
      <c r="G924" t="s">
        <v>20</v>
      </c>
      <c r="H924">
        <v>2261</v>
      </c>
      <c r="I924" s="9">
        <f>IFERROR(E924/H924, 0)</f>
        <v>40</v>
      </c>
      <c r="J924" t="s">
        <v>21</v>
      </c>
      <c r="K924" t="s">
        <v>22</v>
      </c>
      <c r="L924">
        <v>1544335200</v>
      </c>
      <c r="M924" s="13">
        <f>(((L924/60)/60)/24)+DATE(1970,1,1)</f>
        <v>43443.25</v>
      </c>
      <c r="N924">
        <v>1545112800</v>
      </c>
      <c r="O924" s="13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>(E925/D925)*100</f>
        <v>237.88235294117646</v>
      </c>
      <c r="G925" t="s">
        <v>20</v>
      </c>
      <c r="H925">
        <v>40</v>
      </c>
      <c r="I925" s="9">
        <f>IFERROR(E925/H925, 0)</f>
        <v>101.1</v>
      </c>
      <c r="J925" t="s">
        <v>21</v>
      </c>
      <c r="K925" t="s">
        <v>22</v>
      </c>
      <c r="L925">
        <v>1279083600</v>
      </c>
      <c r="M925" s="13">
        <f>(((L925/60)/60)/24)+DATE(1970,1,1)</f>
        <v>40373.208333333336</v>
      </c>
      <c r="N925">
        <v>1279170000</v>
      </c>
      <c r="O925" s="13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>(E926/D926)*100</f>
        <v>488.05076142131981</v>
      </c>
      <c r="G926" t="s">
        <v>20</v>
      </c>
      <c r="H926">
        <v>2289</v>
      </c>
      <c r="I926" s="9">
        <f>IFERROR(E926/H926, 0)</f>
        <v>84.006989951944078</v>
      </c>
      <c r="J926" t="s">
        <v>107</v>
      </c>
      <c r="K926" t="s">
        <v>108</v>
      </c>
      <c r="L926">
        <v>1572498000</v>
      </c>
      <c r="M926" s="13">
        <f>(((L926/60)/60)/24)+DATE(1970,1,1)</f>
        <v>43769.208333333328</v>
      </c>
      <c r="N926">
        <v>1573452000</v>
      </c>
      <c r="O926" s="13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>(E927/D927)*100</f>
        <v>224.06666666666669</v>
      </c>
      <c r="G927" t="s">
        <v>20</v>
      </c>
      <c r="H927">
        <v>65</v>
      </c>
      <c r="I927" s="9">
        <f>IFERROR(E927/H927, 0)</f>
        <v>103.41538461538461</v>
      </c>
      <c r="J927" t="s">
        <v>21</v>
      </c>
      <c r="K927" t="s">
        <v>22</v>
      </c>
      <c r="L927">
        <v>1506056400</v>
      </c>
      <c r="M927" s="13">
        <f>(((L927/60)/60)/24)+DATE(1970,1,1)</f>
        <v>43000.208333333328</v>
      </c>
      <c r="N927">
        <v>1507093200</v>
      </c>
      <c r="O927" s="13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>(E928/D928)*100</f>
        <v>18.126436781609197</v>
      </c>
      <c r="G928" t="s">
        <v>14</v>
      </c>
      <c r="H928">
        <v>15</v>
      </c>
      <c r="I928" s="9">
        <f>IFERROR(E928/H928, 0)</f>
        <v>105.13333333333334</v>
      </c>
      <c r="J928" t="s">
        <v>21</v>
      </c>
      <c r="K928" t="s">
        <v>22</v>
      </c>
      <c r="L928">
        <v>1463029200</v>
      </c>
      <c r="M928" s="13">
        <f>(((L928/60)/60)/24)+DATE(1970,1,1)</f>
        <v>42502.208333333328</v>
      </c>
      <c r="N928">
        <v>1463374800</v>
      </c>
      <c r="O928" s="13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>(E929/D929)*100</f>
        <v>45.847222222222221</v>
      </c>
      <c r="G929" t="s">
        <v>14</v>
      </c>
      <c r="H929">
        <v>37</v>
      </c>
      <c r="I929" s="9">
        <f>IFERROR(E929/H929, 0)</f>
        <v>89.21621621621621</v>
      </c>
      <c r="J929" t="s">
        <v>21</v>
      </c>
      <c r="K929" t="s">
        <v>22</v>
      </c>
      <c r="L929">
        <v>1342069200</v>
      </c>
      <c r="M929" s="13">
        <f>(((L929/60)/60)/24)+DATE(1970,1,1)</f>
        <v>41102.208333333336</v>
      </c>
      <c r="N929">
        <v>1344574800</v>
      </c>
      <c r="O929" s="13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>(E930/D930)*100</f>
        <v>117.31541218637993</v>
      </c>
      <c r="G930" t="s">
        <v>20</v>
      </c>
      <c r="H930">
        <v>3777</v>
      </c>
      <c r="I930" s="9">
        <f>IFERROR(E930/H930, 0)</f>
        <v>51.995234312946785</v>
      </c>
      <c r="J930" t="s">
        <v>107</v>
      </c>
      <c r="K930" t="s">
        <v>108</v>
      </c>
      <c r="L930">
        <v>1388296800</v>
      </c>
      <c r="M930" s="13">
        <f>(((L930/60)/60)/24)+DATE(1970,1,1)</f>
        <v>41637.25</v>
      </c>
      <c r="N930">
        <v>1389074400</v>
      </c>
      <c r="O930" s="13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>(E931/D931)*100</f>
        <v>217.30909090909088</v>
      </c>
      <c r="G931" t="s">
        <v>20</v>
      </c>
      <c r="H931">
        <v>184</v>
      </c>
      <c r="I931" s="9">
        <f>IFERROR(E931/H931, 0)</f>
        <v>64.956521739130437</v>
      </c>
      <c r="J931" t="s">
        <v>40</v>
      </c>
      <c r="K931" t="s">
        <v>41</v>
      </c>
      <c r="L931">
        <v>1493787600</v>
      </c>
      <c r="M931" s="13">
        <f>(((L931/60)/60)/24)+DATE(1970,1,1)</f>
        <v>42858.208333333328</v>
      </c>
      <c r="N931">
        <v>1494997200</v>
      </c>
      <c r="O931" s="13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>(E932/D932)*100</f>
        <v>112.28571428571428</v>
      </c>
      <c r="G932" t="s">
        <v>20</v>
      </c>
      <c r="H932">
        <v>85</v>
      </c>
      <c r="I932" s="9">
        <f>IFERROR(E932/H932, 0)</f>
        <v>46.235294117647058</v>
      </c>
      <c r="J932" t="s">
        <v>21</v>
      </c>
      <c r="K932" t="s">
        <v>22</v>
      </c>
      <c r="L932">
        <v>1424844000</v>
      </c>
      <c r="M932" s="13">
        <f>(((L932/60)/60)/24)+DATE(1970,1,1)</f>
        <v>42060.25</v>
      </c>
      <c r="N932">
        <v>1425448800</v>
      </c>
      <c r="O932" s="13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>(E933/D933)*100</f>
        <v>72.51898734177216</v>
      </c>
      <c r="G933" t="s">
        <v>14</v>
      </c>
      <c r="H933">
        <v>112</v>
      </c>
      <c r="I933" s="9">
        <f>IFERROR(E933/H933, 0)</f>
        <v>51.151785714285715</v>
      </c>
      <c r="J933" t="s">
        <v>21</v>
      </c>
      <c r="K933" t="s">
        <v>22</v>
      </c>
      <c r="L933">
        <v>1403931600</v>
      </c>
      <c r="M933" s="13">
        <f>(((L933/60)/60)/24)+DATE(1970,1,1)</f>
        <v>41818.208333333336</v>
      </c>
      <c r="N933">
        <v>1404104400</v>
      </c>
      <c r="O933" s="13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>(E934/D934)*100</f>
        <v>212.30434782608697</v>
      </c>
      <c r="G934" t="s">
        <v>20</v>
      </c>
      <c r="H934">
        <v>144</v>
      </c>
      <c r="I934" s="9">
        <f>IFERROR(E934/H934, 0)</f>
        <v>33.909722222222221</v>
      </c>
      <c r="J934" t="s">
        <v>21</v>
      </c>
      <c r="K934" t="s">
        <v>22</v>
      </c>
      <c r="L934">
        <v>1394514000</v>
      </c>
      <c r="M934" s="13">
        <f>(((L934/60)/60)/24)+DATE(1970,1,1)</f>
        <v>41709.208333333336</v>
      </c>
      <c r="N934">
        <v>1394773200</v>
      </c>
      <c r="O934" s="13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>(E935/D935)*100</f>
        <v>239.74657534246577</v>
      </c>
      <c r="G935" t="s">
        <v>20</v>
      </c>
      <c r="H935">
        <v>1902</v>
      </c>
      <c r="I935" s="9">
        <f>IFERROR(E935/H935, 0)</f>
        <v>92.016298633017882</v>
      </c>
      <c r="J935" t="s">
        <v>21</v>
      </c>
      <c r="K935" t="s">
        <v>22</v>
      </c>
      <c r="L935">
        <v>1365397200</v>
      </c>
      <c r="M935" s="13">
        <f>(((L935/60)/60)/24)+DATE(1970,1,1)</f>
        <v>41372.208333333336</v>
      </c>
      <c r="N935">
        <v>1366520400</v>
      </c>
      <c r="O935" s="13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>(E936/D936)*100</f>
        <v>181.93548387096774</v>
      </c>
      <c r="G936" t="s">
        <v>20</v>
      </c>
      <c r="H936">
        <v>105</v>
      </c>
      <c r="I936" s="9">
        <f>IFERROR(E936/H936, 0)</f>
        <v>107.42857142857143</v>
      </c>
      <c r="J936" t="s">
        <v>21</v>
      </c>
      <c r="K936" t="s">
        <v>22</v>
      </c>
      <c r="L936">
        <v>1456120800</v>
      </c>
      <c r="M936" s="13">
        <f>(((L936/60)/60)/24)+DATE(1970,1,1)</f>
        <v>42422.25</v>
      </c>
      <c r="N936">
        <v>1456639200</v>
      </c>
      <c r="O936" s="13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>(E937/D937)*100</f>
        <v>164.13114754098362</v>
      </c>
      <c r="G937" t="s">
        <v>20</v>
      </c>
      <c r="H937">
        <v>132</v>
      </c>
      <c r="I937" s="9">
        <f>IFERROR(E937/H937, 0)</f>
        <v>75.848484848484844</v>
      </c>
      <c r="J937" t="s">
        <v>21</v>
      </c>
      <c r="K937" t="s">
        <v>22</v>
      </c>
      <c r="L937">
        <v>1437714000</v>
      </c>
      <c r="M937" s="13">
        <f>(((L937/60)/60)/24)+DATE(1970,1,1)</f>
        <v>42209.208333333328</v>
      </c>
      <c r="N937">
        <v>1438318800</v>
      </c>
      <c r="O937" s="13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>(E938/D938)*100</f>
        <v>1.6375968992248062</v>
      </c>
      <c r="G938" t="s">
        <v>14</v>
      </c>
      <c r="H938">
        <v>21</v>
      </c>
      <c r="I938" s="9">
        <f>IFERROR(E938/H938, 0)</f>
        <v>80.476190476190482</v>
      </c>
      <c r="J938" t="s">
        <v>21</v>
      </c>
      <c r="K938" t="s">
        <v>22</v>
      </c>
      <c r="L938">
        <v>1563771600</v>
      </c>
      <c r="M938" s="13">
        <f>(((L938/60)/60)/24)+DATE(1970,1,1)</f>
        <v>43668.208333333328</v>
      </c>
      <c r="N938">
        <v>1564030800</v>
      </c>
      <c r="O938" s="13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>(E939/D939)*100</f>
        <v>49.64385964912281</v>
      </c>
      <c r="G939" t="s">
        <v>74</v>
      </c>
      <c r="H939">
        <v>976</v>
      </c>
      <c r="I939" s="9">
        <f>IFERROR(E939/H939, 0)</f>
        <v>86.978483606557376</v>
      </c>
      <c r="J939" t="s">
        <v>21</v>
      </c>
      <c r="K939" t="s">
        <v>22</v>
      </c>
      <c r="L939">
        <v>1448517600</v>
      </c>
      <c r="M939" s="13">
        <f>(((L939/60)/60)/24)+DATE(1970,1,1)</f>
        <v>42334.25</v>
      </c>
      <c r="N939">
        <v>1449295200</v>
      </c>
      <c r="O939" s="13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>(E940/D940)*100</f>
        <v>109.70652173913042</v>
      </c>
      <c r="G940" t="s">
        <v>20</v>
      </c>
      <c r="H940">
        <v>96</v>
      </c>
      <c r="I940" s="9">
        <f>IFERROR(E940/H940, 0)</f>
        <v>105.13541666666667</v>
      </c>
      <c r="J940" t="s">
        <v>21</v>
      </c>
      <c r="K940" t="s">
        <v>22</v>
      </c>
      <c r="L940">
        <v>1528779600</v>
      </c>
      <c r="M940" s="13">
        <f>(((L940/60)/60)/24)+DATE(1970,1,1)</f>
        <v>43263.208333333328</v>
      </c>
      <c r="N940">
        <v>1531890000</v>
      </c>
      <c r="O940" s="13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>(E941/D941)*100</f>
        <v>49.217948717948715</v>
      </c>
      <c r="G941" t="s">
        <v>14</v>
      </c>
      <c r="H941">
        <v>67</v>
      </c>
      <c r="I941" s="9">
        <f>IFERROR(E941/H941, 0)</f>
        <v>57.298507462686565</v>
      </c>
      <c r="J941" t="s">
        <v>21</v>
      </c>
      <c r="K941" t="s">
        <v>22</v>
      </c>
      <c r="L941">
        <v>1304744400</v>
      </c>
      <c r="M941" s="13">
        <f>(((L941/60)/60)/24)+DATE(1970,1,1)</f>
        <v>40670.208333333336</v>
      </c>
      <c r="N941">
        <v>1306213200</v>
      </c>
      <c r="O941" s="13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>(E942/D942)*100</f>
        <v>62.232323232323225</v>
      </c>
      <c r="G942" t="s">
        <v>47</v>
      </c>
      <c r="H942">
        <v>66</v>
      </c>
      <c r="I942" s="9">
        <f>IFERROR(E942/H942, 0)</f>
        <v>93.348484848484844</v>
      </c>
      <c r="J942" t="s">
        <v>15</v>
      </c>
      <c r="K942" t="s">
        <v>16</v>
      </c>
      <c r="L942">
        <v>1354341600</v>
      </c>
      <c r="M942" s="13">
        <f>(((L942/60)/60)/24)+DATE(1970,1,1)</f>
        <v>41244.25</v>
      </c>
      <c r="N942">
        <v>1356242400</v>
      </c>
      <c r="O942" s="13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>(E943/D943)*100</f>
        <v>13.05813953488372</v>
      </c>
      <c r="G943" t="s">
        <v>14</v>
      </c>
      <c r="H943">
        <v>78</v>
      </c>
      <c r="I943" s="9">
        <f>IFERROR(E943/H943, 0)</f>
        <v>71.987179487179489</v>
      </c>
      <c r="J943" t="s">
        <v>21</v>
      </c>
      <c r="K943" t="s">
        <v>22</v>
      </c>
      <c r="L943">
        <v>1294552800</v>
      </c>
      <c r="M943" s="13">
        <f>(((L943/60)/60)/24)+DATE(1970,1,1)</f>
        <v>40552.25</v>
      </c>
      <c r="N943">
        <v>1297576800</v>
      </c>
      <c r="O943" s="13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>(E944/D944)*100</f>
        <v>64.635416666666671</v>
      </c>
      <c r="G944" t="s">
        <v>14</v>
      </c>
      <c r="H944">
        <v>67</v>
      </c>
      <c r="I944" s="9">
        <f>IFERROR(E944/H944, 0)</f>
        <v>92.611940298507463</v>
      </c>
      <c r="J944" t="s">
        <v>26</v>
      </c>
      <c r="K944" t="s">
        <v>27</v>
      </c>
      <c r="L944">
        <v>1295935200</v>
      </c>
      <c r="M944" s="13">
        <f>(((L944/60)/60)/24)+DATE(1970,1,1)</f>
        <v>40568.25</v>
      </c>
      <c r="N944">
        <v>1296194400</v>
      </c>
      <c r="O944" s="13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>(E945/D945)*100</f>
        <v>159.58666666666667</v>
      </c>
      <c r="G945" t="s">
        <v>20</v>
      </c>
      <c r="H945">
        <v>114</v>
      </c>
      <c r="I945" s="9">
        <f>IFERROR(E945/H945, 0)</f>
        <v>104.99122807017544</v>
      </c>
      <c r="J945" t="s">
        <v>21</v>
      </c>
      <c r="K945" t="s">
        <v>22</v>
      </c>
      <c r="L945">
        <v>1411534800</v>
      </c>
      <c r="M945" s="13">
        <f>(((L945/60)/60)/24)+DATE(1970,1,1)</f>
        <v>41906.208333333336</v>
      </c>
      <c r="N945">
        <v>1414558800</v>
      </c>
      <c r="O945" s="13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>(E946/D946)*100</f>
        <v>81.42</v>
      </c>
      <c r="G946" t="s">
        <v>14</v>
      </c>
      <c r="H946">
        <v>263</v>
      </c>
      <c r="I946" s="9">
        <f>IFERROR(E946/H946, 0)</f>
        <v>30.958174904942965</v>
      </c>
      <c r="J946" t="s">
        <v>26</v>
      </c>
      <c r="K946" t="s">
        <v>27</v>
      </c>
      <c r="L946">
        <v>1486706400</v>
      </c>
      <c r="M946" s="13">
        <f>(((L946/60)/60)/24)+DATE(1970,1,1)</f>
        <v>42776.25</v>
      </c>
      <c r="N946">
        <v>1488348000</v>
      </c>
      <c r="O946" s="13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>(E947/D947)*100</f>
        <v>32.444767441860463</v>
      </c>
      <c r="G947" t="s">
        <v>14</v>
      </c>
      <c r="H947">
        <v>1691</v>
      </c>
      <c r="I947" s="9">
        <f>IFERROR(E947/H947, 0)</f>
        <v>33.001182732111175</v>
      </c>
      <c r="J947" t="s">
        <v>21</v>
      </c>
      <c r="K947" t="s">
        <v>22</v>
      </c>
      <c r="L947">
        <v>1333602000</v>
      </c>
      <c r="M947" s="13">
        <f>(((L947/60)/60)/24)+DATE(1970,1,1)</f>
        <v>41004.208333333336</v>
      </c>
      <c r="N947">
        <v>1334898000</v>
      </c>
      <c r="O947" s="13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>(E948/D948)*100</f>
        <v>9.9141184124918666</v>
      </c>
      <c r="G948" t="s">
        <v>14</v>
      </c>
      <c r="H948">
        <v>181</v>
      </c>
      <c r="I948" s="9">
        <f>IFERROR(E948/H948, 0)</f>
        <v>84.187845303867405</v>
      </c>
      <c r="J948" t="s">
        <v>21</v>
      </c>
      <c r="K948" t="s">
        <v>22</v>
      </c>
      <c r="L948">
        <v>1308200400</v>
      </c>
      <c r="M948" s="13">
        <f>(((L948/60)/60)/24)+DATE(1970,1,1)</f>
        <v>40710.208333333336</v>
      </c>
      <c r="N948">
        <v>1308373200</v>
      </c>
      <c r="O948" s="13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>(E949/D949)*100</f>
        <v>26.694444444444443</v>
      </c>
      <c r="G949" t="s">
        <v>14</v>
      </c>
      <c r="H949">
        <v>13</v>
      </c>
      <c r="I949" s="9">
        <f>IFERROR(E949/H949, 0)</f>
        <v>73.92307692307692</v>
      </c>
      <c r="J949" t="s">
        <v>21</v>
      </c>
      <c r="K949" t="s">
        <v>22</v>
      </c>
      <c r="L949">
        <v>1411707600</v>
      </c>
      <c r="M949" s="13">
        <f>(((L949/60)/60)/24)+DATE(1970,1,1)</f>
        <v>41908.208333333336</v>
      </c>
      <c r="N949">
        <v>1412312400</v>
      </c>
      <c r="O949" s="13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>(E950/D950)*100</f>
        <v>62.957446808510639</v>
      </c>
      <c r="G950" t="s">
        <v>74</v>
      </c>
      <c r="H950">
        <v>160</v>
      </c>
      <c r="I950" s="9">
        <f>IFERROR(E950/H950, 0)</f>
        <v>36.987499999999997</v>
      </c>
      <c r="J950" t="s">
        <v>21</v>
      </c>
      <c r="K950" t="s">
        <v>22</v>
      </c>
      <c r="L950">
        <v>1418364000</v>
      </c>
      <c r="M950" s="13">
        <f>(((L950/60)/60)/24)+DATE(1970,1,1)</f>
        <v>41985.25</v>
      </c>
      <c r="N950">
        <v>1419228000</v>
      </c>
      <c r="O950" s="13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>(E951/D951)*100</f>
        <v>161.35593220338984</v>
      </c>
      <c r="G951" t="s">
        <v>20</v>
      </c>
      <c r="H951">
        <v>203</v>
      </c>
      <c r="I951" s="9">
        <f>IFERROR(E951/H951, 0)</f>
        <v>46.896551724137929</v>
      </c>
      <c r="J951" t="s">
        <v>21</v>
      </c>
      <c r="K951" t="s">
        <v>22</v>
      </c>
      <c r="L951">
        <v>1429333200</v>
      </c>
      <c r="M951" s="13">
        <f>(((L951/60)/60)/24)+DATE(1970,1,1)</f>
        <v>42112.208333333328</v>
      </c>
      <c r="N951">
        <v>1430974800</v>
      </c>
      <c r="O951" s="13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>(E952/D952)*100</f>
        <v>5</v>
      </c>
      <c r="G952" t="s">
        <v>14</v>
      </c>
      <c r="H952">
        <v>1</v>
      </c>
      <c r="I952" s="9">
        <f>IFERROR(E952/H952, 0)</f>
        <v>5</v>
      </c>
      <c r="J952" t="s">
        <v>21</v>
      </c>
      <c r="K952" t="s">
        <v>22</v>
      </c>
      <c r="L952">
        <v>1555390800</v>
      </c>
      <c r="M952" s="13">
        <f>(((L952/60)/60)/24)+DATE(1970,1,1)</f>
        <v>43571.208333333328</v>
      </c>
      <c r="N952">
        <v>1555822800</v>
      </c>
      <c r="O952" s="13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>(E953/D953)*100</f>
        <v>1096.9379310344827</v>
      </c>
      <c r="G953" t="s">
        <v>20</v>
      </c>
      <c r="H953">
        <v>1559</v>
      </c>
      <c r="I953" s="9">
        <f>IFERROR(E953/H953, 0)</f>
        <v>102.02437459910199</v>
      </c>
      <c r="J953" t="s">
        <v>21</v>
      </c>
      <c r="K953" t="s">
        <v>22</v>
      </c>
      <c r="L953">
        <v>1482732000</v>
      </c>
      <c r="M953" s="13">
        <f>(((L953/60)/60)/24)+DATE(1970,1,1)</f>
        <v>42730.25</v>
      </c>
      <c r="N953">
        <v>1482818400</v>
      </c>
      <c r="O953" s="13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>(E954/D954)*100</f>
        <v>70.094158075601371</v>
      </c>
      <c r="G954" t="s">
        <v>74</v>
      </c>
      <c r="H954">
        <v>2266</v>
      </c>
      <c r="I954" s="9">
        <f>IFERROR(E954/H954, 0)</f>
        <v>45.007502206531335</v>
      </c>
      <c r="J954" t="s">
        <v>21</v>
      </c>
      <c r="K954" t="s">
        <v>22</v>
      </c>
      <c r="L954">
        <v>1470718800</v>
      </c>
      <c r="M954" s="13">
        <f>(((L954/60)/60)/24)+DATE(1970,1,1)</f>
        <v>42591.208333333328</v>
      </c>
      <c r="N954">
        <v>1471928400</v>
      </c>
      <c r="O954" s="13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>(E955/D955)*100</f>
        <v>60</v>
      </c>
      <c r="G955" t="s">
        <v>14</v>
      </c>
      <c r="H955">
        <v>21</v>
      </c>
      <c r="I955" s="9">
        <f>IFERROR(E955/H955, 0)</f>
        <v>94.285714285714292</v>
      </c>
      <c r="J955" t="s">
        <v>21</v>
      </c>
      <c r="K955" t="s">
        <v>22</v>
      </c>
      <c r="L955">
        <v>1450591200</v>
      </c>
      <c r="M955" s="13">
        <f>(((L955/60)/60)/24)+DATE(1970,1,1)</f>
        <v>42358.25</v>
      </c>
      <c r="N955">
        <v>1453701600</v>
      </c>
      <c r="O955" s="13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>(E956/D956)*100</f>
        <v>367.0985915492958</v>
      </c>
      <c r="G956" t="s">
        <v>20</v>
      </c>
      <c r="H956">
        <v>1548</v>
      </c>
      <c r="I956" s="9">
        <f>IFERROR(E956/H956, 0)</f>
        <v>101.02325581395348</v>
      </c>
      <c r="J956" t="s">
        <v>26</v>
      </c>
      <c r="K956" t="s">
        <v>27</v>
      </c>
      <c r="L956">
        <v>1348290000</v>
      </c>
      <c r="M956" s="13">
        <f>(((L956/60)/60)/24)+DATE(1970,1,1)</f>
        <v>41174.208333333336</v>
      </c>
      <c r="N956">
        <v>1350363600</v>
      </c>
      <c r="O956" s="13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>(E957/D957)*100</f>
        <v>1109</v>
      </c>
      <c r="G957" t="s">
        <v>20</v>
      </c>
      <c r="H957">
        <v>80</v>
      </c>
      <c r="I957" s="9">
        <f>IFERROR(E957/H957, 0)</f>
        <v>97.037499999999994</v>
      </c>
      <c r="J957" t="s">
        <v>21</v>
      </c>
      <c r="K957" t="s">
        <v>22</v>
      </c>
      <c r="L957">
        <v>1353823200</v>
      </c>
      <c r="M957" s="13">
        <f>(((L957/60)/60)/24)+DATE(1970,1,1)</f>
        <v>41238.25</v>
      </c>
      <c r="N957">
        <v>1353996000</v>
      </c>
      <c r="O957" s="13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>(E958/D958)*100</f>
        <v>19.028784648187631</v>
      </c>
      <c r="G958" t="s">
        <v>14</v>
      </c>
      <c r="H958">
        <v>830</v>
      </c>
      <c r="I958" s="9">
        <f>IFERROR(E958/H958, 0)</f>
        <v>43.00963855421687</v>
      </c>
      <c r="J958" t="s">
        <v>21</v>
      </c>
      <c r="K958" t="s">
        <v>22</v>
      </c>
      <c r="L958">
        <v>1450764000</v>
      </c>
      <c r="M958" s="13">
        <f>(((L958/60)/60)/24)+DATE(1970,1,1)</f>
        <v>42360.25</v>
      </c>
      <c r="N958">
        <v>1451109600</v>
      </c>
      <c r="O958" s="13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>(E959/D959)*100</f>
        <v>126.87755102040816</v>
      </c>
      <c r="G959" t="s">
        <v>20</v>
      </c>
      <c r="H959">
        <v>131</v>
      </c>
      <c r="I959" s="9">
        <f>IFERROR(E959/H959, 0)</f>
        <v>94.916030534351151</v>
      </c>
      <c r="J959" t="s">
        <v>21</v>
      </c>
      <c r="K959" t="s">
        <v>22</v>
      </c>
      <c r="L959">
        <v>1329372000</v>
      </c>
      <c r="M959" s="13">
        <f>(((L959/60)/60)/24)+DATE(1970,1,1)</f>
        <v>40955.25</v>
      </c>
      <c r="N959">
        <v>1329631200</v>
      </c>
      <c r="O959" s="13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>(E960/D960)*100</f>
        <v>734.63636363636363</v>
      </c>
      <c r="G960" t="s">
        <v>20</v>
      </c>
      <c r="H960">
        <v>112</v>
      </c>
      <c r="I960" s="9">
        <f>IFERROR(E960/H960, 0)</f>
        <v>72.151785714285708</v>
      </c>
      <c r="J960" t="s">
        <v>21</v>
      </c>
      <c r="K960" t="s">
        <v>22</v>
      </c>
      <c r="L960">
        <v>1277096400</v>
      </c>
      <c r="M960" s="13">
        <f>(((L960/60)/60)/24)+DATE(1970,1,1)</f>
        <v>40350.208333333336</v>
      </c>
      <c r="N960">
        <v>1278997200</v>
      </c>
      <c r="O960" s="13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>(E961/D961)*100</f>
        <v>4.5731034482758623</v>
      </c>
      <c r="G961" t="s">
        <v>14</v>
      </c>
      <c r="H961">
        <v>130</v>
      </c>
      <c r="I961" s="9">
        <f>IFERROR(E961/H961, 0)</f>
        <v>51.007692307692309</v>
      </c>
      <c r="J961" t="s">
        <v>21</v>
      </c>
      <c r="K961" t="s">
        <v>22</v>
      </c>
      <c r="L961">
        <v>1277701200</v>
      </c>
      <c r="M961" s="13">
        <f>(((L961/60)/60)/24)+DATE(1970,1,1)</f>
        <v>40357.208333333336</v>
      </c>
      <c r="N961">
        <v>1280120400</v>
      </c>
      <c r="O961" s="13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>(E962/D962)*100</f>
        <v>85.054545454545448</v>
      </c>
      <c r="G962" t="s">
        <v>14</v>
      </c>
      <c r="H962">
        <v>55</v>
      </c>
      <c r="I962" s="9">
        <f>IFERROR(E962/H962, 0)</f>
        <v>85.054545454545448</v>
      </c>
      <c r="J962" t="s">
        <v>21</v>
      </c>
      <c r="K962" t="s">
        <v>22</v>
      </c>
      <c r="L962">
        <v>1454911200</v>
      </c>
      <c r="M962" s="13">
        <f>(((L962/60)/60)/24)+DATE(1970,1,1)</f>
        <v>42408.25</v>
      </c>
      <c r="N962">
        <v>1458104400</v>
      </c>
      <c r="O962" s="13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>(E963/D963)*100</f>
        <v>119.29824561403508</v>
      </c>
      <c r="G963" t="s">
        <v>20</v>
      </c>
      <c r="H963">
        <v>155</v>
      </c>
      <c r="I963" s="9">
        <f>IFERROR(E963/H963, 0)</f>
        <v>43.87096774193548</v>
      </c>
      <c r="J963" t="s">
        <v>21</v>
      </c>
      <c r="K963" t="s">
        <v>22</v>
      </c>
      <c r="L963">
        <v>1297922400</v>
      </c>
      <c r="M963" s="13">
        <f>(((L963/60)/60)/24)+DATE(1970,1,1)</f>
        <v>40591.25</v>
      </c>
      <c r="N963">
        <v>1298268000</v>
      </c>
      <c r="O963" s="13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>(E964/D964)*100</f>
        <v>296.02777777777777</v>
      </c>
      <c r="G964" t="s">
        <v>20</v>
      </c>
      <c r="H964">
        <v>266</v>
      </c>
      <c r="I964" s="9">
        <f>IFERROR(E964/H964, 0)</f>
        <v>40.063909774436091</v>
      </c>
      <c r="J964" t="s">
        <v>21</v>
      </c>
      <c r="K964" t="s">
        <v>22</v>
      </c>
      <c r="L964">
        <v>1384408800</v>
      </c>
      <c r="M964" s="13">
        <f>(((L964/60)/60)/24)+DATE(1970,1,1)</f>
        <v>41592.25</v>
      </c>
      <c r="N964">
        <v>1386223200</v>
      </c>
      <c r="O964" s="13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>(E965/D965)*100</f>
        <v>84.694915254237287</v>
      </c>
      <c r="G965" t="s">
        <v>14</v>
      </c>
      <c r="H965">
        <v>114</v>
      </c>
      <c r="I965" s="9">
        <f>IFERROR(E965/H965, 0)</f>
        <v>43.833333333333336</v>
      </c>
      <c r="J965" t="s">
        <v>107</v>
      </c>
      <c r="K965" t="s">
        <v>108</v>
      </c>
      <c r="L965">
        <v>1299304800</v>
      </c>
      <c r="M965" s="13">
        <f>(((L965/60)/60)/24)+DATE(1970,1,1)</f>
        <v>40607.25</v>
      </c>
      <c r="N965">
        <v>1299823200</v>
      </c>
      <c r="O965" s="13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>(E966/D966)*100</f>
        <v>355.7837837837838</v>
      </c>
      <c r="G966" t="s">
        <v>20</v>
      </c>
      <c r="H966">
        <v>155</v>
      </c>
      <c r="I966" s="9">
        <f>IFERROR(E966/H966, 0)</f>
        <v>84.92903225806451</v>
      </c>
      <c r="J966" t="s">
        <v>21</v>
      </c>
      <c r="K966" t="s">
        <v>22</v>
      </c>
      <c r="L966">
        <v>1431320400</v>
      </c>
      <c r="M966" s="13">
        <f>(((L966/60)/60)/24)+DATE(1970,1,1)</f>
        <v>42135.208333333328</v>
      </c>
      <c r="N966">
        <v>1431752400</v>
      </c>
      <c r="O966" s="13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>(E967/D967)*100</f>
        <v>386.40909090909093</v>
      </c>
      <c r="G967" t="s">
        <v>20</v>
      </c>
      <c r="H967">
        <v>207</v>
      </c>
      <c r="I967" s="9">
        <f>IFERROR(E967/H967, 0)</f>
        <v>41.067632850241544</v>
      </c>
      <c r="J967" t="s">
        <v>40</v>
      </c>
      <c r="K967" t="s">
        <v>41</v>
      </c>
      <c r="L967">
        <v>1264399200</v>
      </c>
      <c r="M967" s="13">
        <f>(((L967/60)/60)/24)+DATE(1970,1,1)</f>
        <v>40203.25</v>
      </c>
      <c r="N967">
        <v>1267855200</v>
      </c>
      <c r="O967" s="13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>(E968/D968)*100</f>
        <v>792.23529411764707</v>
      </c>
      <c r="G968" t="s">
        <v>20</v>
      </c>
      <c r="H968">
        <v>245</v>
      </c>
      <c r="I968" s="9">
        <f>IFERROR(E968/H968, 0)</f>
        <v>54.971428571428568</v>
      </c>
      <c r="J968" t="s">
        <v>21</v>
      </c>
      <c r="K968" t="s">
        <v>22</v>
      </c>
      <c r="L968">
        <v>1497502800</v>
      </c>
      <c r="M968" s="13">
        <f>(((L968/60)/60)/24)+DATE(1970,1,1)</f>
        <v>42901.208333333328</v>
      </c>
      <c r="N968">
        <v>1497675600</v>
      </c>
      <c r="O968" s="13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>(E969/D969)*100</f>
        <v>137.03393665158373</v>
      </c>
      <c r="G969" t="s">
        <v>20</v>
      </c>
      <c r="H969">
        <v>1573</v>
      </c>
      <c r="I969" s="9">
        <f>IFERROR(E969/H969, 0)</f>
        <v>77.010807374443743</v>
      </c>
      <c r="J969" t="s">
        <v>21</v>
      </c>
      <c r="K969" t="s">
        <v>22</v>
      </c>
      <c r="L969">
        <v>1333688400</v>
      </c>
      <c r="M969" s="13">
        <f>(((L969/60)/60)/24)+DATE(1970,1,1)</f>
        <v>41005.208333333336</v>
      </c>
      <c r="N969">
        <v>1336885200</v>
      </c>
      <c r="O969" s="13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>(E970/D970)*100</f>
        <v>338.20833333333337</v>
      </c>
      <c r="G970" t="s">
        <v>20</v>
      </c>
      <c r="H970">
        <v>114</v>
      </c>
      <c r="I970" s="9">
        <f>IFERROR(E970/H970, 0)</f>
        <v>71.201754385964918</v>
      </c>
      <c r="J970" t="s">
        <v>21</v>
      </c>
      <c r="K970" t="s">
        <v>22</v>
      </c>
      <c r="L970">
        <v>1293861600</v>
      </c>
      <c r="M970" s="13">
        <f>(((L970/60)/60)/24)+DATE(1970,1,1)</f>
        <v>40544.25</v>
      </c>
      <c r="N970">
        <v>1295157600</v>
      </c>
      <c r="O970" s="13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>(E971/D971)*100</f>
        <v>108.22784810126582</v>
      </c>
      <c r="G971" t="s">
        <v>20</v>
      </c>
      <c r="H971">
        <v>93</v>
      </c>
      <c r="I971" s="9">
        <f>IFERROR(E971/H971, 0)</f>
        <v>91.935483870967744</v>
      </c>
      <c r="J971" t="s">
        <v>21</v>
      </c>
      <c r="K971" t="s">
        <v>22</v>
      </c>
      <c r="L971">
        <v>1576994400</v>
      </c>
      <c r="M971" s="13">
        <f>(((L971/60)/60)/24)+DATE(1970,1,1)</f>
        <v>43821.25</v>
      </c>
      <c r="N971">
        <v>1577599200</v>
      </c>
      <c r="O971" s="13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>(E972/D972)*100</f>
        <v>60.757639620653315</v>
      </c>
      <c r="G972" t="s">
        <v>14</v>
      </c>
      <c r="H972">
        <v>594</v>
      </c>
      <c r="I972" s="9">
        <f>IFERROR(E972/H972, 0)</f>
        <v>97.069023569023571</v>
      </c>
      <c r="J972" t="s">
        <v>21</v>
      </c>
      <c r="K972" t="s">
        <v>22</v>
      </c>
      <c r="L972">
        <v>1304917200</v>
      </c>
      <c r="M972" s="13">
        <f>(((L972/60)/60)/24)+DATE(1970,1,1)</f>
        <v>40672.208333333336</v>
      </c>
      <c r="N972">
        <v>1305003600</v>
      </c>
      <c r="O972" s="13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>(E973/D973)*100</f>
        <v>27.725490196078432</v>
      </c>
      <c r="G973" t="s">
        <v>14</v>
      </c>
      <c r="H973">
        <v>24</v>
      </c>
      <c r="I973" s="9">
        <f>IFERROR(E973/H973, 0)</f>
        <v>58.916666666666664</v>
      </c>
      <c r="J973" t="s">
        <v>21</v>
      </c>
      <c r="K973" t="s">
        <v>22</v>
      </c>
      <c r="L973">
        <v>1381208400</v>
      </c>
      <c r="M973" s="13">
        <f>(((L973/60)/60)/24)+DATE(1970,1,1)</f>
        <v>41555.208333333336</v>
      </c>
      <c r="N973">
        <v>1381726800</v>
      </c>
      <c r="O973" s="13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>(E974/D974)*100</f>
        <v>228.3934426229508</v>
      </c>
      <c r="G974" t="s">
        <v>20</v>
      </c>
      <c r="H974">
        <v>1681</v>
      </c>
      <c r="I974" s="9">
        <f>IFERROR(E974/H974, 0)</f>
        <v>58.015466983938133</v>
      </c>
      <c r="J974" t="s">
        <v>21</v>
      </c>
      <c r="K974" t="s">
        <v>22</v>
      </c>
      <c r="L974">
        <v>1401685200</v>
      </c>
      <c r="M974" s="13">
        <f>(((L974/60)/60)/24)+DATE(1970,1,1)</f>
        <v>41792.208333333336</v>
      </c>
      <c r="N974">
        <v>1402462800</v>
      </c>
      <c r="O974" s="13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>(E975/D975)*100</f>
        <v>21.615194054500414</v>
      </c>
      <c r="G975" t="s">
        <v>14</v>
      </c>
      <c r="H975">
        <v>252</v>
      </c>
      <c r="I975" s="9">
        <f>IFERROR(E975/H975, 0)</f>
        <v>103.87301587301587</v>
      </c>
      <c r="J975" t="s">
        <v>21</v>
      </c>
      <c r="K975" t="s">
        <v>22</v>
      </c>
      <c r="L975">
        <v>1291960800</v>
      </c>
      <c r="M975" s="13">
        <f>(((L975/60)/60)/24)+DATE(1970,1,1)</f>
        <v>40522.25</v>
      </c>
      <c r="N975">
        <v>1292133600</v>
      </c>
      <c r="O975" s="13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>(E976/D976)*100</f>
        <v>373.875</v>
      </c>
      <c r="G976" t="s">
        <v>20</v>
      </c>
      <c r="H976">
        <v>32</v>
      </c>
      <c r="I976" s="9">
        <f>IFERROR(E976/H976, 0)</f>
        <v>93.46875</v>
      </c>
      <c r="J976" t="s">
        <v>21</v>
      </c>
      <c r="K976" t="s">
        <v>22</v>
      </c>
      <c r="L976">
        <v>1368853200</v>
      </c>
      <c r="M976" s="13">
        <f>(((L976/60)/60)/24)+DATE(1970,1,1)</f>
        <v>41412.208333333336</v>
      </c>
      <c r="N976">
        <v>1368939600</v>
      </c>
      <c r="O976" s="13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>(E977/D977)*100</f>
        <v>154.92592592592592</v>
      </c>
      <c r="G977" t="s">
        <v>20</v>
      </c>
      <c r="H977">
        <v>135</v>
      </c>
      <c r="I977" s="9">
        <f>IFERROR(E977/H977, 0)</f>
        <v>61.970370370370368</v>
      </c>
      <c r="J977" t="s">
        <v>21</v>
      </c>
      <c r="K977" t="s">
        <v>22</v>
      </c>
      <c r="L977">
        <v>1448776800</v>
      </c>
      <c r="M977" s="13">
        <f>(((L977/60)/60)/24)+DATE(1970,1,1)</f>
        <v>42337.25</v>
      </c>
      <c r="N977">
        <v>1452146400</v>
      </c>
      <c r="O977" s="13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>(E978/D978)*100</f>
        <v>322.14999999999998</v>
      </c>
      <c r="G978" t="s">
        <v>20</v>
      </c>
      <c r="H978">
        <v>140</v>
      </c>
      <c r="I978" s="9">
        <f>IFERROR(E978/H978, 0)</f>
        <v>92.042857142857144</v>
      </c>
      <c r="J978" t="s">
        <v>21</v>
      </c>
      <c r="K978" t="s">
        <v>22</v>
      </c>
      <c r="L978">
        <v>1296194400</v>
      </c>
      <c r="M978" s="13">
        <f>(((L978/60)/60)/24)+DATE(1970,1,1)</f>
        <v>40571.25</v>
      </c>
      <c r="N978">
        <v>1296712800</v>
      </c>
      <c r="O978" s="13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>(E979/D979)*100</f>
        <v>73.957142857142856</v>
      </c>
      <c r="G979" t="s">
        <v>14</v>
      </c>
      <c r="H979">
        <v>67</v>
      </c>
      <c r="I979" s="9">
        <f>IFERROR(E979/H979, 0)</f>
        <v>77.268656716417908</v>
      </c>
      <c r="J979" t="s">
        <v>21</v>
      </c>
      <c r="K979" t="s">
        <v>22</v>
      </c>
      <c r="L979">
        <v>1517983200</v>
      </c>
      <c r="M979" s="13">
        <f>(((L979/60)/60)/24)+DATE(1970,1,1)</f>
        <v>43138.25</v>
      </c>
      <c r="N979">
        <v>1520748000</v>
      </c>
      <c r="O979" s="13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>(E980/D980)*100</f>
        <v>864.1</v>
      </c>
      <c r="G980" t="s">
        <v>20</v>
      </c>
      <c r="H980">
        <v>92</v>
      </c>
      <c r="I980" s="9">
        <f>IFERROR(E980/H980, 0)</f>
        <v>93.923913043478265</v>
      </c>
      <c r="J980" t="s">
        <v>21</v>
      </c>
      <c r="K980" t="s">
        <v>22</v>
      </c>
      <c r="L980">
        <v>1478930400</v>
      </c>
      <c r="M980" s="13">
        <f>(((L980/60)/60)/24)+DATE(1970,1,1)</f>
        <v>42686.25</v>
      </c>
      <c r="N980">
        <v>1480831200</v>
      </c>
      <c r="O980" s="13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>(E981/D981)*100</f>
        <v>143.26245847176079</v>
      </c>
      <c r="G981" t="s">
        <v>20</v>
      </c>
      <c r="H981">
        <v>1015</v>
      </c>
      <c r="I981" s="9">
        <f>IFERROR(E981/H981, 0)</f>
        <v>84.969458128078813</v>
      </c>
      <c r="J981" t="s">
        <v>40</v>
      </c>
      <c r="K981" t="s">
        <v>41</v>
      </c>
      <c r="L981">
        <v>1426395600</v>
      </c>
      <c r="M981" s="13">
        <f>(((L981/60)/60)/24)+DATE(1970,1,1)</f>
        <v>42078.208333333328</v>
      </c>
      <c r="N981">
        <v>1426914000</v>
      </c>
      <c r="O981" s="13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>(E982/D982)*100</f>
        <v>40.281762295081968</v>
      </c>
      <c r="G982" t="s">
        <v>14</v>
      </c>
      <c r="H982">
        <v>742</v>
      </c>
      <c r="I982" s="9">
        <f>IFERROR(E982/H982, 0)</f>
        <v>105.97035040431267</v>
      </c>
      <c r="J982" t="s">
        <v>21</v>
      </c>
      <c r="K982" t="s">
        <v>22</v>
      </c>
      <c r="L982">
        <v>1446181200</v>
      </c>
      <c r="M982" s="13">
        <f>(((L982/60)/60)/24)+DATE(1970,1,1)</f>
        <v>42307.208333333328</v>
      </c>
      <c r="N982">
        <v>1446616800</v>
      </c>
      <c r="O982" s="13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>(E983/D983)*100</f>
        <v>178.22388059701493</v>
      </c>
      <c r="G983" t="s">
        <v>20</v>
      </c>
      <c r="H983">
        <v>323</v>
      </c>
      <c r="I983" s="9">
        <f>IFERROR(E983/H983, 0)</f>
        <v>36.969040247678016</v>
      </c>
      <c r="J983" t="s">
        <v>21</v>
      </c>
      <c r="K983" t="s">
        <v>22</v>
      </c>
      <c r="L983">
        <v>1514181600</v>
      </c>
      <c r="M983" s="13">
        <f>(((L983/60)/60)/24)+DATE(1970,1,1)</f>
        <v>43094.25</v>
      </c>
      <c r="N983">
        <v>1517032800</v>
      </c>
      <c r="O983" s="13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>(E984/D984)*100</f>
        <v>84.930555555555557</v>
      </c>
      <c r="G984" t="s">
        <v>14</v>
      </c>
      <c r="H984">
        <v>75</v>
      </c>
      <c r="I984" s="9">
        <f>IFERROR(E984/H984, 0)</f>
        <v>81.533333333333331</v>
      </c>
      <c r="J984" t="s">
        <v>21</v>
      </c>
      <c r="K984" t="s">
        <v>22</v>
      </c>
      <c r="L984">
        <v>1311051600</v>
      </c>
      <c r="M984" s="13">
        <f>(((L984/60)/60)/24)+DATE(1970,1,1)</f>
        <v>40743.208333333336</v>
      </c>
      <c r="N984">
        <v>1311224400</v>
      </c>
      <c r="O984" s="13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>(E985/D985)*100</f>
        <v>145.93648334624322</v>
      </c>
      <c r="G985" t="s">
        <v>20</v>
      </c>
      <c r="H985">
        <v>2326</v>
      </c>
      <c r="I985" s="9">
        <f>IFERROR(E985/H985, 0)</f>
        <v>80.999140154772135</v>
      </c>
      <c r="J985" t="s">
        <v>21</v>
      </c>
      <c r="K985" t="s">
        <v>22</v>
      </c>
      <c r="L985">
        <v>1564894800</v>
      </c>
      <c r="M985" s="13">
        <f>(((L985/60)/60)/24)+DATE(1970,1,1)</f>
        <v>43681.208333333328</v>
      </c>
      <c r="N985">
        <v>1566190800</v>
      </c>
      <c r="O985" s="13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>(E986/D986)*100</f>
        <v>152.46153846153848</v>
      </c>
      <c r="G986" t="s">
        <v>20</v>
      </c>
      <c r="H986">
        <v>381</v>
      </c>
      <c r="I986" s="9">
        <f>IFERROR(E986/H986, 0)</f>
        <v>26.010498687664043</v>
      </c>
      <c r="J986" t="s">
        <v>21</v>
      </c>
      <c r="K986" t="s">
        <v>22</v>
      </c>
      <c r="L986">
        <v>1567918800</v>
      </c>
      <c r="M986" s="13">
        <f>(((L986/60)/60)/24)+DATE(1970,1,1)</f>
        <v>43716.208333333328</v>
      </c>
      <c r="N986">
        <v>1570165200</v>
      </c>
      <c r="O986" s="13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>(E987/D987)*100</f>
        <v>67.129542790152414</v>
      </c>
      <c r="G987" t="s">
        <v>14</v>
      </c>
      <c r="H987">
        <v>4405</v>
      </c>
      <c r="I987" s="9">
        <f>IFERROR(E987/H987, 0)</f>
        <v>25.998410896708286</v>
      </c>
      <c r="J987" t="s">
        <v>21</v>
      </c>
      <c r="K987" t="s">
        <v>22</v>
      </c>
      <c r="L987">
        <v>1386309600</v>
      </c>
      <c r="M987" s="13">
        <f>(((L987/60)/60)/24)+DATE(1970,1,1)</f>
        <v>41614.25</v>
      </c>
      <c r="N987">
        <v>1388556000</v>
      </c>
      <c r="O987" s="13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>(E988/D988)*100</f>
        <v>40.307692307692307</v>
      </c>
      <c r="G988" t="s">
        <v>14</v>
      </c>
      <c r="H988">
        <v>92</v>
      </c>
      <c r="I988" s="9">
        <f>IFERROR(E988/H988, 0)</f>
        <v>34.173913043478258</v>
      </c>
      <c r="J988" t="s">
        <v>21</v>
      </c>
      <c r="K988" t="s">
        <v>22</v>
      </c>
      <c r="L988">
        <v>1301979600</v>
      </c>
      <c r="M988" s="13">
        <f>(((L988/60)/60)/24)+DATE(1970,1,1)</f>
        <v>40638.208333333336</v>
      </c>
      <c r="N988">
        <v>1303189200</v>
      </c>
      <c r="O988" s="13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>(E989/D989)*100</f>
        <v>216.79032258064518</v>
      </c>
      <c r="G989" t="s">
        <v>20</v>
      </c>
      <c r="H989">
        <v>480</v>
      </c>
      <c r="I989" s="9">
        <f>IFERROR(E989/H989, 0)</f>
        <v>28.002083333333335</v>
      </c>
      <c r="J989" t="s">
        <v>21</v>
      </c>
      <c r="K989" t="s">
        <v>22</v>
      </c>
      <c r="L989">
        <v>1493269200</v>
      </c>
      <c r="M989" s="13">
        <f>(((L989/60)/60)/24)+DATE(1970,1,1)</f>
        <v>42852.208333333328</v>
      </c>
      <c r="N989">
        <v>1494478800</v>
      </c>
      <c r="O989" s="13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>(E990/D990)*100</f>
        <v>52.117021276595743</v>
      </c>
      <c r="G990" t="s">
        <v>14</v>
      </c>
      <c r="H990">
        <v>64</v>
      </c>
      <c r="I990" s="9">
        <f>IFERROR(E990/H990, 0)</f>
        <v>76.546875</v>
      </c>
      <c r="J990" t="s">
        <v>21</v>
      </c>
      <c r="K990" t="s">
        <v>22</v>
      </c>
      <c r="L990">
        <v>1478930400</v>
      </c>
      <c r="M990" s="13">
        <f>(((L990/60)/60)/24)+DATE(1970,1,1)</f>
        <v>42686.25</v>
      </c>
      <c r="N990">
        <v>1480744800</v>
      </c>
      <c r="O990" s="13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>(E991/D991)*100</f>
        <v>499.58333333333337</v>
      </c>
      <c r="G991" t="s">
        <v>20</v>
      </c>
      <c r="H991">
        <v>226</v>
      </c>
      <c r="I991" s="9">
        <f>IFERROR(E991/H991, 0)</f>
        <v>53.053097345132741</v>
      </c>
      <c r="J991" t="s">
        <v>21</v>
      </c>
      <c r="K991" t="s">
        <v>22</v>
      </c>
      <c r="L991">
        <v>1555390800</v>
      </c>
      <c r="M991" s="13">
        <f>(((L991/60)/60)/24)+DATE(1970,1,1)</f>
        <v>43571.208333333328</v>
      </c>
      <c r="N991">
        <v>1555822800</v>
      </c>
      <c r="O991" s="13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>(E992/D992)*100</f>
        <v>87.679487179487182</v>
      </c>
      <c r="G992" t="s">
        <v>14</v>
      </c>
      <c r="H992">
        <v>64</v>
      </c>
      <c r="I992" s="9">
        <f>IFERROR(E992/H992, 0)</f>
        <v>106.859375</v>
      </c>
      <c r="J992" t="s">
        <v>21</v>
      </c>
      <c r="K992" t="s">
        <v>22</v>
      </c>
      <c r="L992">
        <v>1456984800</v>
      </c>
      <c r="M992" s="13">
        <f>(((L992/60)/60)/24)+DATE(1970,1,1)</f>
        <v>42432.25</v>
      </c>
      <c r="N992">
        <v>1458882000</v>
      </c>
      <c r="O992" s="13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>(E993/D993)*100</f>
        <v>113.17346938775511</v>
      </c>
      <c r="G993" t="s">
        <v>20</v>
      </c>
      <c r="H993">
        <v>241</v>
      </c>
      <c r="I993" s="9">
        <f>IFERROR(E993/H993, 0)</f>
        <v>46.020746887966808</v>
      </c>
      <c r="J993" t="s">
        <v>21</v>
      </c>
      <c r="K993" t="s">
        <v>22</v>
      </c>
      <c r="L993">
        <v>1411621200</v>
      </c>
      <c r="M993" s="13">
        <f>(((L993/60)/60)/24)+DATE(1970,1,1)</f>
        <v>41907.208333333336</v>
      </c>
      <c r="N993">
        <v>1411966800</v>
      </c>
      <c r="O993" s="13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>(E994/D994)*100</f>
        <v>426.54838709677421</v>
      </c>
      <c r="G994" t="s">
        <v>20</v>
      </c>
      <c r="H994">
        <v>132</v>
      </c>
      <c r="I994" s="9">
        <f>IFERROR(E994/H994, 0)</f>
        <v>100.17424242424242</v>
      </c>
      <c r="J994" t="s">
        <v>21</v>
      </c>
      <c r="K994" t="s">
        <v>22</v>
      </c>
      <c r="L994">
        <v>1525669200</v>
      </c>
      <c r="M994" s="13">
        <f>(((L994/60)/60)/24)+DATE(1970,1,1)</f>
        <v>43227.208333333328</v>
      </c>
      <c r="N994">
        <v>1526878800</v>
      </c>
      <c r="O994" s="13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>(E995/D995)*100</f>
        <v>77.632653061224488</v>
      </c>
      <c r="G995" t="s">
        <v>74</v>
      </c>
      <c r="H995">
        <v>75</v>
      </c>
      <c r="I995" s="9">
        <f>IFERROR(E995/H995, 0)</f>
        <v>101.44</v>
      </c>
      <c r="J995" t="s">
        <v>107</v>
      </c>
      <c r="K995" t="s">
        <v>108</v>
      </c>
      <c r="L995">
        <v>1450936800</v>
      </c>
      <c r="M995" s="13">
        <f>(((L995/60)/60)/24)+DATE(1970,1,1)</f>
        <v>42362.25</v>
      </c>
      <c r="N995">
        <v>1452405600</v>
      </c>
      <c r="O995" s="13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>(E996/D996)*100</f>
        <v>52.496810772501767</v>
      </c>
      <c r="G996" t="s">
        <v>14</v>
      </c>
      <c r="H996">
        <v>842</v>
      </c>
      <c r="I996" s="9">
        <f>IFERROR(E996/H996, 0)</f>
        <v>87.972684085510693</v>
      </c>
      <c r="J996" t="s">
        <v>21</v>
      </c>
      <c r="K996" t="s">
        <v>22</v>
      </c>
      <c r="L996">
        <v>1413522000</v>
      </c>
      <c r="M996" s="13">
        <f>(((L996/60)/60)/24)+DATE(1970,1,1)</f>
        <v>41929.208333333336</v>
      </c>
      <c r="N996">
        <v>1414040400</v>
      </c>
      <c r="O996" s="13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>(E997/D997)*100</f>
        <v>157.46762589928059</v>
      </c>
      <c r="G997" t="s">
        <v>20</v>
      </c>
      <c r="H997">
        <v>2043</v>
      </c>
      <c r="I997" s="9">
        <f>IFERROR(E997/H997, 0)</f>
        <v>74.995594713656388</v>
      </c>
      <c r="J997" t="s">
        <v>21</v>
      </c>
      <c r="K997" t="s">
        <v>22</v>
      </c>
      <c r="L997">
        <v>1541307600</v>
      </c>
      <c r="M997" s="13">
        <f>(((L997/60)/60)/24)+DATE(1970,1,1)</f>
        <v>43408.208333333328</v>
      </c>
      <c r="N997">
        <v>1543816800</v>
      </c>
      <c r="O997" s="13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>(E998/D998)*100</f>
        <v>72.939393939393938</v>
      </c>
      <c r="G998" t="s">
        <v>14</v>
      </c>
      <c r="H998">
        <v>112</v>
      </c>
      <c r="I998" s="9">
        <f>IFERROR(E998/H998, 0)</f>
        <v>42.982142857142854</v>
      </c>
      <c r="J998" t="s">
        <v>21</v>
      </c>
      <c r="K998" t="s">
        <v>22</v>
      </c>
      <c r="L998">
        <v>1357106400</v>
      </c>
      <c r="M998" s="13">
        <f>(((L998/60)/60)/24)+DATE(1970,1,1)</f>
        <v>41276.25</v>
      </c>
      <c r="N998">
        <v>1359698400</v>
      </c>
      <c r="O998" s="13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>(E999/D999)*100</f>
        <v>60.565789473684205</v>
      </c>
      <c r="G999" t="s">
        <v>74</v>
      </c>
      <c r="H999">
        <v>139</v>
      </c>
      <c r="I999" s="9">
        <f>IFERROR(E999/H999, 0)</f>
        <v>33.115107913669064</v>
      </c>
      <c r="J999" t="s">
        <v>107</v>
      </c>
      <c r="K999" t="s">
        <v>108</v>
      </c>
      <c r="L999">
        <v>1390197600</v>
      </c>
      <c r="M999" s="13">
        <f>(((L999/60)/60)/24)+DATE(1970,1,1)</f>
        <v>41659.25</v>
      </c>
      <c r="N999">
        <v>1390629600</v>
      </c>
      <c r="O999" s="13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>(E1000/D1000)*100</f>
        <v>56.791291291291287</v>
      </c>
      <c r="G1000" t="s">
        <v>14</v>
      </c>
      <c r="H1000">
        <v>374</v>
      </c>
      <c r="I1000" s="9">
        <f>IFERROR(E1000/H1000, 0)</f>
        <v>101.13101604278074</v>
      </c>
      <c r="J1000" t="s">
        <v>21</v>
      </c>
      <c r="K1000" t="s">
        <v>22</v>
      </c>
      <c r="L1000">
        <v>1265868000</v>
      </c>
      <c r="M1000" s="13">
        <f>(((L1000/60)/60)/24)+DATE(1970,1,1)</f>
        <v>40220.25</v>
      </c>
      <c r="N1000">
        <v>1267077600</v>
      </c>
      <c r="O1000" s="13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>(E1001/D1001)*100</f>
        <v>56.542754275427541</v>
      </c>
      <c r="G1001" t="s">
        <v>74</v>
      </c>
      <c r="H1001">
        <v>1122</v>
      </c>
      <c r="I1001" s="9">
        <f>IFERROR(E1001/H1001, 0)</f>
        <v>55.98841354723708</v>
      </c>
      <c r="J1001" t="s">
        <v>21</v>
      </c>
      <c r="K1001" t="s">
        <v>22</v>
      </c>
      <c r="L1001">
        <v>1467176400</v>
      </c>
      <c r="M1001" s="13">
        <f>(((L1001/60)/60)/24)+DATE(1970,1,1)</f>
        <v>42550.208333333328</v>
      </c>
      <c r="N1001">
        <v>1467781200</v>
      </c>
      <c r="O1001" s="13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:F1048576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2:G1001">
    <cfRule type="containsText" dxfId="3" priority="10" operator="containsText" text="live">
      <formula>NOT(ISERROR(SEARCH("live",G2)))</formula>
    </cfRule>
    <cfRule type="containsText" dxfId="2" priority="11" operator="containsText" text="canceled">
      <formula>NOT(ISERROR(SEARCH("canceled",G2)))</formula>
    </cfRule>
    <cfRule type="containsText" dxfId="1" priority="12" operator="containsText" text="successful">
      <formula>NOT(ISERROR(SEARCH("successful",G2)))</formula>
    </cfRule>
    <cfRule type="containsText" dxfId="0" priority="13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FD8-03E9-CF4C-A1F8-873A5BDE18EC}">
  <dimension ref="A1:F21"/>
  <sheetViews>
    <sheetView workbookViewId="0">
      <selection activeCell="C21" sqref="C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2033</v>
      </c>
    </row>
    <row r="3" spans="1:6" x14ac:dyDescent="0.2">
      <c r="A3" s="10" t="s">
        <v>2046</v>
      </c>
      <c r="B3" s="10" t="s">
        <v>2045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11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2038</v>
      </c>
      <c r="E8">
        <v>4</v>
      </c>
      <c r="F8">
        <v>4</v>
      </c>
    </row>
    <row r="9" spans="1:6" x14ac:dyDescent="0.2">
      <c r="A9" s="11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  <row r="19" spans="3:5" x14ac:dyDescent="0.2">
      <c r="C19">
        <f>GETPIVOTDATA("outcome",$A$3,"outcome","failed","Parent Category","theater")/GETPIVOTDATA("outcome",$A$3,"Parent Category","theater")*100</f>
        <v>38.372093023255815</v>
      </c>
      <c r="E19">
        <f>(GETPIVOTDATA("outcome",$A$3,"outcome","successful","Parent Category","theater")/GETPIVOTDATA("outcome",$A$3,"Parent Category","theater"))</f>
        <v>0.54360465116279066</v>
      </c>
    </row>
    <row r="20" spans="3:5" x14ac:dyDescent="0.2">
      <c r="C20">
        <f>GETPIVOTDATA("outcome",$A$3,"outcome","failed","Parent Category","film &amp; video")/GETPIVOTDATA("outcome",$A$3,"Parent Category","film &amp; video")*100</f>
        <v>33.707865168539328</v>
      </c>
      <c r="E20">
        <f>GETPIVOTDATA("outcome",$A$3,"outcome","successful","Parent Category","film &amp; video")/GETPIVOTDATA("outcome",$A$3,"Parent Category","film &amp; video")</f>
        <v>0.5730337078651685</v>
      </c>
    </row>
    <row r="21" spans="3:5" x14ac:dyDescent="0.2">
      <c r="E21">
        <f>GETPIVOTDATA("outcome",$A$3,"outcome","successful","Parent Category","music")/GETPIVOTDATA("outcome",$A$3,"Parent Category","music")</f>
        <v>0.56571428571428573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E63A-6C3F-0741-935C-49DD585FAC90}">
  <dimension ref="A1:F30"/>
  <sheetViews>
    <sheetView zoomScaleNormal="100"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2033</v>
      </c>
    </row>
    <row r="2" spans="1:6" x14ac:dyDescent="0.2">
      <c r="A2" s="10" t="s">
        <v>2031</v>
      </c>
      <c r="B2" t="s">
        <v>2033</v>
      </c>
    </row>
    <row r="4" spans="1:6" x14ac:dyDescent="0.2">
      <c r="A4" s="10" t="s">
        <v>2046</v>
      </c>
      <c r="B4" s="10" t="s">
        <v>2045</v>
      </c>
    </row>
    <row r="5" spans="1:6" x14ac:dyDescent="0.2">
      <c r="A5" s="10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11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2056</v>
      </c>
      <c r="E7">
        <v>4</v>
      </c>
      <c r="F7">
        <v>4</v>
      </c>
    </row>
    <row r="8" spans="1:6" x14ac:dyDescent="0.2">
      <c r="A8" s="11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2057</v>
      </c>
      <c r="C10">
        <v>8</v>
      </c>
      <c r="E10">
        <v>10</v>
      </c>
      <c r="F10">
        <v>18</v>
      </c>
    </row>
    <row r="11" spans="1:6" x14ac:dyDescent="0.2">
      <c r="A11" s="11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2060</v>
      </c>
      <c r="C15">
        <v>3</v>
      </c>
      <c r="E15">
        <v>4</v>
      </c>
      <c r="F15">
        <v>7</v>
      </c>
    </row>
    <row r="16" spans="1:6" x14ac:dyDescent="0.2">
      <c r="A16" s="11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2066</v>
      </c>
      <c r="C20">
        <v>4</v>
      </c>
      <c r="E20">
        <v>4</v>
      </c>
      <c r="F20">
        <v>8</v>
      </c>
    </row>
    <row r="21" spans="1:6" x14ac:dyDescent="0.2">
      <c r="A21" s="11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2050</v>
      </c>
      <c r="C22">
        <v>9</v>
      </c>
      <c r="E22">
        <v>5</v>
      </c>
      <c r="F22">
        <v>14</v>
      </c>
    </row>
    <row r="23" spans="1:6" x14ac:dyDescent="0.2">
      <c r="A23" s="11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2067</v>
      </c>
      <c r="C25">
        <v>7</v>
      </c>
      <c r="E25">
        <v>14</v>
      </c>
      <c r="F25">
        <v>21</v>
      </c>
    </row>
    <row r="26" spans="1:6" x14ac:dyDescent="0.2">
      <c r="A26" s="11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2062</v>
      </c>
      <c r="E29">
        <v>3</v>
      </c>
      <c r="F29">
        <v>3</v>
      </c>
    </row>
    <row r="30" spans="1:6" x14ac:dyDescent="0.2">
      <c r="A30" s="11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391-E3F5-4141-BB16-CFC2886F360F}">
  <dimension ref="A1:E18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10" t="s">
        <v>2031</v>
      </c>
      <c r="B1" t="s">
        <v>2033</v>
      </c>
    </row>
    <row r="2" spans="1:5" x14ac:dyDescent="0.2">
      <c r="A2" s="10" t="s">
        <v>2085</v>
      </c>
      <c r="B2" t="s">
        <v>2117</v>
      </c>
    </row>
    <row r="4" spans="1:5" x14ac:dyDescent="0.2">
      <c r="A4" s="10" t="s">
        <v>2046</v>
      </c>
      <c r="B4" s="10" t="s">
        <v>2045</v>
      </c>
    </row>
    <row r="5" spans="1:5" x14ac:dyDescent="0.2">
      <c r="A5" s="10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11" t="s">
        <v>2073</v>
      </c>
      <c r="B6" s="16">
        <v>6</v>
      </c>
      <c r="C6" s="16">
        <v>36</v>
      </c>
      <c r="D6" s="16">
        <v>49</v>
      </c>
      <c r="E6" s="16">
        <v>91</v>
      </c>
    </row>
    <row r="7" spans="1:5" x14ac:dyDescent="0.2">
      <c r="A7" s="11" t="s">
        <v>2074</v>
      </c>
      <c r="B7" s="16">
        <v>7</v>
      </c>
      <c r="C7" s="16">
        <v>28</v>
      </c>
      <c r="D7" s="16">
        <v>44</v>
      </c>
      <c r="E7" s="16">
        <v>79</v>
      </c>
    </row>
    <row r="8" spans="1:5" x14ac:dyDescent="0.2">
      <c r="A8" s="11" t="s">
        <v>2075</v>
      </c>
      <c r="B8" s="16">
        <v>4</v>
      </c>
      <c r="C8" s="16">
        <v>33</v>
      </c>
      <c r="D8" s="16">
        <v>49</v>
      </c>
      <c r="E8" s="16">
        <v>86</v>
      </c>
    </row>
    <row r="9" spans="1:5" x14ac:dyDescent="0.2">
      <c r="A9" s="11" t="s">
        <v>2076</v>
      </c>
      <c r="B9" s="16">
        <v>1</v>
      </c>
      <c r="C9" s="16">
        <v>30</v>
      </c>
      <c r="D9" s="16">
        <v>46</v>
      </c>
      <c r="E9" s="16">
        <v>77</v>
      </c>
    </row>
    <row r="10" spans="1:5" x14ac:dyDescent="0.2">
      <c r="A10" s="11" t="s">
        <v>2077</v>
      </c>
      <c r="B10" s="16">
        <v>3</v>
      </c>
      <c r="C10" s="16">
        <v>35</v>
      </c>
      <c r="D10" s="16">
        <v>46</v>
      </c>
      <c r="E10" s="16">
        <v>84</v>
      </c>
    </row>
    <row r="11" spans="1:5" x14ac:dyDescent="0.2">
      <c r="A11" s="11" t="s">
        <v>2078</v>
      </c>
      <c r="B11" s="16">
        <v>3</v>
      </c>
      <c r="C11" s="16">
        <v>28</v>
      </c>
      <c r="D11" s="16">
        <v>55</v>
      </c>
      <c r="E11" s="16">
        <v>86</v>
      </c>
    </row>
    <row r="12" spans="1:5" x14ac:dyDescent="0.2">
      <c r="A12" s="11" t="s">
        <v>2079</v>
      </c>
      <c r="B12" s="16">
        <v>4</v>
      </c>
      <c r="C12" s="16">
        <v>31</v>
      </c>
      <c r="D12" s="16">
        <v>58</v>
      </c>
      <c r="E12" s="16">
        <v>93</v>
      </c>
    </row>
    <row r="13" spans="1:5" x14ac:dyDescent="0.2">
      <c r="A13" s="11" t="s">
        <v>2080</v>
      </c>
      <c r="B13" s="16">
        <v>8</v>
      </c>
      <c r="C13" s="16">
        <v>35</v>
      </c>
      <c r="D13" s="16">
        <v>41</v>
      </c>
      <c r="E13" s="16">
        <v>84</v>
      </c>
    </row>
    <row r="14" spans="1:5" x14ac:dyDescent="0.2">
      <c r="A14" s="11" t="s">
        <v>2081</v>
      </c>
      <c r="B14" s="16">
        <v>5</v>
      </c>
      <c r="C14" s="16">
        <v>23</v>
      </c>
      <c r="D14" s="16">
        <v>45</v>
      </c>
      <c r="E14" s="16">
        <v>73</v>
      </c>
    </row>
    <row r="15" spans="1:5" x14ac:dyDescent="0.2">
      <c r="A15" s="11" t="s">
        <v>2082</v>
      </c>
      <c r="B15" s="16">
        <v>6</v>
      </c>
      <c r="C15" s="16">
        <v>26</v>
      </c>
      <c r="D15" s="16">
        <v>45</v>
      </c>
      <c r="E15" s="16">
        <v>77</v>
      </c>
    </row>
    <row r="16" spans="1:5" x14ac:dyDescent="0.2">
      <c r="A16" s="11" t="s">
        <v>2083</v>
      </c>
      <c r="B16" s="16">
        <v>3</v>
      </c>
      <c r="C16" s="16">
        <v>27</v>
      </c>
      <c r="D16" s="16">
        <v>45</v>
      </c>
      <c r="E16" s="16">
        <v>75</v>
      </c>
    </row>
    <row r="17" spans="1:5" x14ac:dyDescent="0.2">
      <c r="A17" s="11" t="s">
        <v>2084</v>
      </c>
      <c r="B17" s="16">
        <v>7</v>
      </c>
      <c r="C17" s="16">
        <v>32</v>
      </c>
      <c r="D17" s="16">
        <v>42</v>
      </c>
      <c r="E17" s="16">
        <v>81</v>
      </c>
    </row>
    <row r="18" spans="1:5" x14ac:dyDescent="0.2">
      <c r="A18" s="11" t="s">
        <v>2044</v>
      </c>
      <c r="B18" s="16">
        <v>57</v>
      </c>
      <c r="C18" s="16">
        <v>364</v>
      </c>
      <c r="D18" s="16">
        <v>565</v>
      </c>
      <c r="E18" s="1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048E-57E7-2A4B-A67D-D27405840850}">
  <dimension ref="A1:H13"/>
  <sheetViews>
    <sheetView workbookViewId="0">
      <selection activeCell="J21" sqref="J21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5" customFormat="1" x14ac:dyDescent="0.2">
      <c r="A1" s="5" t="s">
        <v>2086</v>
      </c>
      <c r="B1" s="5" t="s">
        <v>2087</v>
      </c>
      <c r="C1" s="5" t="s">
        <v>2088</v>
      </c>
      <c r="D1" s="5" t="s">
        <v>2089</v>
      </c>
      <c r="E1" s="5" t="s">
        <v>2090</v>
      </c>
      <c r="F1" s="5" t="s">
        <v>2091</v>
      </c>
      <c r="G1" s="5" t="s">
        <v>2092</v>
      </c>
      <c r="H1" s="5" t="s">
        <v>2093</v>
      </c>
    </row>
    <row r="2" spans="1:8" x14ac:dyDescent="0.2">
      <c r="A2" t="s">
        <v>2094</v>
      </c>
      <c r="B2">
        <f>COUNTIFS(Crowdfunding!$D:$D, "&lt;1000", Crowdfunding!$G:$G, "Successful")</f>
        <v>30</v>
      </c>
      <c r="C2">
        <f>COUNTIFS(Crowdfunding!$D:$D, "&lt;1000", Crowdfunding!$G:$G, "failed")</f>
        <v>20</v>
      </c>
      <c r="D2">
        <f>COUNTIFS(Crowdfunding!$D:$D, "&lt;1000", Crowdfunding!$G:$G, "canceled")</f>
        <v>1</v>
      </c>
      <c r="E2">
        <f>SUM(B2:D2)</f>
        <v>51</v>
      </c>
      <c r="F2" s="4">
        <f>B2/$E2</f>
        <v>0.58823529411764708</v>
      </c>
      <c r="G2" s="4">
        <f>C2/$E2</f>
        <v>0.39215686274509803</v>
      </c>
      <c r="H2" s="4">
        <f>D2/$E2</f>
        <v>1.9607843137254902E-2</v>
      </c>
    </row>
    <row r="3" spans="1:8" x14ac:dyDescent="0.2">
      <c r="A3" t="s">
        <v>2095</v>
      </c>
      <c r="B3">
        <f>COUNTIFS(Crowdfunding!$D:$D, "&gt;=1000", Crowdfunding!$D:$D, "&lt;=4999", Crowdfunding!$G:$G, "successful")</f>
        <v>191</v>
      </c>
      <c r="C3">
        <f>COUNTIFS(Crowdfunding!$D:$D, "&gt;=1000", Crowdfunding!$D:$D, "&lt;=4999", Crowdfunding!$G:$G, "failed")</f>
        <v>38</v>
      </c>
      <c r="D3">
        <f>COUNTIFS(Crowdfunding!$D:$D, "&gt;=1000", Crowdfunding!$D:$D, "&lt;=4999", Crowdfunding!$G:$G, "canceled")</f>
        <v>2</v>
      </c>
      <c r="E3">
        <f t="shared" ref="E3:E13" si="0">SUM(B3:D3)</f>
        <v>231</v>
      </c>
      <c r="F3" s="4">
        <f t="shared" ref="F3:F13" si="1">B3/$E3</f>
        <v>0.82683982683982682</v>
      </c>
      <c r="G3" s="4">
        <f t="shared" ref="G3:G13" si="2">C3/$E3</f>
        <v>0.16450216450216451</v>
      </c>
      <c r="H3" s="4">
        <f t="shared" ref="H3:H13" si="3">D3/$E3</f>
        <v>8.658008658008658E-3</v>
      </c>
    </row>
    <row r="4" spans="1:8" x14ac:dyDescent="0.2">
      <c r="A4" t="s">
        <v>2096</v>
      </c>
      <c r="B4">
        <f>COUNTIFS(Crowdfunding!$D:$D, "&gt;=5000", Crowdfunding!$D:$D, "&lt;=9999", Crowdfunding!$G:$G, "Successful")</f>
        <v>164</v>
      </c>
      <c r="C4">
        <f>COUNTIFS(Crowdfunding!$D:$D, "&gt;=5000", Crowdfunding!$D:$D, "&lt;=9999", Crowdfunding!$G:$G, "failed")</f>
        <v>126</v>
      </c>
      <c r="D4">
        <f>COUNTIFS(Crowdfunding!$D:$D, "&gt;=5000", Crowdfunding!$D:$D, "&lt;=9999", Crowdfunding!$G:$G,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2097</v>
      </c>
      <c r="B5">
        <f>COUNTIFS(Crowdfunding!$D:$D, "&gt;=10000", Crowdfunding!$D:$D, "&lt;=14999", Crowdfunding!$G:$G, "Successful")</f>
        <v>4</v>
      </c>
      <c r="C5">
        <f>COUNTIFS(Crowdfunding!$D:$D, "&gt;=10000", Crowdfunding!$D:$D, "&lt;=14999", Crowdfunding!$G:$G, "failed")</f>
        <v>5</v>
      </c>
      <c r="D5">
        <f>COUNTIFS(Crowdfunding!$D:$D, "&gt;=10000", Crowdfunding!$D:$D, "&lt;=14999", Crowdfunding!$G:$G,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2098</v>
      </c>
      <c r="B6">
        <f>COUNTIFS(Crowdfunding!$D:$D, "&gt;=15000", Crowdfunding!$D:$D, "&lt;=19999", Crowdfunding!$G:$G, "Successful")</f>
        <v>10</v>
      </c>
      <c r="C6">
        <f>COUNTIFS(Crowdfunding!$D:$D, "&gt;=15000", Crowdfunding!$D:$D, "&lt;=19999", Crowdfunding!$G:$G, "failed")</f>
        <v>0</v>
      </c>
      <c r="D6">
        <f>COUNTIFS(Crowdfunding!$D:$D, "&gt;=15000", Crowdfunding!$D:$D, "&lt;=19999", Crowdfunding!$G:$G,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2099</v>
      </c>
      <c r="B7">
        <f>COUNTIFS(Crowdfunding!$D:$D, "&gt;=20000", Crowdfunding!$D:$D, "&lt;=24999", Crowdfunding!$G:$G, "Successful")</f>
        <v>7</v>
      </c>
      <c r="C7">
        <f>COUNTIFS(Crowdfunding!$D:$D, "&gt;=20000", Crowdfunding!$D:$D, "&lt;=24999", Crowdfunding!$G:$G, "failed")</f>
        <v>0</v>
      </c>
      <c r="D7">
        <f>COUNTIFS(Crowdfunding!$D:$D, "&gt;=20000", Crowdfunding!$D:$D, "&lt;=24999", Crowdfunding!$G:$G,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2100</v>
      </c>
      <c r="B8">
        <f>COUNTIFS(Crowdfunding!$D:$D, "&gt;=25000", Crowdfunding!$D:$D, "&lt;=29999", Crowdfunding!$G:$G, "Successful")</f>
        <v>11</v>
      </c>
      <c r="C8">
        <f>COUNTIFS(Crowdfunding!$D:$D, "&gt;=25000", Crowdfunding!$D:$D, "&lt;=29999", Crowdfunding!$G:$G, "failed")</f>
        <v>3</v>
      </c>
      <c r="D8">
        <f>COUNTIFS(Crowdfunding!$D:$D, "&gt;=25000", Crowdfunding!$D:$D, "&lt;=29999", Crowdfunding!$G:$G,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2101</v>
      </c>
      <c r="B9">
        <f>COUNTIFS(Crowdfunding!$D:$D, "&gt;=30000", Crowdfunding!$D:$D, "&lt;=34999", Crowdfunding!$G:$G, "Successful")</f>
        <v>7</v>
      </c>
      <c r="C9">
        <f>COUNTIFS(Crowdfunding!$D:$D, "&gt;=30000", Crowdfunding!$D:$D, "&lt;=34999", Crowdfunding!$G:$G, "failed")</f>
        <v>0</v>
      </c>
      <c r="D9">
        <f>COUNTIFS(Crowdfunding!$D:$D, "&gt;=30000", Crowdfunding!$D:$D, "&lt;=34999", Crowdfunding!$G:$G,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2102</v>
      </c>
      <c r="B10">
        <f>COUNTIFS(Crowdfunding!$D:$D, "&gt;=35000", Crowdfunding!$D:$D, "&lt;=39999", Crowdfunding!$G:$G, "Successful")</f>
        <v>8</v>
      </c>
      <c r="C10">
        <f>COUNTIFS(Crowdfunding!$D:$D, "&gt;=35000", Crowdfunding!$D:$D, "&lt;=39999", Crowdfunding!$G:$G, "failed")</f>
        <v>3</v>
      </c>
      <c r="D10">
        <f>COUNTIFS(Crowdfunding!$D:$D, "&gt;=35000", Crowdfunding!$D:$D, "&lt;=39999", Crowdfunding!$G:$G,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2103</v>
      </c>
      <c r="B11">
        <f>COUNTIFS(Crowdfunding!$D:$D, "&gt;=40000", Crowdfunding!$D:$D, "&lt;=44999", Crowdfunding!$G:$G, "Successful")</f>
        <v>11</v>
      </c>
      <c r="C11">
        <f>COUNTIFS(Crowdfunding!$D:$D, "&gt;=40000", Crowdfunding!$D:$D, "&lt;=44999", Crowdfunding!$G:$G, "failed")</f>
        <v>3</v>
      </c>
      <c r="D11">
        <f>COUNTIFS(Crowdfunding!$D:$D, "&gt;=40000", Crowdfunding!$D:$D, "&lt;=44999", Crowdfunding!$G:$G,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2104</v>
      </c>
      <c r="B12">
        <f>COUNTIFS(Crowdfunding!$D:$D, "&gt;=45000", Crowdfunding!$D:$D, "&lt;=49999", Crowdfunding!$G:$G, "Successful")</f>
        <v>8</v>
      </c>
      <c r="C12">
        <f>COUNTIFS(Crowdfunding!$D:$D, "&gt;=45000", Crowdfunding!$D:$D, "&lt;=49999", Crowdfunding!$G:$G, "failed")</f>
        <v>3</v>
      </c>
      <c r="D12">
        <f>COUNTIFS(Crowdfunding!$D:$D, "&gt;=45000", Crowdfunding!$D:$D, "&lt;=49999", Crowdfunding!$G:$G,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2105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ignoredErrors>
    <ignoredError sqref="C4 C5:C1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1DA5-5B35-0742-ABF7-0F66C31FE0F7}">
  <sheetPr filterMode="1"/>
  <dimension ref="A1:L566"/>
  <sheetViews>
    <sheetView topLeftCell="C1" zoomScaleNormal="100" workbookViewId="0">
      <selection activeCell="H56" sqref="H56"/>
    </sheetView>
  </sheetViews>
  <sheetFormatPr baseColWidth="10" defaultRowHeight="16" x14ac:dyDescent="0.2"/>
  <cols>
    <col min="2" max="2" width="15.83203125" bestFit="1" customWidth="1"/>
    <col min="3" max="3" width="12.83203125" bestFit="1" customWidth="1"/>
    <col min="5" max="5" width="13.33203125" bestFit="1" customWidth="1"/>
    <col min="7" max="8" width="23.83203125" bestFit="1" customWidth="1"/>
    <col min="10" max="11" width="23.83203125" bestFit="1" customWidth="1"/>
  </cols>
  <sheetData>
    <row r="1" spans="1:6" s="5" customFormat="1" x14ac:dyDescent="0.2">
      <c r="A1" s="5" t="s">
        <v>2106</v>
      </c>
      <c r="B1" s="5" t="s">
        <v>2107</v>
      </c>
      <c r="C1" s="5" t="s">
        <v>2116</v>
      </c>
      <c r="D1" s="5" t="s">
        <v>2106</v>
      </c>
      <c r="E1" s="5" t="s">
        <v>2107</v>
      </c>
      <c r="F1" s="5" t="s">
        <v>2116</v>
      </c>
    </row>
    <row r="2" spans="1:6" hidden="1" x14ac:dyDescent="0.2">
      <c r="A2" t="str" cm="1">
        <f t="array" ref="A2:B566">_xlfn._xlws.FILTER(Crowdfunding!G:H, Crowdfunding!G:G="successful")</f>
        <v>successful</v>
      </c>
      <c r="B2">
        <v>158</v>
      </c>
      <c r="C2">
        <f>(B2-$I$48)/$I$53</f>
        <v>-0.54740392204382071</v>
      </c>
      <c r="D2" t="str" cm="1">
        <f t="array" ref="D2:E365">_xlfn._xlws.FILTER(Crowdfunding!G:H, Crowdfunding!G:G="failed")</f>
        <v>failed</v>
      </c>
      <c r="E2">
        <v>0</v>
      </c>
      <c r="F2">
        <f>(E2-$I$48)/$I$53</f>
        <v>-0.67218240601547707</v>
      </c>
    </row>
    <row r="3" spans="1:6" hidden="1" x14ac:dyDescent="0.2">
      <c r="A3" t="str">
        <v>successful</v>
      </c>
      <c r="B3">
        <v>1425</v>
      </c>
      <c r="C3">
        <f>(B3-$I$48)/$I$53</f>
        <v>0.45319316145041166</v>
      </c>
      <c r="D3" t="str">
        <v>failed</v>
      </c>
      <c r="E3">
        <v>24</v>
      </c>
      <c r="F3">
        <f>(E3-$I$48)/$I$53</f>
        <v>-0.65322871224763057</v>
      </c>
    </row>
    <row r="4" spans="1:6" hidden="1" x14ac:dyDescent="0.2">
      <c r="A4" t="str">
        <v>successful</v>
      </c>
      <c r="B4">
        <v>174</v>
      </c>
      <c r="C4">
        <f>(B4-$I$48)/$I$53</f>
        <v>-0.5347681261985896</v>
      </c>
      <c r="D4" t="str">
        <v>failed</v>
      </c>
      <c r="E4">
        <v>53</v>
      </c>
      <c r="F4">
        <f>(E4-$I$48)/$I$53</f>
        <v>-0.63032633227814927</v>
      </c>
    </row>
    <row r="5" spans="1:6" hidden="1" x14ac:dyDescent="0.2">
      <c r="A5" t="str">
        <v>successful</v>
      </c>
      <c r="B5">
        <v>227</v>
      </c>
      <c r="C5">
        <f>(B5-$I$48)/$I$53</f>
        <v>-0.49291205246126185</v>
      </c>
      <c r="D5" t="str">
        <v>failed</v>
      </c>
      <c r="E5">
        <v>18</v>
      </c>
      <c r="F5">
        <f>(E5-$I$48)/$I$53</f>
        <v>-0.6579671356895922</v>
      </c>
    </row>
    <row r="6" spans="1:6" hidden="1" x14ac:dyDescent="0.2">
      <c r="A6" t="str">
        <v>successful</v>
      </c>
      <c r="B6">
        <v>220</v>
      </c>
      <c r="C6">
        <f>(B6-$I$48)/$I$53</f>
        <v>-0.49844021314355041</v>
      </c>
      <c r="D6" t="str">
        <v>failed</v>
      </c>
      <c r="E6">
        <v>44</v>
      </c>
      <c r="F6">
        <f>(E6-$I$48)/$I$53</f>
        <v>-0.63743396744109171</v>
      </c>
    </row>
    <row r="7" spans="1:6" hidden="1" x14ac:dyDescent="0.2">
      <c r="A7" t="str">
        <v>successful</v>
      </c>
      <c r="B7">
        <v>98</v>
      </c>
      <c r="C7">
        <f>(B7-$I$48)/$I$53</f>
        <v>-0.59478815646343708</v>
      </c>
      <c r="D7" t="str">
        <v>failed</v>
      </c>
      <c r="E7">
        <v>27</v>
      </c>
      <c r="F7">
        <f>(E7-$I$48)/$I$53</f>
        <v>-0.65085950052664976</v>
      </c>
    </row>
    <row r="8" spans="1:6" hidden="1" x14ac:dyDescent="0.2">
      <c r="A8" t="str">
        <v>successful</v>
      </c>
      <c r="B8">
        <v>100</v>
      </c>
      <c r="C8">
        <f>(B8-$I$48)/$I$53</f>
        <v>-0.59320868198278309</v>
      </c>
      <c r="D8" t="str">
        <v>failed</v>
      </c>
      <c r="E8">
        <v>55</v>
      </c>
      <c r="F8">
        <f>(E8-$I$48)/$I$53</f>
        <v>-0.6287468577974954</v>
      </c>
    </row>
    <row r="9" spans="1:6" hidden="1" x14ac:dyDescent="0.2">
      <c r="A9" t="str">
        <v>successful</v>
      </c>
      <c r="B9">
        <v>1249</v>
      </c>
      <c r="C9">
        <f>(B9-$I$48)/$I$53</f>
        <v>0.31419940715287031</v>
      </c>
      <c r="D9" t="str">
        <v>failed</v>
      </c>
      <c r="E9">
        <v>200</v>
      </c>
      <c r="F9">
        <f>(E9-$I$48)/$I$53</f>
        <v>-0.51423495795008922</v>
      </c>
    </row>
    <row r="10" spans="1:6" hidden="1" x14ac:dyDescent="0.2">
      <c r="A10" t="str">
        <v>successful</v>
      </c>
      <c r="B10">
        <v>1396</v>
      </c>
      <c r="C10">
        <f>(B10-$I$48)/$I$53</f>
        <v>0.43029078148093042</v>
      </c>
      <c r="D10" t="str">
        <v>failed</v>
      </c>
      <c r="E10">
        <v>452</v>
      </c>
      <c r="F10">
        <f>(E10-$I$48)/$I$53</f>
        <v>-0.31522117338770045</v>
      </c>
    </row>
    <row r="11" spans="1:6" hidden="1" x14ac:dyDescent="0.2">
      <c r="A11" t="str">
        <v>successful</v>
      </c>
      <c r="B11">
        <v>890</v>
      </c>
      <c r="C11">
        <f>(B11-$I$48)/$I$53</f>
        <v>3.0683737875499044E-2</v>
      </c>
      <c r="D11" t="str">
        <v>failed</v>
      </c>
      <c r="E11">
        <v>674</v>
      </c>
      <c r="F11">
        <f>(E11-$I$48)/$I$53</f>
        <v>-0.13989950603511989</v>
      </c>
    </row>
    <row r="12" spans="1:6" hidden="1" x14ac:dyDescent="0.2">
      <c r="A12" t="str">
        <v>successful</v>
      </c>
      <c r="B12">
        <v>142</v>
      </c>
      <c r="C12">
        <f>(B12-$I$48)/$I$53</f>
        <v>-0.56003971788905171</v>
      </c>
      <c r="D12" t="str">
        <v>failed</v>
      </c>
      <c r="E12">
        <v>558</v>
      </c>
      <c r="F12">
        <f>(E12-$I$48)/$I$53</f>
        <v>-0.23150902591304487</v>
      </c>
    </row>
    <row r="13" spans="1:6" hidden="1" x14ac:dyDescent="0.2">
      <c r="A13" t="str">
        <v>successful</v>
      </c>
      <c r="B13">
        <v>2673</v>
      </c>
      <c r="C13">
        <f>(B13-$I$48)/$I$53</f>
        <v>1.4387852373784322</v>
      </c>
      <c r="D13" t="str">
        <v>failed</v>
      </c>
      <c r="E13">
        <v>15</v>
      </c>
      <c r="F13">
        <f>(E13-$I$48)/$I$53</f>
        <v>-0.66033634741057301</v>
      </c>
    </row>
    <row r="14" spans="1:6" hidden="1" x14ac:dyDescent="0.2">
      <c r="A14" t="str">
        <v>successful</v>
      </c>
      <c r="B14">
        <v>163</v>
      </c>
      <c r="C14">
        <f>(B14-$I$48)/$I$53</f>
        <v>-0.54345523584218591</v>
      </c>
      <c r="D14" t="str">
        <v>failed</v>
      </c>
      <c r="E14">
        <v>2307</v>
      </c>
      <c r="F14">
        <f>(E14-$I$48)/$I$53</f>
        <v>1.1497414074187724</v>
      </c>
    </row>
    <row r="15" spans="1:6" hidden="1" x14ac:dyDescent="0.2">
      <c r="A15" t="str">
        <v>successful</v>
      </c>
      <c r="B15">
        <v>2220</v>
      </c>
      <c r="C15">
        <f>(B15-$I$48)/$I$53</f>
        <v>1.0810342675103286</v>
      </c>
      <c r="D15" t="str">
        <v>failed</v>
      </c>
      <c r="E15">
        <v>88</v>
      </c>
      <c r="F15">
        <f>(E15-$I$48)/$I$53</f>
        <v>-0.60268552886670645</v>
      </c>
    </row>
    <row r="16" spans="1:6" hidden="1" x14ac:dyDescent="0.2">
      <c r="A16" t="str">
        <v>successful</v>
      </c>
      <c r="B16">
        <v>1606</v>
      </c>
      <c r="C16">
        <f>(B16-$I$48)/$I$53</f>
        <v>0.5961356019495877</v>
      </c>
      <c r="D16" t="str">
        <v>failed</v>
      </c>
      <c r="E16">
        <v>48</v>
      </c>
      <c r="F16">
        <f>(E16-$I$48)/$I$53</f>
        <v>-0.63427501847978396</v>
      </c>
    </row>
    <row r="17" spans="1:6" hidden="1" x14ac:dyDescent="0.2">
      <c r="A17" t="str">
        <v>successful</v>
      </c>
      <c r="B17">
        <v>129</v>
      </c>
      <c r="C17">
        <f>(B17-$I$48)/$I$53</f>
        <v>-0.5703063020133019</v>
      </c>
      <c r="D17" t="str">
        <v>failed</v>
      </c>
      <c r="E17">
        <v>1</v>
      </c>
      <c r="F17">
        <f>(E17-$I$48)/$I$53</f>
        <v>-0.67139266877515014</v>
      </c>
    </row>
    <row r="18" spans="1:6" hidden="1" x14ac:dyDescent="0.2">
      <c r="A18" t="str">
        <v>successful</v>
      </c>
      <c r="B18">
        <v>226</v>
      </c>
      <c r="C18">
        <f>(B18-$I$48)/$I$53</f>
        <v>-0.49370178970158879</v>
      </c>
      <c r="D18" t="str">
        <v>failed</v>
      </c>
      <c r="E18">
        <v>1467</v>
      </c>
      <c r="F18">
        <f>(E18-$I$48)/$I$53</f>
        <v>0.48636212554414315</v>
      </c>
    </row>
    <row r="19" spans="1:6" hidden="1" x14ac:dyDescent="0.2">
      <c r="A19" t="str">
        <v>successful</v>
      </c>
      <c r="B19">
        <v>5419</v>
      </c>
      <c r="C19">
        <f>(B19-$I$48)/$I$53</f>
        <v>3.6074036993162077</v>
      </c>
      <c r="D19" t="str">
        <v>failed</v>
      </c>
      <c r="E19">
        <v>75</v>
      </c>
      <c r="F19">
        <f>(E19-$I$48)/$I$53</f>
        <v>-0.61295211299095664</v>
      </c>
    </row>
    <row r="20" spans="1:6" x14ac:dyDescent="0.2">
      <c r="A20" t="str">
        <v>successful</v>
      </c>
      <c r="B20">
        <v>165</v>
      </c>
      <c r="C20">
        <f>(B20-$I$48)/$I$53</f>
        <v>-0.54187576136153204</v>
      </c>
      <c r="D20" t="str">
        <v>failed</v>
      </c>
      <c r="E20">
        <v>120</v>
      </c>
      <c r="F20">
        <f>(E20-$I$48)/$I$53</f>
        <v>-0.57741393717624434</v>
      </c>
    </row>
    <row r="21" spans="1:6" x14ac:dyDescent="0.2">
      <c r="A21" t="str">
        <v>successful</v>
      </c>
      <c r="B21">
        <v>1965</v>
      </c>
      <c r="C21">
        <f>(B21-$I$48)/$I$53</f>
        <v>0.87965127122695896</v>
      </c>
      <c r="D21" t="str">
        <v>failed</v>
      </c>
      <c r="E21">
        <v>2253</v>
      </c>
      <c r="F21">
        <f>(E21-$I$48)/$I$53</f>
        <v>1.1070955964411175</v>
      </c>
    </row>
    <row r="22" spans="1:6" x14ac:dyDescent="0.2">
      <c r="A22" t="str">
        <v>successful</v>
      </c>
      <c r="B22">
        <v>16</v>
      </c>
      <c r="C22">
        <f>(B22-$I$48)/$I$53</f>
        <v>-0.65954661017024607</v>
      </c>
      <c r="D22" t="str">
        <v>failed</v>
      </c>
      <c r="E22">
        <v>5</v>
      </c>
      <c r="F22">
        <f>(E22-$I$48)/$I$53</f>
        <v>-0.66823371981384239</v>
      </c>
    </row>
    <row r="23" spans="1:6" x14ac:dyDescent="0.2">
      <c r="A23" t="str">
        <v>successful</v>
      </c>
      <c r="B23">
        <v>107</v>
      </c>
      <c r="C23">
        <f>(B23-$I$48)/$I$53</f>
        <v>-0.58768052130049453</v>
      </c>
      <c r="D23" t="str">
        <v>failed</v>
      </c>
      <c r="E23">
        <v>38</v>
      </c>
      <c r="F23">
        <f>(E23-$I$48)/$I$53</f>
        <v>-0.64217239088305345</v>
      </c>
    </row>
    <row r="24" spans="1:6" x14ac:dyDescent="0.2">
      <c r="A24" t="str">
        <v>successful</v>
      </c>
      <c r="B24">
        <v>134</v>
      </c>
      <c r="C24">
        <f>(B24-$I$48)/$I$53</f>
        <v>-0.56635761581166721</v>
      </c>
      <c r="D24" t="str">
        <v>failed</v>
      </c>
      <c r="E24">
        <v>12</v>
      </c>
      <c r="F24">
        <f>(E24-$I$48)/$I$53</f>
        <v>-0.66270555913155382</v>
      </c>
    </row>
    <row r="25" spans="1:6" x14ac:dyDescent="0.2">
      <c r="A25" t="str">
        <v>successful</v>
      </c>
      <c r="B25">
        <v>198</v>
      </c>
      <c r="C25">
        <f>(B25-$I$48)/$I$53</f>
        <v>-0.5158144324307431</v>
      </c>
      <c r="D25" t="str">
        <v>failed</v>
      </c>
      <c r="E25">
        <v>1684</v>
      </c>
      <c r="F25">
        <f>(E25-$I$48)/$I$53</f>
        <v>0.65773510669508894</v>
      </c>
    </row>
    <row r="26" spans="1:6" x14ac:dyDescent="0.2">
      <c r="A26" t="str">
        <v>successful</v>
      </c>
      <c r="B26">
        <v>111</v>
      </c>
      <c r="C26">
        <f>(B26-$I$48)/$I$53</f>
        <v>-0.58452157233918678</v>
      </c>
      <c r="D26" t="str">
        <v>failed</v>
      </c>
      <c r="E26">
        <v>56</v>
      </c>
      <c r="F26">
        <f>(E26-$I$48)/$I$53</f>
        <v>-0.62795712055716846</v>
      </c>
    </row>
    <row r="27" spans="1:6" x14ac:dyDescent="0.2">
      <c r="A27" t="str">
        <v>successful</v>
      </c>
      <c r="B27">
        <v>222</v>
      </c>
      <c r="C27">
        <f>(B27-$I$48)/$I$53</f>
        <v>-0.49686073866289654</v>
      </c>
      <c r="D27" t="str">
        <v>failed</v>
      </c>
      <c r="E27">
        <v>838</v>
      </c>
      <c r="F27">
        <f>(E27-$I$48)/$I$53</f>
        <v>-1.0382598621501808E-2</v>
      </c>
    </row>
    <row r="28" spans="1:6" x14ac:dyDescent="0.2">
      <c r="A28" t="str">
        <v>successful</v>
      </c>
      <c r="B28">
        <v>6212</v>
      </c>
      <c r="C28">
        <f>(B28-$I$48)/$I$53</f>
        <v>4.2336653308954704</v>
      </c>
      <c r="D28" t="str">
        <v>failed</v>
      </c>
      <c r="E28">
        <v>1000</v>
      </c>
      <c r="F28">
        <f>(E28-$I$48)/$I$53</f>
        <v>0.11755483431146239</v>
      </c>
    </row>
    <row r="29" spans="1:6" x14ac:dyDescent="0.2">
      <c r="A29" t="str">
        <v>successful</v>
      </c>
      <c r="B29">
        <v>98</v>
      </c>
      <c r="C29">
        <f>(B29-$I$48)/$I$53</f>
        <v>-0.59478815646343708</v>
      </c>
      <c r="D29" t="str">
        <v>failed</v>
      </c>
      <c r="E29">
        <v>1482</v>
      </c>
      <c r="F29">
        <f>(E29-$I$48)/$I$53</f>
        <v>0.49820818414904722</v>
      </c>
    </row>
    <row r="30" spans="1:6" x14ac:dyDescent="0.2">
      <c r="A30" t="str">
        <v>successful</v>
      </c>
      <c r="B30">
        <v>92</v>
      </c>
      <c r="C30">
        <f>(B30-$I$48)/$I$53</f>
        <v>-0.5995265799053987</v>
      </c>
      <c r="D30" t="str">
        <v>failed</v>
      </c>
      <c r="E30">
        <v>106</v>
      </c>
      <c r="F30">
        <f>(E30-$I$48)/$I$53</f>
        <v>-0.58847025854082147</v>
      </c>
    </row>
    <row r="31" spans="1:6" x14ac:dyDescent="0.2">
      <c r="A31" t="str">
        <v>successful</v>
      </c>
      <c r="B31">
        <v>149</v>
      </c>
      <c r="C31">
        <f>(B31-$I$48)/$I$53</f>
        <v>-0.55451155720676315</v>
      </c>
      <c r="D31" t="str">
        <v>failed</v>
      </c>
      <c r="E31">
        <v>679</v>
      </c>
      <c r="F31">
        <f>(E31-$I$48)/$I$53</f>
        <v>-0.1359508198334852</v>
      </c>
    </row>
    <row r="32" spans="1:6" x14ac:dyDescent="0.2">
      <c r="A32" t="str">
        <v>successful</v>
      </c>
      <c r="B32">
        <v>2431</v>
      </c>
      <c r="C32">
        <f>(B32-$I$48)/$I$53</f>
        <v>1.2476688252193129</v>
      </c>
      <c r="D32" t="str">
        <v>failed</v>
      </c>
      <c r="E32">
        <v>1220</v>
      </c>
      <c r="F32">
        <f>(E32-$I$48)/$I$53</f>
        <v>0.29129702718338907</v>
      </c>
    </row>
    <row r="33" spans="1:12" x14ac:dyDescent="0.2">
      <c r="A33" t="str">
        <v>successful</v>
      </c>
      <c r="B33">
        <v>303</v>
      </c>
      <c r="C33">
        <f>(B33-$I$48)/$I$53</f>
        <v>-0.43289202219641443</v>
      </c>
      <c r="D33" t="str">
        <v>failed</v>
      </c>
      <c r="E33">
        <v>1</v>
      </c>
      <c r="F33">
        <f>(E33-$I$48)/$I$53</f>
        <v>-0.67139266877515014</v>
      </c>
    </row>
    <row r="34" spans="1:12" x14ac:dyDescent="0.2">
      <c r="A34" t="str">
        <v>successful</v>
      </c>
      <c r="B34">
        <v>209</v>
      </c>
      <c r="C34">
        <f>(B34-$I$48)/$I$53</f>
        <v>-0.50712732278714678</v>
      </c>
      <c r="D34" t="str">
        <v>failed</v>
      </c>
      <c r="E34">
        <v>37</v>
      </c>
      <c r="F34">
        <f>(E34-$I$48)/$I$53</f>
        <v>-0.64296212812338038</v>
      </c>
    </row>
    <row r="35" spans="1:12" x14ac:dyDescent="0.2">
      <c r="A35" t="str">
        <v>successful</v>
      </c>
      <c r="B35">
        <v>131</v>
      </c>
      <c r="C35">
        <f>(B35-$I$48)/$I$53</f>
        <v>-0.56872682753264803</v>
      </c>
      <c r="D35" t="str">
        <v>failed</v>
      </c>
      <c r="E35">
        <v>60</v>
      </c>
      <c r="F35">
        <f>(E35-$I$48)/$I$53</f>
        <v>-0.62479817159586071</v>
      </c>
    </row>
    <row r="36" spans="1:12" x14ac:dyDescent="0.2">
      <c r="A36" t="str">
        <v>successful</v>
      </c>
      <c r="B36">
        <v>164</v>
      </c>
      <c r="C36">
        <f>(B36-$I$48)/$I$53</f>
        <v>-0.54266549860185898</v>
      </c>
      <c r="D36" t="str">
        <v>failed</v>
      </c>
      <c r="E36">
        <v>296</v>
      </c>
      <c r="F36">
        <f>(E36-$I$48)/$I$53</f>
        <v>-0.43842018287870299</v>
      </c>
    </row>
    <row r="37" spans="1:12" x14ac:dyDescent="0.2">
      <c r="A37" t="str">
        <v>successful</v>
      </c>
      <c r="B37">
        <v>201</v>
      </c>
      <c r="C37">
        <f>(B37-$I$48)/$I$53</f>
        <v>-0.51344522070976228</v>
      </c>
      <c r="D37" t="str">
        <v>failed</v>
      </c>
      <c r="E37">
        <v>3304</v>
      </c>
      <c r="F37">
        <f>(E37-$I$48)/$I$53</f>
        <v>1.9371094360247307</v>
      </c>
    </row>
    <row r="38" spans="1:12" x14ac:dyDescent="0.2">
      <c r="A38" t="str">
        <v>successful</v>
      </c>
      <c r="B38">
        <v>211</v>
      </c>
      <c r="C38">
        <f>(B38-$I$48)/$I$53</f>
        <v>-0.50554784830649291</v>
      </c>
      <c r="D38" t="str">
        <v>failed</v>
      </c>
      <c r="E38">
        <v>73</v>
      </c>
      <c r="F38">
        <f>(E38-$I$48)/$I$53</f>
        <v>-0.61453158747161052</v>
      </c>
    </row>
    <row r="39" spans="1:12" x14ac:dyDescent="0.2">
      <c r="A39" t="str">
        <v>successful</v>
      </c>
      <c r="B39">
        <v>128</v>
      </c>
      <c r="C39">
        <f>(B39-$I$48)/$I$53</f>
        <v>-0.57109603925362884</v>
      </c>
      <c r="D39" t="str">
        <v>failed</v>
      </c>
      <c r="E39">
        <v>3387</v>
      </c>
      <c r="F39">
        <f>(E39-$I$48)/$I$53</f>
        <v>2.0026576269718666</v>
      </c>
    </row>
    <row r="40" spans="1:12" x14ac:dyDescent="0.2">
      <c r="A40" t="str">
        <v>successful</v>
      </c>
      <c r="B40">
        <v>1600</v>
      </c>
      <c r="C40">
        <f>(B40-$I$48)/$I$53</f>
        <v>0.59139717850762608</v>
      </c>
      <c r="D40" t="str">
        <v>failed</v>
      </c>
      <c r="E40">
        <v>662</v>
      </c>
      <c r="F40">
        <f>(E40-$I$48)/$I$53</f>
        <v>-0.14937635291904316</v>
      </c>
    </row>
    <row r="41" spans="1:12" x14ac:dyDescent="0.2">
      <c r="A41" t="str">
        <v>successful</v>
      </c>
      <c r="B41">
        <v>249</v>
      </c>
      <c r="C41">
        <f>(B41-$I$48)/$I$53</f>
        <v>-0.47553783317406917</v>
      </c>
      <c r="D41" t="str">
        <v>failed</v>
      </c>
      <c r="E41">
        <v>774</v>
      </c>
      <c r="F41">
        <f>(E41-$I$48)/$I$53</f>
        <v>-6.0925782002425932E-2</v>
      </c>
    </row>
    <row r="42" spans="1:12" x14ac:dyDescent="0.2">
      <c r="A42" t="str">
        <v>successful</v>
      </c>
      <c r="B42">
        <v>236</v>
      </c>
      <c r="C42">
        <f>(B42-$I$48)/$I$53</f>
        <v>-0.48580441729831936</v>
      </c>
      <c r="D42" t="str">
        <v>failed</v>
      </c>
      <c r="E42">
        <v>672</v>
      </c>
      <c r="F42">
        <f>(E42-$I$48)/$I$53</f>
        <v>-0.14147898051577376</v>
      </c>
    </row>
    <row r="43" spans="1:12" x14ac:dyDescent="0.2">
      <c r="A43" t="str">
        <v>successful</v>
      </c>
      <c r="B43">
        <v>4065</v>
      </c>
      <c r="C43">
        <f>(B43-$I$48)/$I$53</f>
        <v>2.5380994759135316</v>
      </c>
      <c r="D43" t="str">
        <v>failed</v>
      </c>
      <c r="E43">
        <v>940</v>
      </c>
      <c r="F43">
        <f>(E43-$I$48)/$I$53</f>
        <v>7.0170599891846014E-2</v>
      </c>
    </row>
    <row r="44" spans="1:12" x14ac:dyDescent="0.2">
      <c r="A44" t="str">
        <v>successful</v>
      </c>
      <c r="B44">
        <v>246</v>
      </c>
      <c r="C44">
        <f>(B44-$I$48)/$I$53</f>
        <v>-0.47790704489504998</v>
      </c>
      <c r="D44" t="str">
        <v>failed</v>
      </c>
      <c r="E44">
        <v>117</v>
      </c>
      <c r="F44">
        <f>(E44-$I$48)/$I$53</f>
        <v>-0.57978314889722515</v>
      </c>
    </row>
    <row r="45" spans="1:12" x14ac:dyDescent="0.2">
      <c r="A45" t="str">
        <v>successful</v>
      </c>
      <c r="B45">
        <v>2475</v>
      </c>
      <c r="C45">
        <f>(B45-$I$48)/$I$53</f>
        <v>1.2824172637936981</v>
      </c>
      <c r="D45" t="str">
        <v>failed</v>
      </c>
      <c r="E45">
        <v>115</v>
      </c>
      <c r="F45">
        <f>(E45-$I$48)/$I$53</f>
        <v>-0.58136262337787903</v>
      </c>
    </row>
    <row r="46" spans="1:12" x14ac:dyDescent="0.2">
      <c r="A46" t="str">
        <v>successful</v>
      </c>
      <c r="B46">
        <v>76</v>
      </c>
      <c r="C46">
        <f>(B46-$I$48)/$I$53</f>
        <v>-0.61216237575062971</v>
      </c>
      <c r="D46" t="str">
        <v>failed</v>
      </c>
      <c r="E46">
        <v>326</v>
      </c>
      <c r="F46">
        <f>(E46-$I$48)/$I$53</f>
        <v>-0.41472806566889481</v>
      </c>
    </row>
    <row r="47" spans="1:12" x14ac:dyDescent="0.2">
      <c r="A47" t="str">
        <v>successful</v>
      </c>
      <c r="B47">
        <v>54</v>
      </c>
      <c r="C47">
        <f>(B47-$I$48)/$I$53</f>
        <v>-0.62953659503782233</v>
      </c>
      <c r="D47" t="str">
        <v>failed</v>
      </c>
      <c r="E47">
        <v>1</v>
      </c>
      <c r="F47">
        <f>(E47-$I$48)/$I$53</f>
        <v>-0.67139266877515014</v>
      </c>
      <c r="H47" s="5" t="s">
        <v>2114</v>
      </c>
      <c r="K47" s="5" t="s">
        <v>2115</v>
      </c>
    </row>
    <row r="48" spans="1:12" x14ac:dyDescent="0.2">
      <c r="A48" t="str">
        <v>successful</v>
      </c>
      <c r="B48">
        <v>88</v>
      </c>
      <c r="C48">
        <f>(B48-$I$48)/$I$53</f>
        <v>-0.60268552886670645</v>
      </c>
      <c r="D48" t="str">
        <v>failed</v>
      </c>
      <c r="E48">
        <v>1467</v>
      </c>
      <c r="F48">
        <f>(E48-$I$48)/$I$53</f>
        <v>0.48636212554414315</v>
      </c>
      <c r="H48" s="14" t="s">
        <v>2108</v>
      </c>
      <c r="I48">
        <f>AVERAGE(B:B)</f>
        <v>851.14690265486729</v>
      </c>
      <c r="K48" s="14" t="s">
        <v>2108</v>
      </c>
      <c r="L48">
        <f>AVERAGE(E:E)</f>
        <v>585.61538461538464</v>
      </c>
    </row>
    <row r="49" spans="1:12" x14ac:dyDescent="0.2">
      <c r="A49" t="str">
        <v>successful</v>
      </c>
      <c r="B49">
        <v>85</v>
      </c>
      <c r="C49">
        <f>(B49-$I$48)/$I$53</f>
        <v>-0.60505474058768727</v>
      </c>
      <c r="D49" t="str">
        <v>failed</v>
      </c>
      <c r="E49">
        <v>5681</v>
      </c>
      <c r="F49">
        <f>(E49-$I$48)/$I$53</f>
        <v>3.8143148562818658</v>
      </c>
      <c r="H49" s="15" t="s">
        <v>2109</v>
      </c>
      <c r="I49" s="15">
        <f>MEDIAN(B:B)</f>
        <v>201</v>
      </c>
      <c r="K49" s="15" t="s">
        <v>2109</v>
      </c>
      <c r="L49" s="15">
        <f>MEDIAN(E:E)</f>
        <v>114.5</v>
      </c>
    </row>
    <row r="50" spans="1:12" x14ac:dyDescent="0.2">
      <c r="A50" t="str">
        <v>successful</v>
      </c>
      <c r="B50">
        <v>170</v>
      </c>
      <c r="C50">
        <f>(B50-$I$48)/$I$53</f>
        <v>-0.53792707515989735</v>
      </c>
      <c r="D50" t="str">
        <v>failed</v>
      </c>
      <c r="E50">
        <v>1059</v>
      </c>
      <c r="F50">
        <f>(E50-$I$48)/$I$53</f>
        <v>0.16414933149075181</v>
      </c>
      <c r="H50" t="s">
        <v>2110</v>
      </c>
      <c r="I50">
        <f>MIN(B:B)</f>
        <v>16</v>
      </c>
      <c r="K50" t="s">
        <v>2110</v>
      </c>
      <c r="L50">
        <f>MIN(E:E)</f>
        <v>0</v>
      </c>
    </row>
    <row r="51" spans="1:12" x14ac:dyDescent="0.2">
      <c r="A51" t="str">
        <v>successful</v>
      </c>
      <c r="B51">
        <v>330</v>
      </c>
      <c r="C51">
        <f>(B51-$I$48)/$I$53</f>
        <v>-0.41156911670758706</v>
      </c>
      <c r="D51" t="str">
        <v>failed</v>
      </c>
      <c r="E51">
        <v>1194</v>
      </c>
      <c r="F51">
        <f>(E51-$I$48)/$I$53</f>
        <v>0.27076385893488863</v>
      </c>
      <c r="H51" t="s">
        <v>2111</v>
      </c>
      <c r="I51">
        <f>MAX(B:B)</f>
        <v>7295</v>
      </c>
      <c r="K51" t="s">
        <v>2111</v>
      </c>
      <c r="L51">
        <f>MAX(E:E)</f>
        <v>6080</v>
      </c>
    </row>
    <row r="52" spans="1:12" x14ac:dyDescent="0.2">
      <c r="A52" t="str">
        <v>successful</v>
      </c>
      <c r="B52">
        <v>127</v>
      </c>
      <c r="C52">
        <f>(B52-$I$48)/$I$53</f>
        <v>-0.57188577649395578</v>
      </c>
      <c r="D52" t="str">
        <v>failed</v>
      </c>
      <c r="E52">
        <v>30</v>
      </c>
      <c r="F52">
        <f>(E52-$I$48)/$I$53</f>
        <v>-0.64849028880566895</v>
      </c>
      <c r="H52" t="s">
        <v>2112</v>
      </c>
      <c r="I52">
        <f>_xlfn.VAR.P(B2:B566)</f>
        <v>1603373.7324019109</v>
      </c>
      <c r="K52" t="s">
        <v>2112</v>
      </c>
      <c r="L52">
        <f>_xlfn.VAR.P(E2:E566)</f>
        <v>921574.68174133555</v>
      </c>
    </row>
    <row r="53" spans="1:12" x14ac:dyDescent="0.2">
      <c r="A53" t="str">
        <v>successful</v>
      </c>
      <c r="B53">
        <v>411</v>
      </c>
      <c r="C53">
        <f>(B53-$I$48)/$I$53</f>
        <v>-0.34760040024110495</v>
      </c>
      <c r="D53" t="str">
        <v>failed</v>
      </c>
      <c r="E53">
        <v>75</v>
      </c>
      <c r="F53">
        <f>(E53-$I$48)/$I$53</f>
        <v>-0.61295211299095664</v>
      </c>
      <c r="H53" t="s">
        <v>2113</v>
      </c>
      <c r="I53">
        <f>SQRT(I52)</f>
        <v>1266.2439466397898</v>
      </c>
      <c r="K53" t="s">
        <v>2113</v>
      </c>
      <c r="L53">
        <f>_xlfn.STDEV.P(E2:E566)</f>
        <v>959.98681331637863</v>
      </c>
    </row>
    <row r="54" spans="1:12" x14ac:dyDescent="0.2">
      <c r="A54" t="str">
        <v>successful</v>
      </c>
      <c r="B54">
        <v>180</v>
      </c>
      <c r="C54">
        <f>(B54-$I$48)/$I$53</f>
        <v>-0.53002970275662797</v>
      </c>
      <c r="D54" t="str">
        <v>failed</v>
      </c>
      <c r="E54">
        <v>955</v>
      </c>
      <c r="F54">
        <f>(E54-$I$48)/$I$53</f>
        <v>8.2016658496750106E-2</v>
      </c>
    </row>
    <row r="55" spans="1:12" x14ac:dyDescent="0.2">
      <c r="A55" t="str">
        <v>successful</v>
      </c>
      <c r="B55">
        <v>374</v>
      </c>
      <c r="C55">
        <f>(B55-$I$48)/$I$53</f>
        <v>-0.37682067813320175</v>
      </c>
      <c r="D55" t="str">
        <v>failed</v>
      </c>
      <c r="E55">
        <v>67</v>
      </c>
      <c r="F55">
        <f>(E55-$I$48)/$I$53</f>
        <v>-0.61927001091357214</v>
      </c>
    </row>
    <row r="56" spans="1:12" x14ac:dyDescent="0.2">
      <c r="A56" t="str">
        <v>successful</v>
      </c>
      <c r="B56">
        <v>71</v>
      </c>
      <c r="C56">
        <f>(B56-$I$48)/$I$53</f>
        <v>-0.61611106195226439</v>
      </c>
      <c r="D56" t="str">
        <v>failed</v>
      </c>
      <c r="E56">
        <v>5</v>
      </c>
      <c r="F56">
        <f>(E56-$I$48)/$I$53</f>
        <v>-0.66823371981384239</v>
      </c>
    </row>
    <row r="57" spans="1:12" x14ac:dyDescent="0.2">
      <c r="A57" t="str">
        <v>successful</v>
      </c>
      <c r="B57">
        <v>203</v>
      </c>
      <c r="C57">
        <f>(B57-$I$48)/$I$53</f>
        <v>-0.51186574622910841</v>
      </c>
      <c r="D57" t="str">
        <v>failed</v>
      </c>
      <c r="E57">
        <v>26</v>
      </c>
      <c r="F57">
        <f>(E57-$I$48)/$I$53</f>
        <v>-0.6516492377669767</v>
      </c>
    </row>
    <row r="58" spans="1:12" x14ac:dyDescent="0.2">
      <c r="A58" t="str">
        <v>successful</v>
      </c>
      <c r="B58">
        <v>113</v>
      </c>
      <c r="C58">
        <f>(B58-$I$48)/$I$53</f>
        <v>-0.5829420978585329</v>
      </c>
      <c r="D58" t="str">
        <v>failed</v>
      </c>
      <c r="E58">
        <v>1130</v>
      </c>
      <c r="F58">
        <f>(E58-$I$48)/$I$53</f>
        <v>0.22022067555396452</v>
      </c>
    </row>
    <row r="59" spans="1:12" x14ac:dyDescent="0.2">
      <c r="A59" t="str">
        <v>successful</v>
      </c>
      <c r="B59">
        <v>96</v>
      </c>
      <c r="C59">
        <f>(B59-$I$48)/$I$53</f>
        <v>-0.59636763094409095</v>
      </c>
      <c r="D59" t="str">
        <v>failed</v>
      </c>
      <c r="E59">
        <v>782</v>
      </c>
      <c r="F59">
        <f>(E59-$I$48)/$I$53</f>
        <v>-5.4607884079810418E-2</v>
      </c>
    </row>
    <row r="60" spans="1:12" x14ac:dyDescent="0.2">
      <c r="A60" t="str">
        <v>successful</v>
      </c>
      <c r="B60">
        <v>498</v>
      </c>
      <c r="C60">
        <f>(B60-$I$48)/$I$53</f>
        <v>-0.27889326033266121</v>
      </c>
      <c r="D60" t="str">
        <v>failed</v>
      </c>
      <c r="E60">
        <v>210</v>
      </c>
      <c r="F60">
        <f>(E60-$I$48)/$I$53</f>
        <v>-0.50633758554681985</v>
      </c>
    </row>
    <row r="61" spans="1:12" x14ac:dyDescent="0.2">
      <c r="A61" t="str">
        <v>successful</v>
      </c>
      <c r="B61">
        <v>180</v>
      </c>
      <c r="C61">
        <f>(B61-$I$48)/$I$53</f>
        <v>-0.53002970275662797</v>
      </c>
      <c r="D61" t="str">
        <v>failed</v>
      </c>
      <c r="E61">
        <v>136</v>
      </c>
      <c r="F61">
        <f>(E61-$I$48)/$I$53</f>
        <v>-0.56477814133101334</v>
      </c>
    </row>
    <row r="62" spans="1:12" x14ac:dyDescent="0.2">
      <c r="A62" t="str">
        <v>successful</v>
      </c>
      <c r="B62">
        <v>27</v>
      </c>
      <c r="C62">
        <f>(B62-$I$48)/$I$53</f>
        <v>-0.65085950052664976</v>
      </c>
      <c r="D62" t="str">
        <v>failed</v>
      </c>
      <c r="E62">
        <v>86</v>
      </c>
      <c r="F62">
        <f>(E62-$I$48)/$I$53</f>
        <v>-0.60426500334736033</v>
      </c>
    </row>
    <row r="63" spans="1:12" x14ac:dyDescent="0.2">
      <c r="A63" t="str">
        <v>successful</v>
      </c>
      <c r="B63">
        <v>2331</v>
      </c>
      <c r="C63">
        <f>(B63-$I$48)/$I$53</f>
        <v>1.1686951011866189</v>
      </c>
      <c r="D63" t="str">
        <v>failed</v>
      </c>
      <c r="E63">
        <v>19</v>
      </c>
      <c r="F63">
        <f>(E63-$I$48)/$I$53</f>
        <v>-0.65717739844926526</v>
      </c>
    </row>
    <row r="64" spans="1:12" x14ac:dyDescent="0.2">
      <c r="A64" t="str">
        <v>successful</v>
      </c>
      <c r="B64">
        <v>113</v>
      </c>
      <c r="C64">
        <f>(B64-$I$48)/$I$53</f>
        <v>-0.5829420978585329</v>
      </c>
      <c r="D64" t="str">
        <v>failed</v>
      </c>
      <c r="E64">
        <v>886</v>
      </c>
      <c r="F64">
        <f>(E64-$I$48)/$I$53</f>
        <v>2.7524788914191287E-2</v>
      </c>
    </row>
    <row r="65" spans="1:6" x14ac:dyDescent="0.2">
      <c r="A65" t="str">
        <v>successful</v>
      </c>
      <c r="B65">
        <v>164</v>
      </c>
      <c r="C65">
        <f>(B65-$I$48)/$I$53</f>
        <v>-0.54266549860185898</v>
      </c>
      <c r="D65" t="str">
        <v>failed</v>
      </c>
      <c r="E65">
        <v>35</v>
      </c>
      <c r="F65">
        <f>(E65-$I$48)/$I$53</f>
        <v>-0.64454160260403426</v>
      </c>
    </row>
    <row r="66" spans="1:6" x14ac:dyDescent="0.2">
      <c r="A66" t="str">
        <v>successful</v>
      </c>
      <c r="B66">
        <v>164</v>
      </c>
      <c r="C66">
        <f>(B66-$I$48)/$I$53</f>
        <v>-0.54266549860185898</v>
      </c>
      <c r="D66" t="str">
        <v>failed</v>
      </c>
      <c r="E66">
        <v>24</v>
      </c>
      <c r="F66">
        <f>(E66-$I$48)/$I$53</f>
        <v>-0.65322871224763057</v>
      </c>
    </row>
    <row r="67" spans="1:6" x14ac:dyDescent="0.2">
      <c r="A67" t="str">
        <v>successful</v>
      </c>
      <c r="B67">
        <v>336</v>
      </c>
      <c r="C67">
        <f>(B67-$I$48)/$I$53</f>
        <v>-0.40683069326562543</v>
      </c>
      <c r="D67" t="str">
        <v>failed</v>
      </c>
      <c r="E67">
        <v>86</v>
      </c>
      <c r="F67">
        <f>(E67-$I$48)/$I$53</f>
        <v>-0.60426500334736033</v>
      </c>
    </row>
    <row r="68" spans="1:6" x14ac:dyDescent="0.2">
      <c r="A68" t="str">
        <v>successful</v>
      </c>
      <c r="B68">
        <v>1917</v>
      </c>
      <c r="C68">
        <f>(B68-$I$48)/$I$53</f>
        <v>0.84174388369126585</v>
      </c>
      <c r="D68" t="str">
        <v>failed</v>
      </c>
      <c r="E68">
        <v>243</v>
      </c>
      <c r="F68">
        <f>(E68-$I$48)/$I$53</f>
        <v>-0.48027625661603079</v>
      </c>
    </row>
    <row r="69" spans="1:6" x14ac:dyDescent="0.2">
      <c r="A69" t="str">
        <v>successful</v>
      </c>
      <c r="B69">
        <v>95</v>
      </c>
      <c r="C69">
        <f>(B69-$I$48)/$I$53</f>
        <v>-0.59715736818441789</v>
      </c>
      <c r="D69" t="str">
        <v>failed</v>
      </c>
      <c r="E69">
        <v>65</v>
      </c>
      <c r="F69">
        <f>(E69-$I$48)/$I$53</f>
        <v>-0.62084948539422602</v>
      </c>
    </row>
    <row r="70" spans="1:6" x14ac:dyDescent="0.2">
      <c r="A70" t="str">
        <v>successful</v>
      </c>
      <c r="B70">
        <v>147</v>
      </c>
      <c r="C70">
        <f>(B70-$I$48)/$I$53</f>
        <v>-0.55609103168741703</v>
      </c>
      <c r="D70" t="str">
        <v>failed</v>
      </c>
      <c r="E70">
        <v>100</v>
      </c>
      <c r="F70">
        <f>(E70-$I$48)/$I$53</f>
        <v>-0.59320868198278309</v>
      </c>
    </row>
    <row r="71" spans="1:6" x14ac:dyDescent="0.2">
      <c r="A71" t="str">
        <v>successful</v>
      </c>
      <c r="B71">
        <v>86</v>
      </c>
      <c r="C71">
        <f>(B71-$I$48)/$I$53</f>
        <v>-0.60426500334736033</v>
      </c>
      <c r="D71" t="str">
        <v>failed</v>
      </c>
      <c r="E71">
        <v>168</v>
      </c>
      <c r="F71">
        <f>(E71-$I$48)/$I$53</f>
        <v>-0.53950654964055123</v>
      </c>
    </row>
    <row r="72" spans="1:6" x14ac:dyDescent="0.2">
      <c r="A72" t="str">
        <v>successful</v>
      </c>
      <c r="B72">
        <v>83</v>
      </c>
      <c r="C72">
        <f>(B72-$I$48)/$I$53</f>
        <v>-0.60663421506834114</v>
      </c>
      <c r="D72" t="str">
        <v>failed</v>
      </c>
      <c r="E72">
        <v>13</v>
      </c>
      <c r="F72">
        <f>(E72-$I$48)/$I$53</f>
        <v>-0.66191582189122689</v>
      </c>
    </row>
    <row r="73" spans="1:6" x14ac:dyDescent="0.2">
      <c r="A73" t="str">
        <v>successful</v>
      </c>
      <c r="B73">
        <v>676</v>
      </c>
      <c r="C73">
        <f>(B73-$I$48)/$I$53</f>
        <v>-0.13832003155446601</v>
      </c>
      <c r="D73" t="str">
        <v>failed</v>
      </c>
      <c r="E73">
        <v>1</v>
      </c>
      <c r="F73">
        <f>(E73-$I$48)/$I$53</f>
        <v>-0.67139266877515014</v>
      </c>
    </row>
    <row r="74" spans="1:6" x14ac:dyDescent="0.2">
      <c r="A74" t="str">
        <v>successful</v>
      </c>
      <c r="B74">
        <v>361</v>
      </c>
      <c r="C74">
        <f>(B74-$I$48)/$I$53</f>
        <v>-0.38708726225745194</v>
      </c>
      <c r="D74" t="str">
        <v>failed</v>
      </c>
      <c r="E74">
        <v>40</v>
      </c>
      <c r="F74">
        <f>(E74-$I$48)/$I$53</f>
        <v>-0.64059291640239957</v>
      </c>
    </row>
    <row r="75" spans="1:6" x14ac:dyDescent="0.2">
      <c r="A75" t="str">
        <v>successful</v>
      </c>
      <c r="B75">
        <v>131</v>
      </c>
      <c r="C75">
        <f>(B75-$I$48)/$I$53</f>
        <v>-0.56872682753264803</v>
      </c>
      <c r="D75" t="str">
        <v>failed</v>
      </c>
      <c r="E75">
        <v>226</v>
      </c>
      <c r="F75">
        <f>(E75-$I$48)/$I$53</f>
        <v>-0.49370178970158879</v>
      </c>
    </row>
    <row r="76" spans="1:6" x14ac:dyDescent="0.2">
      <c r="A76" t="str">
        <v>successful</v>
      </c>
      <c r="B76">
        <v>126</v>
      </c>
      <c r="C76">
        <f>(B76-$I$48)/$I$53</f>
        <v>-0.57267551373428272</v>
      </c>
      <c r="D76" t="str">
        <v>failed</v>
      </c>
      <c r="E76">
        <v>1625</v>
      </c>
      <c r="F76">
        <f>(E76-$I$48)/$I$53</f>
        <v>0.61114060951579952</v>
      </c>
    </row>
    <row r="77" spans="1:6" x14ac:dyDescent="0.2">
      <c r="A77" t="str">
        <v>successful</v>
      </c>
      <c r="B77">
        <v>275</v>
      </c>
      <c r="C77">
        <f>(B77-$I$48)/$I$53</f>
        <v>-0.45500466492556874</v>
      </c>
      <c r="D77" t="str">
        <v>failed</v>
      </c>
      <c r="E77">
        <v>143</v>
      </c>
      <c r="F77">
        <f>(E77-$I$48)/$I$53</f>
        <v>-0.55924998064872478</v>
      </c>
    </row>
    <row r="78" spans="1:6" x14ac:dyDescent="0.2">
      <c r="A78" t="str">
        <v>successful</v>
      </c>
      <c r="B78">
        <v>67</v>
      </c>
      <c r="C78">
        <f>(B78-$I$48)/$I$53</f>
        <v>-0.61927001091357214</v>
      </c>
      <c r="D78" t="str">
        <v>failed</v>
      </c>
      <c r="E78">
        <v>934</v>
      </c>
      <c r="F78">
        <f>(E78-$I$48)/$I$53</f>
        <v>6.5432176449884388E-2</v>
      </c>
    </row>
    <row r="79" spans="1:6" x14ac:dyDescent="0.2">
      <c r="A79" t="str">
        <v>successful</v>
      </c>
      <c r="B79">
        <v>154</v>
      </c>
      <c r="C79">
        <f>(B79-$I$48)/$I$53</f>
        <v>-0.55056287100512846</v>
      </c>
      <c r="D79" t="str">
        <v>failed</v>
      </c>
      <c r="E79">
        <v>17</v>
      </c>
      <c r="F79">
        <f>(E79-$I$48)/$I$53</f>
        <v>-0.65875687292991914</v>
      </c>
    </row>
    <row r="80" spans="1:6" x14ac:dyDescent="0.2">
      <c r="A80" t="str">
        <v>successful</v>
      </c>
      <c r="B80">
        <v>1782</v>
      </c>
      <c r="C80">
        <f>(B80-$I$48)/$I$53</f>
        <v>0.73512935624712905</v>
      </c>
      <c r="D80" t="str">
        <v>failed</v>
      </c>
      <c r="E80">
        <v>2179</v>
      </c>
      <c r="F80">
        <f>(E80-$I$48)/$I$53</f>
        <v>1.0486550406569239</v>
      </c>
    </row>
    <row r="81" spans="1:6" x14ac:dyDescent="0.2">
      <c r="A81" t="str">
        <v>successful</v>
      </c>
      <c r="B81">
        <v>903</v>
      </c>
      <c r="C81">
        <f>(B81-$I$48)/$I$53</f>
        <v>4.095032199974926E-2</v>
      </c>
      <c r="D81" t="str">
        <v>failed</v>
      </c>
      <c r="E81">
        <v>931</v>
      </c>
      <c r="F81">
        <f>(E81-$I$48)/$I$53</f>
        <v>6.3062964728903562E-2</v>
      </c>
    </row>
    <row r="82" spans="1:6" x14ac:dyDescent="0.2">
      <c r="A82" t="str">
        <v>successful</v>
      </c>
      <c r="B82">
        <v>94</v>
      </c>
      <c r="C82">
        <f>(B82-$I$48)/$I$53</f>
        <v>-0.59794710542474483</v>
      </c>
      <c r="D82" t="str">
        <v>failed</v>
      </c>
      <c r="E82">
        <v>92</v>
      </c>
      <c r="F82">
        <f>(E82-$I$48)/$I$53</f>
        <v>-0.5995265799053987</v>
      </c>
    </row>
    <row r="83" spans="1:6" x14ac:dyDescent="0.2">
      <c r="A83" t="str">
        <v>successful</v>
      </c>
      <c r="B83">
        <v>180</v>
      </c>
      <c r="C83">
        <f>(B83-$I$48)/$I$53</f>
        <v>-0.53002970275662797</v>
      </c>
      <c r="D83" t="str">
        <v>failed</v>
      </c>
      <c r="E83">
        <v>57</v>
      </c>
      <c r="F83">
        <f>(E83-$I$48)/$I$53</f>
        <v>-0.62716738331684152</v>
      </c>
    </row>
    <row r="84" spans="1:6" x14ac:dyDescent="0.2">
      <c r="A84" t="str">
        <v>successful</v>
      </c>
      <c r="B84">
        <v>533</v>
      </c>
      <c r="C84">
        <f>(B84-$I$48)/$I$53</f>
        <v>-0.25125245692121834</v>
      </c>
      <c r="D84" t="str">
        <v>failed</v>
      </c>
      <c r="E84">
        <v>41</v>
      </c>
      <c r="F84">
        <f>(E84-$I$48)/$I$53</f>
        <v>-0.63980317916207252</v>
      </c>
    </row>
    <row r="85" spans="1:6" x14ac:dyDescent="0.2">
      <c r="A85" t="str">
        <v>successful</v>
      </c>
      <c r="B85">
        <v>2443</v>
      </c>
      <c r="C85">
        <f>(B85-$I$48)/$I$53</f>
        <v>1.2571456721032361</v>
      </c>
      <c r="D85" t="str">
        <v>failed</v>
      </c>
      <c r="E85">
        <v>1</v>
      </c>
      <c r="F85">
        <f>(E85-$I$48)/$I$53</f>
        <v>-0.67139266877515014</v>
      </c>
    </row>
    <row r="86" spans="1:6" x14ac:dyDescent="0.2">
      <c r="A86" t="str">
        <v>successful</v>
      </c>
      <c r="B86">
        <v>89</v>
      </c>
      <c r="C86">
        <f>(B86-$I$48)/$I$53</f>
        <v>-0.60189579162637952</v>
      </c>
      <c r="D86" t="str">
        <v>failed</v>
      </c>
      <c r="E86">
        <v>101</v>
      </c>
      <c r="F86">
        <f>(E86-$I$48)/$I$53</f>
        <v>-0.59241894474245615</v>
      </c>
    </row>
    <row r="87" spans="1:6" x14ac:dyDescent="0.2">
      <c r="A87" t="str">
        <v>successful</v>
      </c>
      <c r="B87">
        <v>159</v>
      </c>
      <c r="C87">
        <f>(B87-$I$48)/$I$53</f>
        <v>-0.54661418480349366</v>
      </c>
      <c r="D87" t="str">
        <v>failed</v>
      </c>
      <c r="E87">
        <v>1335</v>
      </c>
      <c r="F87">
        <f>(E87-$I$48)/$I$53</f>
        <v>0.38211680982098711</v>
      </c>
    </row>
    <row r="88" spans="1:6" x14ac:dyDescent="0.2">
      <c r="A88" t="str">
        <v>successful</v>
      </c>
      <c r="B88">
        <v>50</v>
      </c>
      <c r="C88">
        <f>(B88-$I$48)/$I$53</f>
        <v>-0.63269554399913008</v>
      </c>
      <c r="D88" t="str">
        <v>failed</v>
      </c>
      <c r="E88">
        <v>15</v>
      </c>
      <c r="F88">
        <f>(E88-$I$48)/$I$53</f>
        <v>-0.66033634741057301</v>
      </c>
    </row>
    <row r="89" spans="1:6" x14ac:dyDescent="0.2">
      <c r="A89" t="str">
        <v>successful</v>
      </c>
      <c r="B89">
        <v>186</v>
      </c>
      <c r="C89">
        <f>(B89-$I$48)/$I$53</f>
        <v>-0.52529127931466635</v>
      </c>
      <c r="D89" t="str">
        <v>failed</v>
      </c>
      <c r="E89">
        <v>454</v>
      </c>
      <c r="F89">
        <f>(E89-$I$48)/$I$53</f>
        <v>-0.31364169890704657</v>
      </c>
    </row>
    <row r="90" spans="1:6" x14ac:dyDescent="0.2">
      <c r="A90" t="str">
        <v>successful</v>
      </c>
      <c r="B90">
        <v>1071</v>
      </c>
      <c r="C90">
        <f>(B90-$I$48)/$I$53</f>
        <v>0.17362617837467509</v>
      </c>
      <c r="D90" t="str">
        <v>failed</v>
      </c>
      <c r="E90">
        <v>3182</v>
      </c>
      <c r="F90">
        <f>(E90-$I$48)/$I$53</f>
        <v>1.8407614927048441</v>
      </c>
    </row>
    <row r="91" spans="1:6" x14ac:dyDescent="0.2">
      <c r="A91" t="str">
        <v>successful</v>
      </c>
      <c r="B91">
        <v>117</v>
      </c>
      <c r="C91">
        <f>(B91-$I$48)/$I$53</f>
        <v>-0.57978314889722515</v>
      </c>
      <c r="D91" t="str">
        <v>failed</v>
      </c>
      <c r="E91">
        <v>15</v>
      </c>
      <c r="F91">
        <f>(E91-$I$48)/$I$53</f>
        <v>-0.66033634741057301</v>
      </c>
    </row>
    <row r="92" spans="1:6" x14ac:dyDescent="0.2">
      <c r="A92" t="str">
        <v>successful</v>
      </c>
      <c r="B92">
        <v>70</v>
      </c>
      <c r="C92">
        <f>(B92-$I$48)/$I$53</f>
        <v>-0.61690079919259133</v>
      </c>
      <c r="D92" t="str">
        <v>failed</v>
      </c>
      <c r="E92">
        <v>133</v>
      </c>
      <c r="F92">
        <f>(E92-$I$48)/$I$53</f>
        <v>-0.56714735305199415</v>
      </c>
    </row>
    <row r="93" spans="1:6" x14ac:dyDescent="0.2">
      <c r="A93" t="str">
        <v>successful</v>
      </c>
      <c r="B93">
        <v>135</v>
      </c>
      <c r="C93">
        <f>(B93-$I$48)/$I$53</f>
        <v>-0.56556787857134028</v>
      </c>
      <c r="D93" t="str">
        <v>failed</v>
      </c>
      <c r="E93">
        <v>2062</v>
      </c>
      <c r="F93">
        <f>(E93-$I$48)/$I$53</f>
        <v>0.95625578353867213</v>
      </c>
    </row>
    <row r="94" spans="1:6" x14ac:dyDescent="0.2">
      <c r="A94" t="str">
        <v>successful</v>
      </c>
      <c r="B94">
        <v>768</v>
      </c>
      <c r="C94">
        <f>(B94-$I$48)/$I$53</f>
        <v>-6.5664205444387572E-2</v>
      </c>
      <c r="D94" t="str">
        <v>failed</v>
      </c>
      <c r="E94">
        <v>29</v>
      </c>
      <c r="F94">
        <f>(E94-$I$48)/$I$53</f>
        <v>-0.64928002604599588</v>
      </c>
    </row>
    <row r="95" spans="1:6" x14ac:dyDescent="0.2">
      <c r="A95" t="str">
        <v>successful</v>
      </c>
      <c r="B95">
        <v>199</v>
      </c>
      <c r="C95">
        <f>(B95-$I$48)/$I$53</f>
        <v>-0.51502469519041616</v>
      </c>
      <c r="D95" t="str">
        <v>failed</v>
      </c>
      <c r="E95">
        <v>132</v>
      </c>
      <c r="F95">
        <f>(E95-$I$48)/$I$53</f>
        <v>-0.56793709029232109</v>
      </c>
    </row>
    <row r="96" spans="1:6" x14ac:dyDescent="0.2">
      <c r="A96" t="str">
        <v>successful</v>
      </c>
      <c r="B96">
        <v>107</v>
      </c>
      <c r="C96">
        <f>(B96-$I$48)/$I$53</f>
        <v>-0.58768052130049453</v>
      </c>
      <c r="D96" t="str">
        <v>failed</v>
      </c>
      <c r="E96">
        <v>137</v>
      </c>
      <c r="F96">
        <f>(E96-$I$48)/$I$53</f>
        <v>-0.5639884040906864</v>
      </c>
    </row>
    <row r="97" spans="1:6" x14ac:dyDescent="0.2">
      <c r="A97" t="str">
        <v>successful</v>
      </c>
      <c r="B97">
        <v>195</v>
      </c>
      <c r="C97">
        <f>(B97-$I$48)/$I$53</f>
        <v>-0.51818364415172391</v>
      </c>
      <c r="D97" t="str">
        <v>failed</v>
      </c>
      <c r="E97">
        <v>908</v>
      </c>
      <c r="F97">
        <f>(E97-$I$48)/$I$53</f>
        <v>4.4899008201383955E-2</v>
      </c>
    </row>
    <row r="98" spans="1:6" x14ac:dyDescent="0.2">
      <c r="A98" t="str">
        <v>successful</v>
      </c>
      <c r="B98">
        <v>3376</v>
      </c>
      <c r="C98">
        <f>(B98-$I$48)/$I$53</f>
        <v>1.9939705173282705</v>
      </c>
      <c r="D98" t="str">
        <v>failed</v>
      </c>
      <c r="E98">
        <v>10</v>
      </c>
      <c r="F98">
        <f>(E98-$I$48)/$I$53</f>
        <v>-0.6642850336122077</v>
      </c>
    </row>
    <row r="99" spans="1:6" x14ac:dyDescent="0.2">
      <c r="A99" t="str">
        <v>successful</v>
      </c>
      <c r="B99">
        <v>41</v>
      </c>
      <c r="C99">
        <f>(B99-$I$48)/$I$53</f>
        <v>-0.63980317916207252</v>
      </c>
      <c r="D99" t="str">
        <v>failed</v>
      </c>
      <c r="E99">
        <v>1910</v>
      </c>
      <c r="F99">
        <f>(E99-$I$48)/$I$53</f>
        <v>0.83621572300897729</v>
      </c>
    </row>
    <row r="100" spans="1:6" x14ac:dyDescent="0.2">
      <c r="A100" t="str">
        <v>successful</v>
      </c>
      <c r="B100">
        <v>1821</v>
      </c>
      <c r="C100">
        <f>(B100-$I$48)/$I$53</f>
        <v>0.76592910861987973</v>
      </c>
      <c r="D100" t="str">
        <v>failed</v>
      </c>
      <c r="E100">
        <v>38</v>
      </c>
      <c r="F100">
        <f>(E100-$I$48)/$I$53</f>
        <v>-0.64217239088305345</v>
      </c>
    </row>
    <row r="101" spans="1:6" x14ac:dyDescent="0.2">
      <c r="A101" t="str">
        <v>successful</v>
      </c>
      <c r="B101">
        <v>164</v>
      </c>
      <c r="C101">
        <f>(B101-$I$48)/$I$53</f>
        <v>-0.54266549860185898</v>
      </c>
      <c r="D101" t="str">
        <v>failed</v>
      </c>
      <c r="E101">
        <v>104</v>
      </c>
      <c r="F101">
        <f>(E101-$I$48)/$I$53</f>
        <v>-0.59004973302147534</v>
      </c>
    </row>
    <row r="102" spans="1:6" x14ac:dyDescent="0.2">
      <c r="A102" t="str">
        <v>successful</v>
      </c>
      <c r="B102">
        <v>157</v>
      </c>
      <c r="C102">
        <f>(B102-$I$48)/$I$53</f>
        <v>-0.54819365928414765</v>
      </c>
      <c r="D102" t="str">
        <v>failed</v>
      </c>
      <c r="E102">
        <v>49</v>
      </c>
      <c r="F102">
        <f>(E102-$I$48)/$I$53</f>
        <v>-0.63348528123945702</v>
      </c>
    </row>
    <row r="103" spans="1:6" x14ac:dyDescent="0.2">
      <c r="A103" t="str">
        <v>successful</v>
      </c>
      <c r="B103">
        <v>246</v>
      </c>
      <c r="C103">
        <f>(B103-$I$48)/$I$53</f>
        <v>-0.47790704489504998</v>
      </c>
      <c r="D103" t="str">
        <v>failed</v>
      </c>
      <c r="E103">
        <v>1</v>
      </c>
      <c r="F103">
        <f>(E103-$I$48)/$I$53</f>
        <v>-0.67139266877515014</v>
      </c>
    </row>
    <row r="104" spans="1:6" x14ac:dyDescent="0.2">
      <c r="A104" t="str">
        <v>successful</v>
      </c>
      <c r="B104">
        <v>1396</v>
      </c>
      <c r="C104">
        <f>(B104-$I$48)/$I$53</f>
        <v>0.43029078148093042</v>
      </c>
      <c r="D104" t="str">
        <v>failed</v>
      </c>
      <c r="E104">
        <v>245</v>
      </c>
      <c r="F104">
        <f>(E104-$I$48)/$I$53</f>
        <v>-0.47869678213537692</v>
      </c>
    </row>
    <row r="105" spans="1:6" x14ac:dyDescent="0.2">
      <c r="A105" t="str">
        <v>successful</v>
      </c>
      <c r="B105">
        <v>2506</v>
      </c>
      <c r="C105">
        <f>(B105-$I$48)/$I$53</f>
        <v>1.3068991182438332</v>
      </c>
      <c r="D105" t="str">
        <v>failed</v>
      </c>
      <c r="E105">
        <v>32</v>
      </c>
      <c r="F105">
        <f>(E105-$I$48)/$I$53</f>
        <v>-0.64691081432501507</v>
      </c>
    </row>
    <row r="106" spans="1:6" x14ac:dyDescent="0.2">
      <c r="A106" t="str">
        <v>successful</v>
      </c>
      <c r="B106">
        <v>244</v>
      </c>
      <c r="C106">
        <f>(B106-$I$48)/$I$53</f>
        <v>-0.47948651937570386</v>
      </c>
      <c r="D106" t="str">
        <v>failed</v>
      </c>
      <c r="E106">
        <v>7</v>
      </c>
      <c r="F106">
        <f>(E106-$I$48)/$I$53</f>
        <v>-0.66665424533318851</v>
      </c>
    </row>
    <row r="107" spans="1:6" x14ac:dyDescent="0.2">
      <c r="A107" t="str">
        <v>successful</v>
      </c>
      <c r="B107">
        <v>146</v>
      </c>
      <c r="C107">
        <f>(B107-$I$48)/$I$53</f>
        <v>-0.55688076892774396</v>
      </c>
      <c r="D107" t="str">
        <v>failed</v>
      </c>
      <c r="E107">
        <v>803</v>
      </c>
      <c r="F107">
        <f>(E107-$I$48)/$I$53</f>
        <v>-3.8023402032944686E-2</v>
      </c>
    </row>
    <row r="108" spans="1:6" x14ac:dyDescent="0.2">
      <c r="A108" t="str">
        <v>successful</v>
      </c>
      <c r="B108">
        <v>1267</v>
      </c>
      <c r="C108">
        <f>(B108-$I$48)/$I$53</f>
        <v>0.32841467747875525</v>
      </c>
      <c r="D108" t="str">
        <v>failed</v>
      </c>
      <c r="E108">
        <v>16</v>
      </c>
      <c r="F108">
        <f>(E108-$I$48)/$I$53</f>
        <v>-0.65954661017024607</v>
      </c>
    </row>
    <row r="109" spans="1:6" x14ac:dyDescent="0.2">
      <c r="A109" t="str">
        <v>successful</v>
      </c>
      <c r="B109">
        <v>1561</v>
      </c>
      <c r="C109">
        <f>(B109-$I$48)/$I$53</f>
        <v>0.5605974261348754</v>
      </c>
      <c r="D109" t="str">
        <v>failed</v>
      </c>
      <c r="E109">
        <v>31</v>
      </c>
      <c r="F109">
        <f>(E109-$I$48)/$I$53</f>
        <v>-0.64770055156534201</v>
      </c>
    </row>
    <row r="110" spans="1:6" x14ac:dyDescent="0.2">
      <c r="A110" t="str">
        <v>successful</v>
      </c>
      <c r="B110">
        <v>48</v>
      </c>
      <c r="C110">
        <f>(B110-$I$48)/$I$53</f>
        <v>-0.63427501847978396</v>
      </c>
      <c r="D110" t="str">
        <v>failed</v>
      </c>
      <c r="E110">
        <v>108</v>
      </c>
      <c r="F110">
        <f>(E110-$I$48)/$I$53</f>
        <v>-0.58689078406016759</v>
      </c>
    </row>
    <row r="111" spans="1:6" x14ac:dyDescent="0.2">
      <c r="A111" t="str">
        <v>successful</v>
      </c>
      <c r="B111">
        <v>2739</v>
      </c>
      <c r="C111">
        <f>(B111-$I$48)/$I$53</f>
        <v>1.4909078952400101</v>
      </c>
      <c r="D111" t="str">
        <v>failed</v>
      </c>
      <c r="E111">
        <v>30</v>
      </c>
      <c r="F111">
        <f>(E111-$I$48)/$I$53</f>
        <v>-0.64849028880566895</v>
      </c>
    </row>
    <row r="112" spans="1:6" x14ac:dyDescent="0.2">
      <c r="A112" t="str">
        <v>successful</v>
      </c>
      <c r="B112">
        <v>3537</v>
      </c>
      <c r="C112">
        <f>(B112-$I$48)/$I$53</f>
        <v>2.1211182130209076</v>
      </c>
      <c r="D112" t="str">
        <v>failed</v>
      </c>
      <c r="E112">
        <v>17</v>
      </c>
      <c r="F112">
        <f>(E112-$I$48)/$I$53</f>
        <v>-0.65875687292991914</v>
      </c>
    </row>
    <row r="113" spans="1:6" x14ac:dyDescent="0.2">
      <c r="A113" t="str">
        <v>successful</v>
      </c>
      <c r="B113">
        <v>2107</v>
      </c>
      <c r="C113">
        <f>(B113-$I$48)/$I$53</f>
        <v>0.99179395935338444</v>
      </c>
      <c r="D113" t="str">
        <v>failed</v>
      </c>
      <c r="E113">
        <v>80</v>
      </c>
      <c r="F113">
        <f>(E113-$I$48)/$I$53</f>
        <v>-0.60900342678932196</v>
      </c>
    </row>
    <row r="114" spans="1:6" x14ac:dyDescent="0.2">
      <c r="A114" t="str">
        <v>successful</v>
      </c>
      <c r="B114">
        <v>3318</v>
      </c>
      <c r="C114">
        <f>(B114-$I$48)/$I$53</f>
        <v>1.9481657573893079</v>
      </c>
      <c r="D114" t="str">
        <v>failed</v>
      </c>
      <c r="E114">
        <v>2468</v>
      </c>
      <c r="F114">
        <f>(E114-$I$48)/$I$53</f>
        <v>1.2768891031114096</v>
      </c>
    </row>
    <row r="115" spans="1:6" x14ac:dyDescent="0.2">
      <c r="A115" t="str">
        <v>successful</v>
      </c>
      <c r="B115">
        <v>340</v>
      </c>
      <c r="C115">
        <f>(B115-$I$48)/$I$53</f>
        <v>-0.40367174430431768</v>
      </c>
      <c r="D115" t="str">
        <v>failed</v>
      </c>
      <c r="E115">
        <v>26</v>
      </c>
      <c r="F115">
        <f>(E115-$I$48)/$I$53</f>
        <v>-0.6516492377669767</v>
      </c>
    </row>
    <row r="116" spans="1:6" x14ac:dyDescent="0.2">
      <c r="A116" t="str">
        <v>successful</v>
      </c>
      <c r="B116">
        <v>1442</v>
      </c>
      <c r="C116">
        <f>(B116-$I$48)/$I$53</f>
        <v>0.46661869453596966</v>
      </c>
      <c r="D116" t="str">
        <v>failed</v>
      </c>
      <c r="E116">
        <v>73</v>
      </c>
      <c r="F116">
        <f>(E116-$I$48)/$I$53</f>
        <v>-0.61453158747161052</v>
      </c>
    </row>
    <row r="117" spans="1:6" x14ac:dyDescent="0.2">
      <c r="A117" t="str">
        <v>successful</v>
      </c>
      <c r="B117">
        <v>126</v>
      </c>
      <c r="C117">
        <f>(B117-$I$48)/$I$53</f>
        <v>-0.57267551373428272</v>
      </c>
      <c r="D117" t="str">
        <v>failed</v>
      </c>
      <c r="E117">
        <v>128</v>
      </c>
      <c r="F117">
        <f>(E117-$I$48)/$I$53</f>
        <v>-0.57109603925362884</v>
      </c>
    </row>
    <row r="118" spans="1:6" x14ac:dyDescent="0.2">
      <c r="A118" t="str">
        <v>successful</v>
      </c>
      <c r="B118">
        <v>524</v>
      </c>
      <c r="C118">
        <f>(B118-$I$48)/$I$53</f>
        <v>-0.25836009208416083</v>
      </c>
      <c r="D118" t="str">
        <v>failed</v>
      </c>
      <c r="E118">
        <v>33</v>
      </c>
      <c r="F118">
        <f>(E118-$I$48)/$I$53</f>
        <v>-0.64612107708468813</v>
      </c>
    </row>
    <row r="119" spans="1:6" x14ac:dyDescent="0.2">
      <c r="A119" t="str">
        <v>successful</v>
      </c>
      <c r="B119">
        <v>1989</v>
      </c>
      <c r="C119">
        <f>(B119-$I$48)/$I$53</f>
        <v>0.89860496499480558</v>
      </c>
      <c r="D119" t="str">
        <v>failed</v>
      </c>
      <c r="E119">
        <v>1072</v>
      </c>
      <c r="F119">
        <f>(E119-$I$48)/$I$53</f>
        <v>0.17441591561500203</v>
      </c>
    </row>
    <row r="120" spans="1:6" x14ac:dyDescent="0.2">
      <c r="A120" t="str">
        <v>successful</v>
      </c>
      <c r="B120">
        <v>157</v>
      </c>
      <c r="C120">
        <f>(B120-$I$48)/$I$53</f>
        <v>-0.54819365928414765</v>
      </c>
      <c r="D120" t="str">
        <v>failed</v>
      </c>
      <c r="E120">
        <v>393</v>
      </c>
      <c r="F120">
        <f>(E120-$I$48)/$I$53</f>
        <v>-0.36181567056698988</v>
      </c>
    </row>
    <row r="121" spans="1:6" x14ac:dyDescent="0.2">
      <c r="A121" t="str">
        <v>successful</v>
      </c>
      <c r="B121">
        <v>4498</v>
      </c>
      <c r="C121">
        <f>(B121-$I$48)/$I$53</f>
        <v>2.8800557009750967</v>
      </c>
      <c r="D121" t="str">
        <v>failed</v>
      </c>
      <c r="E121">
        <v>1257</v>
      </c>
      <c r="F121">
        <f>(E121-$I$48)/$I$53</f>
        <v>0.32051730507548581</v>
      </c>
    </row>
    <row r="122" spans="1:6" x14ac:dyDescent="0.2">
      <c r="A122" t="str">
        <v>successful</v>
      </c>
      <c r="B122">
        <v>80</v>
      </c>
      <c r="C122">
        <f>(B122-$I$48)/$I$53</f>
        <v>-0.60900342678932196</v>
      </c>
      <c r="D122" t="str">
        <v>failed</v>
      </c>
      <c r="E122">
        <v>328</v>
      </c>
      <c r="F122">
        <f>(E122-$I$48)/$I$53</f>
        <v>-0.41314859118824093</v>
      </c>
    </row>
    <row r="123" spans="1:6" x14ac:dyDescent="0.2">
      <c r="A123" t="str">
        <v>successful</v>
      </c>
      <c r="B123">
        <v>43</v>
      </c>
      <c r="C123">
        <f>(B123-$I$48)/$I$53</f>
        <v>-0.63822370468141865</v>
      </c>
      <c r="D123" t="str">
        <v>failed</v>
      </c>
      <c r="E123">
        <v>147</v>
      </c>
      <c r="F123">
        <f>(E123-$I$48)/$I$53</f>
        <v>-0.55609103168741703</v>
      </c>
    </row>
    <row r="124" spans="1:6" x14ac:dyDescent="0.2">
      <c r="A124" t="str">
        <v>successful</v>
      </c>
      <c r="B124">
        <v>2053</v>
      </c>
      <c r="C124">
        <f>(B124-$I$48)/$I$53</f>
        <v>0.94914814837572969</v>
      </c>
      <c r="D124" t="str">
        <v>failed</v>
      </c>
      <c r="E124">
        <v>830</v>
      </c>
      <c r="F124">
        <f>(E124-$I$48)/$I$53</f>
        <v>-1.6700496544117323E-2</v>
      </c>
    </row>
    <row r="125" spans="1:6" x14ac:dyDescent="0.2">
      <c r="A125" t="str">
        <v>successful</v>
      </c>
      <c r="B125">
        <v>168</v>
      </c>
      <c r="C125">
        <f>(B125-$I$48)/$I$53</f>
        <v>-0.53950654964055123</v>
      </c>
      <c r="D125" t="str">
        <v>failed</v>
      </c>
      <c r="E125">
        <v>331</v>
      </c>
      <c r="F125">
        <f>(E125-$I$48)/$I$53</f>
        <v>-0.41077937946726012</v>
      </c>
    </row>
    <row r="126" spans="1:6" x14ac:dyDescent="0.2">
      <c r="A126" t="str">
        <v>successful</v>
      </c>
      <c r="B126">
        <v>4289</v>
      </c>
      <c r="C126">
        <f>(B126-$I$48)/$I$53</f>
        <v>2.715000617746766</v>
      </c>
      <c r="D126" t="str">
        <v>failed</v>
      </c>
      <c r="E126">
        <v>25</v>
      </c>
      <c r="F126">
        <f>(E126-$I$48)/$I$53</f>
        <v>-0.65243897500730363</v>
      </c>
    </row>
    <row r="127" spans="1:6" x14ac:dyDescent="0.2">
      <c r="A127" t="str">
        <v>successful</v>
      </c>
      <c r="B127">
        <v>165</v>
      </c>
      <c r="C127">
        <f>(B127-$I$48)/$I$53</f>
        <v>-0.54187576136153204</v>
      </c>
      <c r="D127" t="str">
        <v>failed</v>
      </c>
      <c r="E127">
        <v>3483</v>
      </c>
      <c r="F127">
        <f>(E127-$I$48)/$I$53</f>
        <v>2.078472402043253</v>
      </c>
    </row>
    <row r="128" spans="1:6" x14ac:dyDescent="0.2">
      <c r="A128" t="str">
        <v>successful</v>
      </c>
      <c r="B128">
        <v>1815</v>
      </c>
      <c r="C128">
        <f>(B128-$I$48)/$I$53</f>
        <v>0.7611906851779181</v>
      </c>
      <c r="D128" t="str">
        <v>failed</v>
      </c>
      <c r="E128">
        <v>923</v>
      </c>
      <c r="F128">
        <f>(E128-$I$48)/$I$53</f>
        <v>5.6745066806288047E-2</v>
      </c>
    </row>
    <row r="129" spans="1:6" x14ac:dyDescent="0.2">
      <c r="A129" t="str">
        <v>successful</v>
      </c>
      <c r="B129">
        <v>397</v>
      </c>
      <c r="C129">
        <f>(B129-$I$48)/$I$53</f>
        <v>-0.35865672160568213</v>
      </c>
      <c r="D129" t="str">
        <v>failed</v>
      </c>
      <c r="E129">
        <v>1</v>
      </c>
      <c r="F129">
        <f>(E129-$I$48)/$I$53</f>
        <v>-0.67139266877515014</v>
      </c>
    </row>
    <row r="130" spans="1:6" x14ac:dyDescent="0.2">
      <c r="A130" t="str">
        <v>successful</v>
      </c>
      <c r="B130">
        <v>1539</v>
      </c>
      <c r="C130">
        <f>(B130-$I$48)/$I$53</f>
        <v>0.54322320684768277</v>
      </c>
      <c r="D130" t="str">
        <v>failed</v>
      </c>
      <c r="E130">
        <v>33</v>
      </c>
      <c r="F130">
        <f>(E130-$I$48)/$I$53</f>
        <v>-0.64612107708468813</v>
      </c>
    </row>
    <row r="131" spans="1:6" x14ac:dyDescent="0.2">
      <c r="A131" t="str">
        <v>successful</v>
      </c>
      <c r="B131">
        <v>138</v>
      </c>
      <c r="C131">
        <f>(B131-$I$48)/$I$53</f>
        <v>-0.56319866685035946</v>
      </c>
      <c r="D131" t="str">
        <v>failed</v>
      </c>
      <c r="E131">
        <v>40</v>
      </c>
      <c r="F131">
        <f>(E131-$I$48)/$I$53</f>
        <v>-0.64059291640239957</v>
      </c>
    </row>
    <row r="132" spans="1:6" x14ac:dyDescent="0.2">
      <c r="A132" t="str">
        <v>successful</v>
      </c>
      <c r="B132">
        <v>3594</v>
      </c>
      <c r="C132">
        <f>(B132-$I$48)/$I$53</f>
        <v>2.1661332357195433</v>
      </c>
      <c r="D132" t="str">
        <v>failed</v>
      </c>
      <c r="E132">
        <v>23</v>
      </c>
      <c r="F132">
        <f>(E132-$I$48)/$I$53</f>
        <v>-0.65401844948795751</v>
      </c>
    </row>
    <row r="133" spans="1:6" x14ac:dyDescent="0.2">
      <c r="A133" t="str">
        <v>successful</v>
      </c>
      <c r="B133">
        <v>5880</v>
      </c>
      <c r="C133">
        <f>(B133-$I$48)/$I$53</f>
        <v>3.9714725671069271</v>
      </c>
      <c r="D133" t="str">
        <v>failed</v>
      </c>
      <c r="E133">
        <v>75</v>
      </c>
      <c r="F133">
        <f>(E133-$I$48)/$I$53</f>
        <v>-0.61295211299095664</v>
      </c>
    </row>
    <row r="134" spans="1:6" x14ac:dyDescent="0.2">
      <c r="A134" t="str">
        <v>successful</v>
      </c>
      <c r="B134">
        <v>112</v>
      </c>
      <c r="C134">
        <f>(B134-$I$48)/$I$53</f>
        <v>-0.58373183509885984</v>
      </c>
      <c r="D134" t="str">
        <v>failed</v>
      </c>
      <c r="E134">
        <v>2176</v>
      </c>
      <c r="F134">
        <f>(E134-$I$48)/$I$53</f>
        <v>1.0462858289359431</v>
      </c>
    </row>
    <row r="135" spans="1:6" x14ac:dyDescent="0.2">
      <c r="A135" t="str">
        <v>successful</v>
      </c>
      <c r="B135">
        <v>943</v>
      </c>
      <c r="C135">
        <f>(B135-$I$48)/$I$53</f>
        <v>7.2539811612826841E-2</v>
      </c>
      <c r="D135" t="str">
        <v>failed</v>
      </c>
      <c r="E135">
        <v>441</v>
      </c>
      <c r="F135">
        <f>(E135-$I$48)/$I$53</f>
        <v>-0.32390828303129676</v>
      </c>
    </row>
    <row r="136" spans="1:6" x14ac:dyDescent="0.2">
      <c r="A136" t="str">
        <v>successful</v>
      </c>
      <c r="B136">
        <v>2468</v>
      </c>
      <c r="C136">
        <f>(B136-$I$48)/$I$53</f>
        <v>1.2768891031114096</v>
      </c>
      <c r="D136" t="str">
        <v>failed</v>
      </c>
      <c r="E136">
        <v>25</v>
      </c>
      <c r="F136">
        <f>(E136-$I$48)/$I$53</f>
        <v>-0.65243897500730363</v>
      </c>
    </row>
    <row r="137" spans="1:6" x14ac:dyDescent="0.2">
      <c r="A137" t="str">
        <v>successful</v>
      </c>
      <c r="B137">
        <v>2551</v>
      </c>
      <c r="C137">
        <f>(B137-$I$48)/$I$53</f>
        <v>1.3424372940585456</v>
      </c>
      <c r="D137" t="str">
        <v>failed</v>
      </c>
      <c r="E137">
        <v>127</v>
      </c>
      <c r="F137">
        <f>(E137-$I$48)/$I$53</f>
        <v>-0.57188577649395578</v>
      </c>
    </row>
    <row r="138" spans="1:6" x14ac:dyDescent="0.2">
      <c r="A138" t="str">
        <v>successful</v>
      </c>
      <c r="B138">
        <v>101</v>
      </c>
      <c r="C138">
        <f>(B138-$I$48)/$I$53</f>
        <v>-0.59241894474245615</v>
      </c>
      <c r="D138" t="str">
        <v>failed</v>
      </c>
      <c r="E138">
        <v>355</v>
      </c>
      <c r="F138">
        <f>(E138-$I$48)/$I$53</f>
        <v>-0.39182568569941356</v>
      </c>
    </row>
    <row r="139" spans="1:6" x14ac:dyDescent="0.2">
      <c r="A139" t="str">
        <v>successful</v>
      </c>
      <c r="B139">
        <v>92</v>
      </c>
      <c r="C139">
        <f>(B139-$I$48)/$I$53</f>
        <v>-0.5995265799053987</v>
      </c>
      <c r="D139" t="str">
        <v>failed</v>
      </c>
      <c r="E139">
        <v>44</v>
      </c>
      <c r="F139">
        <f>(E139-$I$48)/$I$53</f>
        <v>-0.63743396744109171</v>
      </c>
    </row>
    <row r="140" spans="1:6" x14ac:dyDescent="0.2">
      <c r="A140" t="str">
        <v>successful</v>
      </c>
      <c r="B140">
        <v>62</v>
      </c>
      <c r="C140">
        <f>(B140-$I$48)/$I$53</f>
        <v>-0.62321869711520683</v>
      </c>
      <c r="D140" t="str">
        <v>failed</v>
      </c>
      <c r="E140">
        <v>67</v>
      </c>
      <c r="F140">
        <f>(E140-$I$48)/$I$53</f>
        <v>-0.61927001091357214</v>
      </c>
    </row>
    <row r="141" spans="1:6" x14ac:dyDescent="0.2">
      <c r="A141" t="str">
        <v>successful</v>
      </c>
      <c r="B141">
        <v>149</v>
      </c>
      <c r="C141">
        <f>(B141-$I$48)/$I$53</f>
        <v>-0.55451155720676315</v>
      </c>
      <c r="D141" t="str">
        <v>failed</v>
      </c>
      <c r="E141">
        <v>1068</v>
      </c>
      <c r="F141">
        <f>(E141-$I$48)/$I$53</f>
        <v>0.17125696665369428</v>
      </c>
    </row>
    <row r="142" spans="1:6" x14ac:dyDescent="0.2">
      <c r="A142" t="str">
        <v>successful</v>
      </c>
      <c r="B142">
        <v>329</v>
      </c>
      <c r="C142">
        <f>(B142-$I$48)/$I$53</f>
        <v>-0.41235885394791399</v>
      </c>
      <c r="D142" t="str">
        <v>failed</v>
      </c>
      <c r="E142">
        <v>424</v>
      </c>
      <c r="F142">
        <f>(E142-$I$48)/$I$53</f>
        <v>-0.33733381611685476</v>
      </c>
    </row>
    <row r="143" spans="1:6" x14ac:dyDescent="0.2">
      <c r="A143" t="str">
        <v>successful</v>
      </c>
      <c r="B143">
        <v>97</v>
      </c>
      <c r="C143">
        <f>(B143-$I$48)/$I$53</f>
        <v>-0.59557789370376402</v>
      </c>
      <c r="D143" t="str">
        <v>failed</v>
      </c>
      <c r="E143">
        <v>151</v>
      </c>
      <c r="F143">
        <f>(E143-$I$48)/$I$53</f>
        <v>-0.55293208272610928</v>
      </c>
    </row>
    <row r="144" spans="1:6" x14ac:dyDescent="0.2">
      <c r="A144" t="str">
        <v>successful</v>
      </c>
      <c r="B144">
        <v>1784</v>
      </c>
      <c r="C144">
        <f>(B144-$I$48)/$I$53</f>
        <v>0.73670883072778293</v>
      </c>
      <c r="D144" t="str">
        <v>failed</v>
      </c>
      <c r="E144">
        <v>1608</v>
      </c>
      <c r="F144">
        <f>(E144-$I$48)/$I$53</f>
        <v>0.59771507643024158</v>
      </c>
    </row>
    <row r="145" spans="1:6" x14ac:dyDescent="0.2">
      <c r="A145" t="str">
        <v>successful</v>
      </c>
      <c r="B145">
        <v>1684</v>
      </c>
      <c r="C145">
        <f>(B145-$I$48)/$I$53</f>
        <v>0.65773510669508894</v>
      </c>
      <c r="D145" t="str">
        <v>failed</v>
      </c>
      <c r="E145">
        <v>941</v>
      </c>
      <c r="F145">
        <f>(E145-$I$48)/$I$53</f>
        <v>7.0960337132172965E-2</v>
      </c>
    </row>
    <row r="146" spans="1:6" x14ac:dyDescent="0.2">
      <c r="A146" t="str">
        <v>successful</v>
      </c>
      <c r="B146">
        <v>250</v>
      </c>
      <c r="C146">
        <f>(B146-$I$48)/$I$53</f>
        <v>-0.47474809593374223</v>
      </c>
      <c r="D146" t="str">
        <v>failed</v>
      </c>
      <c r="E146">
        <v>1</v>
      </c>
      <c r="F146">
        <f>(E146-$I$48)/$I$53</f>
        <v>-0.67139266877515014</v>
      </c>
    </row>
    <row r="147" spans="1:6" x14ac:dyDescent="0.2">
      <c r="A147" t="str">
        <v>successful</v>
      </c>
      <c r="B147">
        <v>238</v>
      </c>
      <c r="C147">
        <f>(B147-$I$48)/$I$53</f>
        <v>-0.48422494281766548</v>
      </c>
      <c r="D147" t="str">
        <v>failed</v>
      </c>
      <c r="E147">
        <v>40</v>
      </c>
      <c r="F147">
        <f>(E147-$I$48)/$I$53</f>
        <v>-0.64059291640239957</v>
      </c>
    </row>
    <row r="148" spans="1:6" x14ac:dyDescent="0.2">
      <c r="A148" t="str">
        <v>successful</v>
      </c>
      <c r="B148">
        <v>53</v>
      </c>
      <c r="C148">
        <f>(B148-$I$48)/$I$53</f>
        <v>-0.63032633227814927</v>
      </c>
      <c r="D148" t="str">
        <v>failed</v>
      </c>
      <c r="E148">
        <v>3015</v>
      </c>
      <c r="F148">
        <f>(E148-$I$48)/$I$53</f>
        <v>1.7088753735702453</v>
      </c>
    </row>
    <row r="149" spans="1:6" x14ac:dyDescent="0.2">
      <c r="A149" t="str">
        <v>successful</v>
      </c>
      <c r="B149">
        <v>214</v>
      </c>
      <c r="C149">
        <f>(B149-$I$48)/$I$53</f>
        <v>-0.5031786365855121</v>
      </c>
      <c r="D149" t="str">
        <v>failed</v>
      </c>
      <c r="E149">
        <v>435</v>
      </c>
      <c r="F149">
        <f>(E149-$I$48)/$I$53</f>
        <v>-0.32864670647325844</v>
      </c>
    </row>
    <row r="150" spans="1:6" x14ac:dyDescent="0.2">
      <c r="A150" t="str">
        <v>successful</v>
      </c>
      <c r="B150">
        <v>222</v>
      </c>
      <c r="C150">
        <f>(B150-$I$48)/$I$53</f>
        <v>-0.49686073866289654</v>
      </c>
      <c r="D150" t="str">
        <v>failed</v>
      </c>
      <c r="E150">
        <v>714</v>
      </c>
      <c r="F150">
        <f>(E150-$I$48)/$I$53</f>
        <v>-0.1083100164220423</v>
      </c>
    </row>
    <row r="151" spans="1:6" x14ac:dyDescent="0.2">
      <c r="A151" t="str">
        <v>successful</v>
      </c>
      <c r="B151">
        <v>1884</v>
      </c>
      <c r="C151">
        <f>(B151-$I$48)/$I$53</f>
        <v>0.81568255476047691</v>
      </c>
      <c r="D151" t="str">
        <v>failed</v>
      </c>
      <c r="E151">
        <v>5497</v>
      </c>
      <c r="F151">
        <f>(E151-$I$48)/$I$53</f>
        <v>3.6690032040617089</v>
      </c>
    </row>
    <row r="152" spans="1:6" x14ac:dyDescent="0.2">
      <c r="A152" t="str">
        <v>successful</v>
      </c>
      <c r="B152">
        <v>218</v>
      </c>
      <c r="C152">
        <f>(B152-$I$48)/$I$53</f>
        <v>-0.50001968762420423</v>
      </c>
      <c r="D152" t="str">
        <v>failed</v>
      </c>
      <c r="E152">
        <v>418</v>
      </c>
      <c r="F152">
        <f>(E152-$I$48)/$I$53</f>
        <v>-0.34207223955881638</v>
      </c>
    </row>
    <row r="153" spans="1:6" x14ac:dyDescent="0.2">
      <c r="A153" t="str">
        <v>successful</v>
      </c>
      <c r="B153">
        <v>6465</v>
      </c>
      <c r="C153">
        <f>(B153-$I$48)/$I$53</f>
        <v>4.4334688526981862</v>
      </c>
      <c r="D153" t="str">
        <v>failed</v>
      </c>
      <c r="E153">
        <v>1439</v>
      </c>
      <c r="F153">
        <f>(E153-$I$48)/$I$53</f>
        <v>0.46424948281498885</v>
      </c>
    </row>
    <row r="154" spans="1:6" x14ac:dyDescent="0.2">
      <c r="A154" t="str">
        <v>successful</v>
      </c>
      <c r="B154">
        <v>59</v>
      </c>
      <c r="C154">
        <f>(B154-$I$48)/$I$53</f>
        <v>-0.62558790883618765</v>
      </c>
      <c r="D154" t="str">
        <v>failed</v>
      </c>
      <c r="E154">
        <v>15</v>
      </c>
      <c r="F154">
        <f>(E154-$I$48)/$I$53</f>
        <v>-0.66033634741057301</v>
      </c>
    </row>
    <row r="155" spans="1:6" x14ac:dyDescent="0.2">
      <c r="A155" t="str">
        <v>successful</v>
      </c>
      <c r="B155">
        <v>88</v>
      </c>
      <c r="C155">
        <f>(B155-$I$48)/$I$53</f>
        <v>-0.60268552886670645</v>
      </c>
      <c r="D155" t="str">
        <v>failed</v>
      </c>
      <c r="E155">
        <v>1999</v>
      </c>
      <c r="F155">
        <f>(E155-$I$48)/$I$53</f>
        <v>0.90650233739807495</v>
      </c>
    </row>
    <row r="156" spans="1:6" x14ac:dyDescent="0.2">
      <c r="A156" t="str">
        <v>successful</v>
      </c>
      <c r="B156">
        <v>1697</v>
      </c>
      <c r="C156">
        <f>(B156-$I$48)/$I$53</f>
        <v>0.66800169081933924</v>
      </c>
      <c r="D156" t="str">
        <v>failed</v>
      </c>
      <c r="E156">
        <v>118</v>
      </c>
      <c r="F156">
        <f>(E156-$I$48)/$I$53</f>
        <v>-0.57899341165689822</v>
      </c>
    </row>
    <row r="157" spans="1:6" x14ac:dyDescent="0.2">
      <c r="A157" t="str">
        <v>successful</v>
      </c>
      <c r="B157">
        <v>92</v>
      </c>
      <c r="C157">
        <f>(B157-$I$48)/$I$53</f>
        <v>-0.5995265799053987</v>
      </c>
      <c r="D157" t="str">
        <v>failed</v>
      </c>
      <c r="E157">
        <v>162</v>
      </c>
      <c r="F157">
        <f>(E157-$I$48)/$I$53</f>
        <v>-0.54424497308251285</v>
      </c>
    </row>
    <row r="158" spans="1:6" x14ac:dyDescent="0.2">
      <c r="A158" t="str">
        <v>successful</v>
      </c>
      <c r="B158">
        <v>186</v>
      </c>
      <c r="C158">
        <f>(B158-$I$48)/$I$53</f>
        <v>-0.52529127931466635</v>
      </c>
      <c r="D158" t="str">
        <v>failed</v>
      </c>
      <c r="E158">
        <v>83</v>
      </c>
      <c r="F158">
        <f>(E158-$I$48)/$I$53</f>
        <v>-0.60663421506834114</v>
      </c>
    </row>
    <row r="159" spans="1:6" x14ac:dyDescent="0.2">
      <c r="A159" t="str">
        <v>successful</v>
      </c>
      <c r="B159">
        <v>138</v>
      </c>
      <c r="C159">
        <f>(B159-$I$48)/$I$53</f>
        <v>-0.56319866685035946</v>
      </c>
      <c r="D159" t="str">
        <v>failed</v>
      </c>
      <c r="E159">
        <v>747</v>
      </c>
      <c r="F159">
        <f>(E159-$I$48)/$I$53</f>
        <v>-8.2248687491253303E-2</v>
      </c>
    </row>
    <row r="160" spans="1:6" x14ac:dyDescent="0.2">
      <c r="A160" t="str">
        <v>successful</v>
      </c>
      <c r="B160">
        <v>261</v>
      </c>
      <c r="C160">
        <f>(B160-$I$48)/$I$53</f>
        <v>-0.46606098629014592</v>
      </c>
      <c r="D160" t="str">
        <v>failed</v>
      </c>
      <c r="E160">
        <v>84</v>
      </c>
      <c r="F160">
        <f>(E160-$I$48)/$I$53</f>
        <v>-0.60584447782801421</v>
      </c>
    </row>
    <row r="161" spans="1:6" x14ac:dyDescent="0.2">
      <c r="A161" t="str">
        <v>successful</v>
      </c>
      <c r="B161">
        <v>107</v>
      </c>
      <c r="C161">
        <f>(B161-$I$48)/$I$53</f>
        <v>-0.58768052130049453</v>
      </c>
      <c r="D161" t="str">
        <v>failed</v>
      </c>
      <c r="E161">
        <v>91</v>
      </c>
      <c r="F161">
        <f>(E161-$I$48)/$I$53</f>
        <v>-0.60031631714572564</v>
      </c>
    </row>
    <row r="162" spans="1:6" x14ac:dyDescent="0.2">
      <c r="A162" t="str">
        <v>successful</v>
      </c>
      <c r="B162">
        <v>199</v>
      </c>
      <c r="C162">
        <f>(B162-$I$48)/$I$53</f>
        <v>-0.51502469519041616</v>
      </c>
      <c r="D162" t="str">
        <v>failed</v>
      </c>
      <c r="E162">
        <v>792</v>
      </c>
      <c r="F162">
        <f>(E162-$I$48)/$I$53</f>
        <v>-4.6710511676541021E-2</v>
      </c>
    </row>
    <row r="163" spans="1:6" x14ac:dyDescent="0.2">
      <c r="A163" t="str">
        <v>successful</v>
      </c>
      <c r="B163">
        <v>5512</v>
      </c>
      <c r="C163">
        <f>(B163-$I$48)/$I$53</f>
        <v>3.6808492626666132</v>
      </c>
      <c r="D163" t="str">
        <v>failed</v>
      </c>
      <c r="E163">
        <v>32</v>
      </c>
      <c r="F163">
        <f>(E163-$I$48)/$I$53</f>
        <v>-0.64691081432501507</v>
      </c>
    </row>
    <row r="164" spans="1:6" x14ac:dyDescent="0.2">
      <c r="A164" t="str">
        <v>successful</v>
      </c>
      <c r="B164">
        <v>86</v>
      </c>
      <c r="C164">
        <f>(B164-$I$48)/$I$53</f>
        <v>-0.60426500334736033</v>
      </c>
      <c r="D164" t="str">
        <v>failed</v>
      </c>
      <c r="E164">
        <v>186</v>
      </c>
      <c r="F164">
        <f>(E164-$I$48)/$I$53</f>
        <v>-0.52529127931466635</v>
      </c>
    </row>
    <row r="165" spans="1:6" x14ac:dyDescent="0.2">
      <c r="A165" t="str">
        <v>successful</v>
      </c>
      <c r="B165">
        <v>2768</v>
      </c>
      <c r="C165">
        <f>(B165-$I$48)/$I$53</f>
        <v>1.5138102752094913</v>
      </c>
      <c r="D165" t="str">
        <v>failed</v>
      </c>
      <c r="E165">
        <v>605</v>
      </c>
      <c r="F165">
        <f>(E165-$I$48)/$I$53</f>
        <v>-0.19439137561767872</v>
      </c>
    </row>
    <row r="166" spans="1:6" x14ac:dyDescent="0.2">
      <c r="A166" t="str">
        <v>successful</v>
      </c>
      <c r="B166">
        <v>48</v>
      </c>
      <c r="C166">
        <f>(B166-$I$48)/$I$53</f>
        <v>-0.63427501847978396</v>
      </c>
      <c r="D166" t="str">
        <v>failed</v>
      </c>
      <c r="E166">
        <v>1</v>
      </c>
      <c r="F166">
        <f>(E166-$I$48)/$I$53</f>
        <v>-0.67139266877515014</v>
      </c>
    </row>
    <row r="167" spans="1:6" x14ac:dyDescent="0.2">
      <c r="A167" t="str">
        <v>successful</v>
      </c>
      <c r="B167">
        <v>87</v>
      </c>
      <c r="C167">
        <f>(B167-$I$48)/$I$53</f>
        <v>-0.60347526610703339</v>
      </c>
      <c r="D167" t="str">
        <v>failed</v>
      </c>
      <c r="E167">
        <v>31</v>
      </c>
      <c r="F167">
        <f>(E167-$I$48)/$I$53</f>
        <v>-0.64770055156534201</v>
      </c>
    </row>
    <row r="168" spans="1:6" x14ac:dyDescent="0.2">
      <c r="A168" t="str">
        <v>successful</v>
      </c>
      <c r="B168">
        <v>1894</v>
      </c>
      <c r="C168">
        <f>(B168-$I$48)/$I$53</f>
        <v>0.82357992716374628</v>
      </c>
      <c r="D168" t="str">
        <v>failed</v>
      </c>
      <c r="E168">
        <v>1181</v>
      </c>
      <c r="F168">
        <f>(E168-$I$48)/$I$53</f>
        <v>0.26049727481063845</v>
      </c>
    </row>
    <row r="169" spans="1:6" x14ac:dyDescent="0.2">
      <c r="A169" t="str">
        <v>successful</v>
      </c>
      <c r="B169">
        <v>282</v>
      </c>
      <c r="C169">
        <f>(B169-$I$48)/$I$53</f>
        <v>-0.44947650424328017</v>
      </c>
      <c r="D169" t="str">
        <v>failed</v>
      </c>
      <c r="E169">
        <v>39</v>
      </c>
      <c r="F169">
        <f>(E169-$I$48)/$I$53</f>
        <v>-0.64138265364272651</v>
      </c>
    </row>
    <row r="170" spans="1:6" x14ac:dyDescent="0.2">
      <c r="A170" t="str">
        <v>successful</v>
      </c>
      <c r="B170">
        <v>116</v>
      </c>
      <c r="C170">
        <f>(B170-$I$48)/$I$53</f>
        <v>-0.58057288613755209</v>
      </c>
      <c r="D170" t="str">
        <v>failed</v>
      </c>
      <c r="E170">
        <v>46</v>
      </c>
      <c r="F170">
        <f>(E170-$I$48)/$I$53</f>
        <v>-0.63585449296043783</v>
      </c>
    </row>
    <row r="171" spans="1:6" x14ac:dyDescent="0.2">
      <c r="A171" t="str">
        <v>successful</v>
      </c>
      <c r="B171">
        <v>83</v>
      </c>
      <c r="C171">
        <f>(B171-$I$48)/$I$53</f>
        <v>-0.60663421506834114</v>
      </c>
      <c r="D171" t="str">
        <v>failed</v>
      </c>
      <c r="E171">
        <v>105</v>
      </c>
      <c r="F171">
        <f>(E171-$I$48)/$I$53</f>
        <v>-0.5892599957811484</v>
      </c>
    </row>
    <row r="172" spans="1:6" x14ac:dyDescent="0.2">
      <c r="A172" t="str">
        <v>successful</v>
      </c>
      <c r="B172">
        <v>91</v>
      </c>
      <c r="C172">
        <f>(B172-$I$48)/$I$53</f>
        <v>-0.60031631714572564</v>
      </c>
      <c r="D172" t="str">
        <v>failed</v>
      </c>
      <c r="E172">
        <v>535</v>
      </c>
      <c r="F172">
        <f>(E172-$I$48)/$I$53</f>
        <v>-0.24967298244056446</v>
      </c>
    </row>
    <row r="173" spans="1:6" x14ac:dyDescent="0.2">
      <c r="A173" t="str">
        <v>successful</v>
      </c>
      <c r="B173">
        <v>546</v>
      </c>
      <c r="C173">
        <f>(B173-$I$48)/$I$53</f>
        <v>-0.24098587279696815</v>
      </c>
      <c r="D173" t="str">
        <v>failed</v>
      </c>
      <c r="E173">
        <v>16</v>
      </c>
      <c r="F173">
        <f>(E173-$I$48)/$I$53</f>
        <v>-0.65954661017024607</v>
      </c>
    </row>
    <row r="174" spans="1:6" x14ac:dyDescent="0.2">
      <c r="A174" t="str">
        <v>successful</v>
      </c>
      <c r="B174">
        <v>393</v>
      </c>
      <c r="C174">
        <f>(B174-$I$48)/$I$53</f>
        <v>-0.36181567056698988</v>
      </c>
      <c r="D174" t="str">
        <v>failed</v>
      </c>
      <c r="E174">
        <v>575</v>
      </c>
      <c r="F174">
        <f>(E174-$I$48)/$I$53</f>
        <v>-0.2180834928274869</v>
      </c>
    </row>
    <row r="175" spans="1:6" x14ac:dyDescent="0.2">
      <c r="A175" t="str">
        <v>successful</v>
      </c>
      <c r="B175">
        <v>133</v>
      </c>
      <c r="C175">
        <f>(B175-$I$48)/$I$53</f>
        <v>-0.56714735305199415</v>
      </c>
      <c r="D175" t="str">
        <v>failed</v>
      </c>
      <c r="E175">
        <v>1120</v>
      </c>
      <c r="F175">
        <f>(E175-$I$48)/$I$53</f>
        <v>0.21232330315069511</v>
      </c>
    </row>
    <row r="176" spans="1:6" x14ac:dyDescent="0.2">
      <c r="A176" t="str">
        <v>successful</v>
      </c>
      <c r="B176">
        <v>254</v>
      </c>
      <c r="C176">
        <f>(B176-$I$48)/$I$53</f>
        <v>-0.47158914697243448</v>
      </c>
      <c r="D176" t="str">
        <v>failed</v>
      </c>
      <c r="E176">
        <v>113</v>
      </c>
      <c r="F176">
        <f>(E176-$I$48)/$I$53</f>
        <v>-0.5829420978585329</v>
      </c>
    </row>
    <row r="177" spans="1:6" x14ac:dyDescent="0.2">
      <c r="A177" t="str">
        <v>successful</v>
      </c>
      <c r="B177">
        <v>176</v>
      </c>
      <c r="C177">
        <f>(B177-$I$48)/$I$53</f>
        <v>-0.53318865171793572</v>
      </c>
      <c r="D177" t="str">
        <v>failed</v>
      </c>
      <c r="E177">
        <v>1538</v>
      </c>
      <c r="F177">
        <f>(E177-$I$48)/$I$53</f>
        <v>0.54243346960735583</v>
      </c>
    </row>
    <row r="178" spans="1:6" x14ac:dyDescent="0.2">
      <c r="A178" t="str">
        <v>successful</v>
      </c>
      <c r="B178">
        <v>337</v>
      </c>
      <c r="C178">
        <f>(B178-$I$48)/$I$53</f>
        <v>-0.40604095602529849</v>
      </c>
      <c r="D178" t="str">
        <v>failed</v>
      </c>
      <c r="E178">
        <v>9</v>
      </c>
      <c r="F178">
        <f>(E178-$I$48)/$I$53</f>
        <v>-0.66507477085253464</v>
      </c>
    </row>
    <row r="179" spans="1:6" x14ac:dyDescent="0.2">
      <c r="A179" t="str">
        <v>successful</v>
      </c>
      <c r="B179">
        <v>107</v>
      </c>
      <c r="C179">
        <f>(B179-$I$48)/$I$53</f>
        <v>-0.58768052130049453</v>
      </c>
      <c r="D179" t="str">
        <v>failed</v>
      </c>
      <c r="E179">
        <v>554</v>
      </c>
      <c r="F179">
        <f>(E179-$I$48)/$I$53</f>
        <v>-0.23466797487435262</v>
      </c>
    </row>
    <row r="180" spans="1:6" x14ac:dyDescent="0.2">
      <c r="A180" t="str">
        <v>successful</v>
      </c>
      <c r="B180">
        <v>183</v>
      </c>
      <c r="C180">
        <f>(B180-$I$48)/$I$53</f>
        <v>-0.52766049103564716</v>
      </c>
      <c r="D180" t="str">
        <v>failed</v>
      </c>
      <c r="E180">
        <v>648</v>
      </c>
      <c r="F180">
        <f>(E180-$I$48)/$I$53</f>
        <v>-0.16043267428362032</v>
      </c>
    </row>
    <row r="181" spans="1:6" x14ac:dyDescent="0.2">
      <c r="A181" t="str">
        <v>successful</v>
      </c>
      <c r="B181">
        <v>72</v>
      </c>
      <c r="C181">
        <f>(B181-$I$48)/$I$53</f>
        <v>-0.61532132471193746</v>
      </c>
      <c r="D181" t="str">
        <v>failed</v>
      </c>
      <c r="E181">
        <v>21</v>
      </c>
      <c r="F181">
        <f>(E181-$I$48)/$I$53</f>
        <v>-0.65559792396861138</v>
      </c>
    </row>
    <row r="182" spans="1:6" x14ac:dyDescent="0.2">
      <c r="A182" t="str">
        <v>successful</v>
      </c>
      <c r="B182">
        <v>295</v>
      </c>
      <c r="C182">
        <f>(B182-$I$48)/$I$53</f>
        <v>-0.43920992011902993</v>
      </c>
      <c r="D182" t="str">
        <v>failed</v>
      </c>
      <c r="E182">
        <v>54</v>
      </c>
      <c r="F182">
        <f>(E182-$I$48)/$I$53</f>
        <v>-0.62953659503782233</v>
      </c>
    </row>
    <row r="183" spans="1:6" x14ac:dyDescent="0.2">
      <c r="A183" t="str">
        <v>successful</v>
      </c>
      <c r="B183">
        <v>142</v>
      </c>
      <c r="C183">
        <f>(B183-$I$48)/$I$53</f>
        <v>-0.56003971788905171</v>
      </c>
      <c r="D183" t="str">
        <v>failed</v>
      </c>
      <c r="E183">
        <v>120</v>
      </c>
      <c r="F183">
        <f>(E183-$I$48)/$I$53</f>
        <v>-0.57741393717624434</v>
      </c>
    </row>
    <row r="184" spans="1:6" x14ac:dyDescent="0.2">
      <c r="A184" t="str">
        <v>successful</v>
      </c>
      <c r="B184">
        <v>85</v>
      </c>
      <c r="C184">
        <f>(B184-$I$48)/$I$53</f>
        <v>-0.60505474058768727</v>
      </c>
      <c r="D184" t="str">
        <v>failed</v>
      </c>
      <c r="E184">
        <v>579</v>
      </c>
      <c r="F184">
        <f>(E184-$I$48)/$I$53</f>
        <v>-0.21492454386617912</v>
      </c>
    </row>
    <row r="185" spans="1:6" x14ac:dyDescent="0.2">
      <c r="A185" t="str">
        <v>successful</v>
      </c>
      <c r="B185">
        <v>659</v>
      </c>
      <c r="C185">
        <f>(B185-$I$48)/$I$53</f>
        <v>-0.15174556464002398</v>
      </c>
      <c r="D185" t="str">
        <v>failed</v>
      </c>
      <c r="E185">
        <v>2072</v>
      </c>
      <c r="F185">
        <f>(E185-$I$48)/$I$53</f>
        <v>0.96415315594194151</v>
      </c>
    </row>
    <row r="186" spans="1:6" x14ac:dyDescent="0.2">
      <c r="A186" t="str">
        <v>successful</v>
      </c>
      <c r="B186">
        <v>121</v>
      </c>
      <c r="C186">
        <f>(B186-$I$48)/$I$53</f>
        <v>-0.5766241999359174</v>
      </c>
      <c r="D186" t="str">
        <v>failed</v>
      </c>
      <c r="E186">
        <v>0</v>
      </c>
      <c r="F186">
        <f>(E186-$I$48)/$I$53</f>
        <v>-0.67218240601547707</v>
      </c>
    </row>
    <row r="187" spans="1:6" x14ac:dyDescent="0.2">
      <c r="A187" t="str">
        <v>successful</v>
      </c>
      <c r="B187">
        <v>3742</v>
      </c>
      <c r="C187">
        <f>(B187-$I$48)/$I$53</f>
        <v>2.2830143472879301</v>
      </c>
      <c r="D187" t="str">
        <v>failed</v>
      </c>
      <c r="E187">
        <v>1796</v>
      </c>
      <c r="F187">
        <f>(E187-$I$48)/$I$53</f>
        <v>0.74618567761170618</v>
      </c>
    </row>
    <row r="188" spans="1:6" x14ac:dyDescent="0.2">
      <c r="A188" t="str">
        <v>successful</v>
      </c>
      <c r="B188">
        <v>223</v>
      </c>
      <c r="C188">
        <f>(B188-$I$48)/$I$53</f>
        <v>-0.4960710014225696</v>
      </c>
      <c r="D188" t="str">
        <v>failed</v>
      </c>
      <c r="E188">
        <v>62</v>
      </c>
      <c r="F188">
        <f>(E188-$I$48)/$I$53</f>
        <v>-0.62321869711520683</v>
      </c>
    </row>
    <row r="189" spans="1:6" x14ac:dyDescent="0.2">
      <c r="A189" t="str">
        <v>successful</v>
      </c>
      <c r="B189">
        <v>133</v>
      </c>
      <c r="C189">
        <f>(B189-$I$48)/$I$53</f>
        <v>-0.56714735305199415</v>
      </c>
      <c r="D189" t="str">
        <v>failed</v>
      </c>
      <c r="E189">
        <v>347</v>
      </c>
      <c r="F189">
        <f>(E189-$I$48)/$I$53</f>
        <v>-0.39814358362202912</v>
      </c>
    </row>
    <row r="190" spans="1:6" x14ac:dyDescent="0.2">
      <c r="A190" t="str">
        <v>successful</v>
      </c>
      <c r="B190">
        <v>5168</v>
      </c>
      <c r="C190">
        <f>(B190-$I$48)/$I$53</f>
        <v>3.4091796519941462</v>
      </c>
      <c r="D190" t="str">
        <v>failed</v>
      </c>
      <c r="E190">
        <v>19</v>
      </c>
      <c r="F190">
        <f>(E190-$I$48)/$I$53</f>
        <v>-0.65717739844926526</v>
      </c>
    </row>
    <row r="191" spans="1:6" x14ac:dyDescent="0.2">
      <c r="A191" t="str">
        <v>successful</v>
      </c>
      <c r="B191">
        <v>307</v>
      </c>
      <c r="C191">
        <f>(B191-$I$48)/$I$53</f>
        <v>-0.42973307323510668</v>
      </c>
      <c r="D191" t="str">
        <v>failed</v>
      </c>
      <c r="E191">
        <v>1258</v>
      </c>
      <c r="F191">
        <f>(E191-$I$48)/$I$53</f>
        <v>0.32130704231581275</v>
      </c>
    </row>
    <row r="192" spans="1:6" x14ac:dyDescent="0.2">
      <c r="A192" t="str">
        <v>successful</v>
      </c>
      <c r="B192">
        <v>2441</v>
      </c>
      <c r="C192">
        <f>(B192-$I$48)/$I$53</f>
        <v>1.2555661976225823</v>
      </c>
      <c r="D192" t="str">
        <v>failed</v>
      </c>
      <c r="E192">
        <v>362</v>
      </c>
      <c r="F192">
        <f>(E192-$I$48)/$I$53</f>
        <v>-0.386297525017125</v>
      </c>
    </row>
    <row r="193" spans="1:6" x14ac:dyDescent="0.2">
      <c r="A193" t="str">
        <v>successful</v>
      </c>
      <c r="B193">
        <v>1385</v>
      </c>
      <c r="C193">
        <f>(B193-$I$48)/$I$53</f>
        <v>0.4216036718373341</v>
      </c>
      <c r="D193" t="str">
        <v>failed</v>
      </c>
      <c r="E193">
        <v>133</v>
      </c>
      <c r="F193">
        <f>(E193-$I$48)/$I$53</f>
        <v>-0.56714735305199415</v>
      </c>
    </row>
    <row r="194" spans="1:6" x14ac:dyDescent="0.2">
      <c r="A194" t="str">
        <v>successful</v>
      </c>
      <c r="B194">
        <v>190</v>
      </c>
      <c r="C194">
        <f>(B194-$I$48)/$I$53</f>
        <v>-0.5221323303533586</v>
      </c>
      <c r="D194" t="str">
        <v>failed</v>
      </c>
      <c r="E194">
        <v>846</v>
      </c>
      <c r="F194">
        <f>(E194-$I$48)/$I$53</f>
        <v>-4.0647006988862918E-3</v>
      </c>
    </row>
    <row r="195" spans="1:6" x14ac:dyDescent="0.2">
      <c r="A195" t="str">
        <v>successful</v>
      </c>
      <c r="B195">
        <v>470</v>
      </c>
      <c r="C195">
        <f>(B195-$I$48)/$I$53</f>
        <v>-0.30100590306181552</v>
      </c>
      <c r="D195" t="str">
        <v>failed</v>
      </c>
      <c r="E195">
        <v>10</v>
      </c>
      <c r="F195">
        <f>(E195-$I$48)/$I$53</f>
        <v>-0.6642850336122077</v>
      </c>
    </row>
    <row r="196" spans="1:6" x14ac:dyDescent="0.2">
      <c r="A196" t="str">
        <v>successful</v>
      </c>
      <c r="B196">
        <v>253</v>
      </c>
      <c r="C196">
        <f>(B196-$I$48)/$I$53</f>
        <v>-0.47237888421276142</v>
      </c>
      <c r="D196" t="str">
        <v>failed</v>
      </c>
      <c r="E196">
        <v>191</v>
      </c>
      <c r="F196">
        <f>(E196-$I$48)/$I$53</f>
        <v>-0.52134259311303166</v>
      </c>
    </row>
    <row r="197" spans="1:6" x14ac:dyDescent="0.2">
      <c r="A197" t="str">
        <v>successful</v>
      </c>
      <c r="B197">
        <v>1113</v>
      </c>
      <c r="C197">
        <f>(B197-$I$48)/$I$53</f>
        <v>0.20679514246840655</v>
      </c>
      <c r="D197" t="str">
        <v>failed</v>
      </c>
      <c r="E197">
        <v>1979</v>
      </c>
      <c r="F197">
        <f>(E197-$I$48)/$I$53</f>
        <v>0.89070759259153609</v>
      </c>
    </row>
    <row r="198" spans="1:6" x14ac:dyDescent="0.2">
      <c r="A198" t="str">
        <v>successful</v>
      </c>
      <c r="B198">
        <v>2283</v>
      </c>
      <c r="C198">
        <f>(B198-$I$48)/$I$53</f>
        <v>1.1307877136509257</v>
      </c>
      <c r="D198" t="str">
        <v>failed</v>
      </c>
      <c r="E198">
        <v>63</v>
      </c>
      <c r="F198">
        <f>(E198-$I$48)/$I$53</f>
        <v>-0.62242895987487989</v>
      </c>
    </row>
    <row r="199" spans="1:6" x14ac:dyDescent="0.2">
      <c r="A199" t="str">
        <v>successful</v>
      </c>
      <c r="B199">
        <v>1095</v>
      </c>
      <c r="C199">
        <f>(B199-$I$48)/$I$53</f>
        <v>0.19257987214252165</v>
      </c>
      <c r="D199" t="str">
        <v>failed</v>
      </c>
      <c r="E199">
        <v>6080</v>
      </c>
      <c r="F199">
        <f>(E199-$I$48)/$I$53</f>
        <v>4.1294200151723146</v>
      </c>
    </row>
    <row r="200" spans="1:6" x14ac:dyDescent="0.2">
      <c r="A200" t="str">
        <v>successful</v>
      </c>
      <c r="B200">
        <v>1690</v>
      </c>
      <c r="C200">
        <f>(B200-$I$48)/$I$53</f>
        <v>0.66247353013705068</v>
      </c>
      <c r="D200" t="str">
        <v>failed</v>
      </c>
      <c r="E200">
        <v>80</v>
      </c>
      <c r="F200">
        <f>(E200-$I$48)/$I$53</f>
        <v>-0.60900342678932196</v>
      </c>
    </row>
    <row r="201" spans="1:6" x14ac:dyDescent="0.2">
      <c r="A201" t="str">
        <v>successful</v>
      </c>
      <c r="B201">
        <v>191</v>
      </c>
      <c r="C201">
        <f>(B201-$I$48)/$I$53</f>
        <v>-0.52134259311303166</v>
      </c>
      <c r="D201" t="str">
        <v>failed</v>
      </c>
      <c r="E201">
        <v>9</v>
      </c>
      <c r="F201">
        <f>(E201-$I$48)/$I$53</f>
        <v>-0.66507477085253464</v>
      </c>
    </row>
    <row r="202" spans="1:6" x14ac:dyDescent="0.2">
      <c r="A202" t="str">
        <v>successful</v>
      </c>
      <c r="B202">
        <v>2013</v>
      </c>
      <c r="C202">
        <f>(B202-$I$48)/$I$53</f>
        <v>0.91755865876265208</v>
      </c>
      <c r="D202" t="str">
        <v>failed</v>
      </c>
      <c r="E202">
        <v>1784</v>
      </c>
      <c r="F202">
        <f>(E202-$I$48)/$I$53</f>
        <v>0.73670883072778293</v>
      </c>
    </row>
    <row r="203" spans="1:6" x14ac:dyDescent="0.2">
      <c r="A203" t="str">
        <v>successful</v>
      </c>
      <c r="B203">
        <v>1703</v>
      </c>
      <c r="C203">
        <f>(B203-$I$48)/$I$53</f>
        <v>0.67274011426130087</v>
      </c>
      <c r="D203" t="str">
        <v>failed</v>
      </c>
      <c r="E203">
        <v>243</v>
      </c>
      <c r="F203">
        <f>(E203-$I$48)/$I$53</f>
        <v>-0.48027625661603079</v>
      </c>
    </row>
    <row r="204" spans="1:6" x14ac:dyDescent="0.2">
      <c r="A204" t="str">
        <v>successful</v>
      </c>
      <c r="B204">
        <v>80</v>
      </c>
      <c r="C204">
        <f>(B204-$I$48)/$I$53</f>
        <v>-0.60900342678932196</v>
      </c>
      <c r="D204" t="str">
        <v>failed</v>
      </c>
      <c r="E204">
        <v>1296</v>
      </c>
      <c r="F204">
        <f>(E204-$I$48)/$I$53</f>
        <v>0.35131705744823649</v>
      </c>
    </row>
    <row r="205" spans="1:6" x14ac:dyDescent="0.2">
      <c r="A205" t="str">
        <v>successful</v>
      </c>
      <c r="B205">
        <v>41</v>
      </c>
      <c r="C205">
        <f>(B205-$I$48)/$I$53</f>
        <v>-0.63980317916207252</v>
      </c>
      <c r="D205" t="str">
        <v>failed</v>
      </c>
      <c r="E205">
        <v>77</v>
      </c>
      <c r="F205">
        <f>(E205-$I$48)/$I$53</f>
        <v>-0.61137263851030277</v>
      </c>
    </row>
    <row r="206" spans="1:6" x14ac:dyDescent="0.2">
      <c r="A206" t="str">
        <v>successful</v>
      </c>
      <c r="B206">
        <v>187</v>
      </c>
      <c r="C206">
        <f>(B206-$I$48)/$I$53</f>
        <v>-0.52450154207433941</v>
      </c>
      <c r="D206" t="str">
        <v>failed</v>
      </c>
      <c r="E206">
        <v>395</v>
      </c>
      <c r="F206">
        <f>(E206-$I$48)/$I$53</f>
        <v>-0.360236196086336</v>
      </c>
    </row>
    <row r="207" spans="1:6" x14ac:dyDescent="0.2">
      <c r="A207" t="str">
        <v>successful</v>
      </c>
      <c r="B207">
        <v>2875</v>
      </c>
      <c r="C207">
        <f>(B207-$I$48)/$I$53</f>
        <v>1.5983121599244738</v>
      </c>
      <c r="D207" t="str">
        <v>failed</v>
      </c>
      <c r="E207">
        <v>49</v>
      </c>
      <c r="F207">
        <f>(E207-$I$48)/$I$53</f>
        <v>-0.63348528123945702</v>
      </c>
    </row>
    <row r="208" spans="1:6" x14ac:dyDescent="0.2">
      <c r="A208" t="str">
        <v>successful</v>
      </c>
      <c r="B208">
        <v>88</v>
      </c>
      <c r="C208">
        <f>(B208-$I$48)/$I$53</f>
        <v>-0.60268552886670645</v>
      </c>
      <c r="D208" t="str">
        <v>failed</v>
      </c>
      <c r="E208">
        <v>180</v>
      </c>
      <c r="F208">
        <f>(E208-$I$48)/$I$53</f>
        <v>-0.53002970275662797</v>
      </c>
    </row>
    <row r="209" spans="1:6" x14ac:dyDescent="0.2">
      <c r="A209" t="str">
        <v>successful</v>
      </c>
      <c r="B209">
        <v>191</v>
      </c>
      <c r="C209">
        <f>(B209-$I$48)/$I$53</f>
        <v>-0.52134259311303166</v>
      </c>
      <c r="D209" t="str">
        <v>failed</v>
      </c>
      <c r="E209">
        <v>2690</v>
      </c>
      <c r="F209">
        <f>(E209-$I$48)/$I$53</f>
        <v>1.4522107704639902</v>
      </c>
    </row>
    <row r="210" spans="1:6" x14ac:dyDescent="0.2">
      <c r="A210" t="str">
        <v>successful</v>
      </c>
      <c r="B210">
        <v>139</v>
      </c>
      <c r="C210">
        <f>(B210-$I$48)/$I$53</f>
        <v>-0.56240892961003253</v>
      </c>
      <c r="D210" t="str">
        <v>failed</v>
      </c>
      <c r="E210">
        <v>2779</v>
      </c>
      <c r="F210">
        <f>(E210-$I$48)/$I$53</f>
        <v>1.5224973848530878</v>
      </c>
    </row>
    <row r="211" spans="1:6" x14ac:dyDescent="0.2">
      <c r="A211" t="str">
        <v>successful</v>
      </c>
      <c r="B211">
        <v>186</v>
      </c>
      <c r="C211">
        <f>(B211-$I$48)/$I$53</f>
        <v>-0.52529127931466635</v>
      </c>
      <c r="D211" t="str">
        <v>failed</v>
      </c>
      <c r="E211">
        <v>92</v>
      </c>
      <c r="F211">
        <f>(E211-$I$48)/$I$53</f>
        <v>-0.5995265799053987</v>
      </c>
    </row>
    <row r="212" spans="1:6" x14ac:dyDescent="0.2">
      <c r="A212" t="str">
        <v>successful</v>
      </c>
      <c r="B212">
        <v>112</v>
      </c>
      <c r="C212">
        <f>(B212-$I$48)/$I$53</f>
        <v>-0.58373183509885984</v>
      </c>
      <c r="D212" t="str">
        <v>failed</v>
      </c>
      <c r="E212">
        <v>1028</v>
      </c>
      <c r="F212">
        <f>(E212-$I$48)/$I$53</f>
        <v>0.13966747704061669</v>
      </c>
    </row>
    <row r="213" spans="1:6" x14ac:dyDescent="0.2">
      <c r="A213" t="str">
        <v>successful</v>
      </c>
      <c r="B213">
        <v>101</v>
      </c>
      <c r="C213">
        <f>(B213-$I$48)/$I$53</f>
        <v>-0.59241894474245615</v>
      </c>
      <c r="D213" t="str">
        <v>failed</v>
      </c>
      <c r="E213">
        <v>26</v>
      </c>
      <c r="F213">
        <f>(E213-$I$48)/$I$53</f>
        <v>-0.6516492377669767</v>
      </c>
    </row>
    <row r="214" spans="1:6" x14ac:dyDescent="0.2">
      <c r="A214" t="str">
        <v>successful</v>
      </c>
      <c r="B214">
        <v>206</v>
      </c>
      <c r="C214">
        <f>(B214-$I$48)/$I$53</f>
        <v>-0.5094965345081276</v>
      </c>
      <c r="D214" t="str">
        <v>failed</v>
      </c>
      <c r="E214">
        <v>1790</v>
      </c>
      <c r="F214">
        <f>(E214-$I$48)/$I$53</f>
        <v>0.74144725416974455</v>
      </c>
    </row>
    <row r="215" spans="1:6" x14ac:dyDescent="0.2">
      <c r="A215" t="str">
        <v>successful</v>
      </c>
      <c r="B215">
        <v>154</v>
      </c>
      <c r="C215">
        <f>(B215-$I$48)/$I$53</f>
        <v>-0.55056287100512846</v>
      </c>
      <c r="D215" t="str">
        <v>failed</v>
      </c>
      <c r="E215">
        <v>37</v>
      </c>
      <c r="F215">
        <f>(E215-$I$48)/$I$53</f>
        <v>-0.64296212812338038</v>
      </c>
    </row>
    <row r="216" spans="1:6" x14ac:dyDescent="0.2">
      <c r="A216" t="str">
        <v>successful</v>
      </c>
      <c r="B216">
        <v>5966</v>
      </c>
      <c r="C216">
        <f>(B216-$I$48)/$I$53</f>
        <v>4.0393899697750433</v>
      </c>
      <c r="D216" t="str">
        <v>failed</v>
      </c>
      <c r="E216">
        <v>35</v>
      </c>
      <c r="F216">
        <f>(E216-$I$48)/$I$53</f>
        <v>-0.64454160260403426</v>
      </c>
    </row>
    <row r="217" spans="1:6" x14ac:dyDescent="0.2">
      <c r="A217" t="str">
        <v>successful</v>
      </c>
      <c r="B217">
        <v>169</v>
      </c>
      <c r="C217">
        <f>(B217-$I$48)/$I$53</f>
        <v>-0.53871681240022429</v>
      </c>
      <c r="D217" t="str">
        <v>failed</v>
      </c>
      <c r="E217">
        <v>558</v>
      </c>
      <c r="F217">
        <f>(E217-$I$48)/$I$53</f>
        <v>-0.23150902591304487</v>
      </c>
    </row>
    <row r="218" spans="1:6" x14ac:dyDescent="0.2">
      <c r="A218" t="str">
        <v>successful</v>
      </c>
      <c r="B218">
        <v>2106</v>
      </c>
      <c r="C218">
        <f>(B218-$I$48)/$I$53</f>
        <v>0.9910042221130575</v>
      </c>
      <c r="D218" t="str">
        <v>failed</v>
      </c>
      <c r="E218">
        <v>64</v>
      </c>
      <c r="F218">
        <f>(E218-$I$48)/$I$53</f>
        <v>-0.62163922263455296</v>
      </c>
    </row>
    <row r="219" spans="1:6" x14ac:dyDescent="0.2">
      <c r="A219" t="str">
        <v>successful</v>
      </c>
      <c r="B219">
        <v>131</v>
      </c>
      <c r="C219">
        <f>(B219-$I$48)/$I$53</f>
        <v>-0.56872682753264803</v>
      </c>
      <c r="D219" t="str">
        <v>failed</v>
      </c>
      <c r="E219">
        <v>245</v>
      </c>
      <c r="F219">
        <f>(E219-$I$48)/$I$53</f>
        <v>-0.47869678213537692</v>
      </c>
    </row>
    <row r="220" spans="1:6" x14ac:dyDescent="0.2">
      <c r="A220" t="str">
        <v>successful</v>
      </c>
      <c r="B220">
        <v>84</v>
      </c>
      <c r="C220">
        <f>(B220-$I$48)/$I$53</f>
        <v>-0.60584447782801421</v>
      </c>
      <c r="D220" t="str">
        <v>failed</v>
      </c>
      <c r="E220">
        <v>71</v>
      </c>
      <c r="F220">
        <f>(E220-$I$48)/$I$53</f>
        <v>-0.61611106195226439</v>
      </c>
    </row>
    <row r="221" spans="1:6" x14ac:dyDescent="0.2">
      <c r="A221" t="str">
        <v>successful</v>
      </c>
      <c r="B221">
        <v>155</v>
      </c>
      <c r="C221">
        <f>(B221-$I$48)/$I$53</f>
        <v>-0.54977313376480152</v>
      </c>
      <c r="D221" t="str">
        <v>failed</v>
      </c>
      <c r="E221">
        <v>42</v>
      </c>
      <c r="F221">
        <f>(E221-$I$48)/$I$53</f>
        <v>-0.63901344192174558</v>
      </c>
    </row>
    <row r="222" spans="1:6" x14ac:dyDescent="0.2">
      <c r="A222" t="str">
        <v>successful</v>
      </c>
      <c r="B222">
        <v>189</v>
      </c>
      <c r="C222">
        <f>(B222-$I$48)/$I$53</f>
        <v>-0.52292206759368554</v>
      </c>
      <c r="D222" t="str">
        <v>failed</v>
      </c>
      <c r="E222">
        <v>156</v>
      </c>
      <c r="F222">
        <f>(E222-$I$48)/$I$53</f>
        <v>-0.54898339652447459</v>
      </c>
    </row>
    <row r="223" spans="1:6" x14ac:dyDescent="0.2">
      <c r="A223" t="str">
        <v>successful</v>
      </c>
      <c r="B223">
        <v>4799</v>
      </c>
      <c r="C223">
        <f>(B223-$I$48)/$I$53</f>
        <v>3.1177666103135051</v>
      </c>
      <c r="D223" t="str">
        <v>failed</v>
      </c>
      <c r="E223">
        <v>1368</v>
      </c>
      <c r="F223">
        <f>(E223-$I$48)/$I$53</f>
        <v>0.40817813875177611</v>
      </c>
    </row>
    <row r="224" spans="1:6" x14ac:dyDescent="0.2">
      <c r="A224" t="str">
        <v>successful</v>
      </c>
      <c r="B224">
        <v>1137</v>
      </c>
      <c r="C224">
        <f>(B224-$I$48)/$I$53</f>
        <v>0.22574883623625311</v>
      </c>
      <c r="D224" t="str">
        <v>failed</v>
      </c>
      <c r="E224">
        <v>102</v>
      </c>
      <c r="F224">
        <f>(E224-$I$48)/$I$53</f>
        <v>-0.59162920750212922</v>
      </c>
    </row>
    <row r="225" spans="1:6" x14ac:dyDescent="0.2">
      <c r="A225" t="str">
        <v>successful</v>
      </c>
      <c r="B225">
        <v>1152</v>
      </c>
      <c r="C225">
        <f>(B225-$I$48)/$I$53</f>
        <v>0.2375948948411572</v>
      </c>
      <c r="D225" t="str">
        <v>failed</v>
      </c>
      <c r="E225">
        <v>86</v>
      </c>
      <c r="F225">
        <f>(E225-$I$48)/$I$53</f>
        <v>-0.60426500334736033</v>
      </c>
    </row>
    <row r="226" spans="1:6" x14ac:dyDescent="0.2">
      <c r="A226" t="str">
        <v>successful</v>
      </c>
      <c r="B226">
        <v>50</v>
      </c>
      <c r="C226">
        <f>(B226-$I$48)/$I$53</f>
        <v>-0.63269554399913008</v>
      </c>
      <c r="D226" t="str">
        <v>failed</v>
      </c>
      <c r="E226">
        <v>253</v>
      </c>
      <c r="F226">
        <f>(E226-$I$48)/$I$53</f>
        <v>-0.47237888421276142</v>
      </c>
    </row>
    <row r="227" spans="1:6" x14ac:dyDescent="0.2">
      <c r="A227" t="str">
        <v>successful</v>
      </c>
      <c r="B227">
        <v>3059</v>
      </c>
      <c r="C227">
        <f>(B227-$I$48)/$I$53</f>
        <v>1.7436238121446306</v>
      </c>
      <c r="D227" t="str">
        <v>failed</v>
      </c>
      <c r="E227">
        <v>157</v>
      </c>
      <c r="F227">
        <f>(E227-$I$48)/$I$53</f>
        <v>-0.54819365928414765</v>
      </c>
    </row>
    <row r="228" spans="1:6" x14ac:dyDescent="0.2">
      <c r="A228" t="str">
        <v>successful</v>
      </c>
      <c r="B228">
        <v>34</v>
      </c>
      <c r="C228">
        <f>(B228-$I$48)/$I$53</f>
        <v>-0.6453313398443612</v>
      </c>
      <c r="D228" t="str">
        <v>failed</v>
      </c>
      <c r="E228">
        <v>183</v>
      </c>
      <c r="F228">
        <f>(E228-$I$48)/$I$53</f>
        <v>-0.52766049103564716</v>
      </c>
    </row>
    <row r="229" spans="1:6" x14ac:dyDescent="0.2">
      <c r="A229" t="str">
        <v>successful</v>
      </c>
      <c r="B229">
        <v>220</v>
      </c>
      <c r="C229">
        <f>(B229-$I$48)/$I$53</f>
        <v>-0.49844021314355041</v>
      </c>
      <c r="D229" t="str">
        <v>failed</v>
      </c>
      <c r="E229">
        <v>82</v>
      </c>
      <c r="F229">
        <f>(E229-$I$48)/$I$53</f>
        <v>-0.60742395230866808</v>
      </c>
    </row>
    <row r="230" spans="1:6" x14ac:dyDescent="0.2">
      <c r="A230" t="str">
        <v>successful</v>
      </c>
      <c r="B230">
        <v>1604</v>
      </c>
      <c r="C230">
        <f>(B230-$I$48)/$I$53</f>
        <v>0.59455612746893383</v>
      </c>
      <c r="D230" t="str">
        <v>failed</v>
      </c>
      <c r="E230">
        <v>1</v>
      </c>
      <c r="F230">
        <f>(E230-$I$48)/$I$53</f>
        <v>-0.67139266877515014</v>
      </c>
    </row>
    <row r="231" spans="1:6" x14ac:dyDescent="0.2">
      <c r="A231" t="str">
        <v>successful</v>
      </c>
      <c r="B231">
        <v>454</v>
      </c>
      <c r="C231">
        <f>(B231-$I$48)/$I$53</f>
        <v>-0.31364169890704657</v>
      </c>
      <c r="D231" t="str">
        <v>failed</v>
      </c>
      <c r="E231">
        <v>1198</v>
      </c>
      <c r="F231">
        <f>(E231-$I$48)/$I$53</f>
        <v>0.27392280789619639</v>
      </c>
    </row>
    <row r="232" spans="1:6" x14ac:dyDescent="0.2">
      <c r="A232" t="str">
        <v>successful</v>
      </c>
      <c r="B232">
        <v>123</v>
      </c>
      <c r="C232">
        <f>(B232-$I$48)/$I$53</f>
        <v>-0.57504472545526353</v>
      </c>
      <c r="D232" t="str">
        <v>failed</v>
      </c>
      <c r="E232">
        <v>648</v>
      </c>
      <c r="F232">
        <f>(E232-$I$48)/$I$53</f>
        <v>-0.16043267428362032</v>
      </c>
    </row>
    <row r="233" spans="1:6" x14ac:dyDescent="0.2">
      <c r="A233" t="str">
        <v>successful</v>
      </c>
      <c r="B233">
        <v>299</v>
      </c>
      <c r="C233">
        <f>(B233-$I$48)/$I$53</f>
        <v>-0.43605097115772218</v>
      </c>
      <c r="D233" t="str">
        <v>failed</v>
      </c>
      <c r="E233">
        <v>64</v>
      </c>
      <c r="F233">
        <f>(E233-$I$48)/$I$53</f>
        <v>-0.62163922263455296</v>
      </c>
    </row>
    <row r="234" spans="1:6" x14ac:dyDescent="0.2">
      <c r="A234" t="str">
        <v>successful</v>
      </c>
      <c r="B234">
        <v>2237</v>
      </c>
      <c r="C234">
        <f>(B234-$I$48)/$I$53</f>
        <v>1.0944598005958865</v>
      </c>
      <c r="D234" t="str">
        <v>failed</v>
      </c>
      <c r="E234">
        <v>62</v>
      </c>
      <c r="F234">
        <f>(E234-$I$48)/$I$53</f>
        <v>-0.62321869711520683</v>
      </c>
    </row>
    <row r="235" spans="1:6" x14ac:dyDescent="0.2">
      <c r="A235" t="str">
        <v>successful</v>
      </c>
      <c r="B235">
        <v>645</v>
      </c>
      <c r="C235">
        <f>(B235-$I$48)/$I$53</f>
        <v>-0.16280188600460113</v>
      </c>
      <c r="D235" t="str">
        <v>failed</v>
      </c>
      <c r="E235">
        <v>750</v>
      </c>
      <c r="F235">
        <f>(E235-$I$48)/$I$53</f>
        <v>-7.9879475770272476E-2</v>
      </c>
    </row>
    <row r="236" spans="1:6" x14ac:dyDescent="0.2">
      <c r="A236" t="str">
        <v>successful</v>
      </c>
      <c r="B236">
        <v>484</v>
      </c>
      <c r="C236">
        <f>(B236-$I$48)/$I$53</f>
        <v>-0.28994958169723839</v>
      </c>
      <c r="D236" t="str">
        <v>failed</v>
      </c>
      <c r="E236">
        <v>105</v>
      </c>
      <c r="F236">
        <f>(E236-$I$48)/$I$53</f>
        <v>-0.5892599957811484</v>
      </c>
    </row>
    <row r="237" spans="1:6" x14ac:dyDescent="0.2">
      <c r="A237" t="str">
        <v>successful</v>
      </c>
      <c r="B237">
        <v>154</v>
      </c>
      <c r="C237">
        <f>(B237-$I$48)/$I$53</f>
        <v>-0.55056287100512846</v>
      </c>
      <c r="D237" t="str">
        <v>failed</v>
      </c>
      <c r="E237">
        <v>2604</v>
      </c>
      <c r="F237">
        <f>(E237-$I$48)/$I$53</f>
        <v>1.3842933677958733</v>
      </c>
    </row>
    <row r="238" spans="1:6" x14ac:dyDescent="0.2">
      <c r="A238" t="str">
        <v>successful</v>
      </c>
      <c r="B238">
        <v>82</v>
      </c>
      <c r="C238">
        <f>(B238-$I$48)/$I$53</f>
        <v>-0.60742395230866808</v>
      </c>
      <c r="D238" t="str">
        <v>failed</v>
      </c>
      <c r="E238">
        <v>65</v>
      </c>
      <c r="F238">
        <f>(E238-$I$48)/$I$53</f>
        <v>-0.62084948539422602</v>
      </c>
    </row>
    <row r="239" spans="1:6" x14ac:dyDescent="0.2">
      <c r="A239" t="str">
        <v>successful</v>
      </c>
      <c r="B239">
        <v>134</v>
      </c>
      <c r="C239">
        <f>(B239-$I$48)/$I$53</f>
        <v>-0.56635761581166721</v>
      </c>
      <c r="D239" t="str">
        <v>failed</v>
      </c>
      <c r="E239">
        <v>94</v>
      </c>
      <c r="F239">
        <f>(E239-$I$48)/$I$53</f>
        <v>-0.59794710542474483</v>
      </c>
    </row>
    <row r="240" spans="1:6" x14ac:dyDescent="0.2">
      <c r="A240" t="str">
        <v>successful</v>
      </c>
      <c r="B240">
        <v>5203</v>
      </c>
      <c r="C240">
        <f>(B240-$I$48)/$I$53</f>
        <v>3.4368204554055888</v>
      </c>
      <c r="D240" t="str">
        <v>failed</v>
      </c>
      <c r="E240">
        <v>257</v>
      </c>
      <c r="F240">
        <f>(E240-$I$48)/$I$53</f>
        <v>-0.46921993525145367</v>
      </c>
    </row>
    <row r="241" spans="1:6" x14ac:dyDescent="0.2">
      <c r="A241" t="str">
        <v>successful</v>
      </c>
      <c r="B241">
        <v>94</v>
      </c>
      <c r="C241">
        <f>(B241-$I$48)/$I$53</f>
        <v>-0.59794710542474483</v>
      </c>
      <c r="D241" t="str">
        <v>failed</v>
      </c>
      <c r="E241">
        <v>2928</v>
      </c>
      <c r="F241">
        <f>(E241-$I$48)/$I$53</f>
        <v>1.6401682336618015</v>
      </c>
    </row>
    <row r="242" spans="1:6" x14ac:dyDescent="0.2">
      <c r="A242" t="str">
        <v>successful</v>
      </c>
      <c r="B242">
        <v>205</v>
      </c>
      <c r="C242">
        <f>(B242-$I$48)/$I$53</f>
        <v>-0.51028627174845453</v>
      </c>
      <c r="D242" t="str">
        <v>failed</v>
      </c>
      <c r="E242">
        <v>4697</v>
      </c>
      <c r="F242">
        <f>(E242-$I$48)/$I$53</f>
        <v>3.0372134118001575</v>
      </c>
    </row>
    <row r="243" spans="1:6" x14ac:dyDescent="0.2">
      <c r="A243" t="str">
        <v>successful</v>
      </c>
      <c r="B243">
        <v>92</v>
      </c>
      <c r="C243">
        <f>(B243-$I$48)/$I$53</f>
        <v>-0.5995265799053987</v>
      </c>
      <c r="D243" t="str">
        <v>failed</v>
      </c>
      <c r="E243">
        <v>2915</v>
      </c>
      <c r="F243">
        <f>(E243-$I$48)/$I$53</f>
        <v>1.6299016495375513</v>
      </c>
    </row>
    <row r="244" spans="1:6" x14ac:dyDescent="0.2">
      <c r="A244" t="str">
        <v>successful</v>
      </c>
      <c r="B244">
        <v>219</v>
      </c>
      <c r="C244">
        <f>(B244-$I$48)/$I$53</f>
        <v>-0.49922995038387735</v>
      </c>
      <c r="D244" t="str">
        <v>failed</v>
      </c>
      <c r="E244">
        <v>18</v>
      </c>
      <c r="F244">
        <f>(E244-$I$48)/$I$53</f>
        <v>-0.6579671356895922</v>
      </c>
    </row>
    <row r="245" spans="1:6" x14ac:dyDescent="0.2">
      <c r="A245" t="str">
        <v>successful</v>
      </c>
      <c r="B245">
        <v>2526</v>
      </c>
      <c r="C245">
        <f>(B245-$I$48)/$I$53</f>
        <v>1.322693863050372</v>
      </c>
      <c r="D245" t="str">
        <v>failed</v>
      </c>
      <c r="E245">
        <v>602</v>
      </c>
      <c r="F245">
        <f>(E245-$I$48)/$I$53</f>
        <v>-0.19676058733865953</v>
      </c>
    </row>
    <row r="246" spans="1:6" x14ac:dyDescent="0.2">
      <c r="A246" t="str">
        <v>successful</v>
      </c>
      <c r="B246">
        <v>94</v>
      </c>
      <c r="C246">
        <f>(B246-$I$48)/$I$53</f>
        <v>-0.59794710542474483</v>
      </c>
      <c r="D246" t="str">
        <v>failed</v>
      </c>
      <c r="E246">
        <v>1</v>
      </c>
      <c r="F246">
        <f>(E246-$I$48)/$I$53</f>
        <v>-0.67139266877515014</v>
      </c>
    </row>
    <row r="247" spans="1:6" x14ac:dyDescent="0.2">
      <c r="A247" t="str">
        <v>successful</v>
      </c>
      <c r="B247">
        <v>1713</v>
      </c>
      <c r="C247">
        <f>(B247-$I$48)/$I$53</f>
        <v>0.68063748666457025</v>
      </c>
      <c r="D247" t="str">
        <v>failed</v>
      </c>
      <c r="E247">
        <v>3868</v>
      </c>
      <c r="F247">
        <f>(E247-$I$48)/$I$53</f>
        <v>2.3825212395691246</v>
      </c>
    </row>
    <row r="248" spans="1:6" x14ac:dyDescent="0.2">
      <c r="A248" t="str">
        <v>successful</v>
      </c>
      <c r="B248">
        <v>249</v>
      </c>
      <c r="C248">
        <f>(B248-$I$48)/$I$53</f>
        <v>-0.47553783317406917</v>
      </c>
      <c r="D248" t="str">
        <v>failed</v>
      </c>
      <c r="E248">
        <v>504</v>
      </c>
      <c r="F248">
        <f>(E248-$I$48)/$I$53</f>
        <v>-0.27415483689069958</v>
      </c>
    </row>
    <row r="249" spans="1:6" x14ac:dyDescent="0.2">
      <c r="A249" t="str">
        <v>successful</v>
      </c>
      <c r="B249">
        <v>192</v>
      </c>
      <c r="C249">
        <f>(B249-$I$48)/$I$53</f>
        <v>-0.52055285587270472</v>
      </c>
      <c r="D249" t="str">
        <v>failed</v>
      </c>
      <c r="E249">
        <v>14</v>
      </c>
      <c r="F249">
        <f>(E249-$I$48)/$I$53</f>
        <v>-0.66112608465089995</v>
      </c>
    </row>
    <row r="250" spans="1:6" x14ac:dyDescent="0.2">
      <c r="A250" t="str">
        <v>successful</v>
      </c>
      <c r="B250">
        <v>247</v>
      </c>
      <c r="C250">
        <f>(B250-$I$48)/$I$53</f>
        <v>-0.47711730765472304</v>
      </c>
      <c r="D250" t="str">
        <v>failed</v>
      </c>
      <c r="E250">
        <v>750</v>
      </c>
      <c r="F250">
        <f>(E250-$I$48)/$I$53</f>
        <v>-7.9879475770272476E-2</v>
      </c>
    </row>
    <row r="251" spans="1:6" x14ac:dyDescent="0.2">
      <c r="A251" t="str">
        <v>successful</v>
      </c>
      <c r="B251">
        <v>2293</v>
      </c>
      <c r="C251">
        <f>(B251-$I$48)/$I$53</f>
        <v>1.1386850860541951</v>
      </c>
      <c r="D251" t="str">
        <v>failed</v>
      </c>
      <c r="E251">
        <v>77</v>
      </c>
      <c r="F251">
        <f>(E251-$I$48)/$I$53</f>
        <v>-0.61137263851030277</v>
      </c>
    </row>
    <row r="252" spans="1:6" x14ac:dyDescent="0.2">
      <c r="A252" t="str">
        <v>successful</v>
      </c>
      <c r="B252">
        <v>3131</v>
      </c>
      <c r="C252">
        <f>(B252-$I$48)/$I$53</f>
        <v>1.8004848934481703</v>
      </c>
      <c r="D252" t="str">
        <v>failed</v>
      </c>
      <c r="E252">
        <v>752</v>
      </c>
      <c r="F252">
        <f>(E252-$I$48)/$I$53</f>
        <v>-7.8300001289618601E-2</v>
      </c>
    </row>
    <row r="253" spans="1:6" x14ac:dyDescent="0.2">
      <c r="A253" t="str">
        <v>successful</v>
      </c>
      <c r="B253">
        <v>143</v>
      </c>
      <c r="C253">
        <f>(B253-$I$48)/$I$53</f>
        <v>-0.55924998064872478</v>
      </c>
      <c r="D253" t="str">
        <v>failed</v>
      </c>
      <c r="E253">
        <v>131</v>
      </c>
      <c r="F253">
        <f>(E253-$I$48)/$I$53</f>
        <v>-0.56872682753264803</v>
      </c>
    </row>
    <row r="254" spans="1:6" x14ac:dyDescent="0.2">
      <c r="A254" t="str">
        <v>successful</v>
      </c>
      <c r="B254">
        <v>296</v>
      </c>
      <c r="C254">
        <f>(B254-$I$48)/$I$53</f>
        <v>-0.43842018287870299</v>
      </c>
      <c r="D254" t="str">
        <v>failed</v>
      </c>
      <c r="E254">
        <v>87</v>
      </c>
      <c r="F254">
        <f>(E254-$I$48)/$I$53</f>
        <v>-0.60347526610703339</v>
      </c>
    </row>
    <row r="255" spans="1:6" x14ac:dyDescent="0.2">
      <c r="A255" t="str">
        <v>successful</v>
      </c>
      <c r="B255">
        <v>170</v>
      </c>
      <c r="C255">
        <f>(B255-$I$48)/$I$53</f>
        <v>-0.53792707515989735</v>
      </c>
      <c r="D255" t="str">
        <v>failed</v>
      </c>
      <c r="E255">
        <v>1063</v>
      </c>
      <c r="F255">
        <f>(E255-$I$48)/$I$53</f>
        <v>0.16730828045205959</v>
      </c>
    </row>
    <row r="256" spans="1:6" x14ac:dyDescent="0.2">
      <c r="A256" t="str">
        <v>successful</v>
      </c>
      <c r="B256">
        <v>86</v>
      </c>
      <c r="C256">
        <f>(B256-$I$48)/$I$53</f>
        <v>-0.60426500334736033</v>
      </c>
      <c r="D256" t="str">
        <v>failed</v>
      </c>
      <c r="E256">
        <v>76</v>
      </c>
      <c r="F256">
        <f>(E256-$I$48)/$I$53</f>
        <v>-0.61216237575062971</v>
      </c>
    </row>
    <row r="257" spans="1:6" x14ac:dyDescent="0.2">
      <c r="A257" t="str">
        <v>successful</v>
      </c>
      <c r="B257">
        <v>6286</v>
      </c>
      <c r="C257">
        <f>(B257-$I$48)/$I$53</f>
        <v>4.2921058866796642</v>
      </c>
      <c r="D257" t="str">
        <v>failed</v>
      </c>
      <c r="E257">
        <v>4428</v>
      </c>
      <c r="F257">
        <f>(E257-$I$48)/$I$53</f>
        <v>2.8247740941522106</v>
      </c>
    </row>
    <row r="258" spans="1:6" x14ac:dyDescent="0.2">
      <c r="A258" t="str">
        <v>successful</v>
      </c>
      <c r="B258">
        <v>3727</v>
      </c>
      <c r="C258">
        <f>(B258-$I$48)/$I$53</f>
        <v>2.2711682886830262</v>
      </c>
      <c r="D258" t="str">
        <v>failed</v>
      </c>
      <c r="E258">
        <v>58</v>
      </c>
      <c r="F258">
        <f>(E258-$I$48)/$I$53</f>
        <v>-0.62637764607651458</v>
      </c>
    </row>
    <row r="259" spans="1:6" x14ac:dyDescent="0.2">
      <c r="A259" t="str">
        <v>successful</v>
      </c>
      <c r="B259">
        <v>1605</v>
      </c>
      <c r="C259">
        <f>(B259-$I$48)/$I$53</f>
        <v>0.59534586470926076</v>
      </c>
      <c r="D259" t="str">
        <v>failed</v>
      </c>
      <c r="E259">
        <v>111</v>
      </c>
      <c r="F259">
        <f>(E259-$I$48)/$I$53</f>
        <v>-0.58452157233918678</v>
      </c>
    </row>
    <row r="260" spans="1:6" x14ac:dyDescent="0.2">
      <c r="A260" t="str">
        <v>successful</v>
      </c>
      <c r="B260">
        <v>2120</v>
      </c>
      <c r="C260">
        <f>(B260-$I$48)/$I$53</f>
        <v>1.0020605434776346</v>
      </c>
      <c r="D260" t="str">
        <v>failed</v>
      </c>
      <c r="E260">
        <v>2955</v>
      </c>
      <c r="F260">
        <f>(E260-$I$48)/$I$53</f>
        <v>1.6614911391506288</v>
      </c>
    </row>
    <row r="261" spans="1:6" x14ac:dyDescent="0.2">
      <c r="A261" t="str">
        <v>successful</v>
      </c>
      <c r="B261">
        <v>50</v>
      </c>
      <c r="C261">
        <f>(B261-$I$48)/$I$53</f>
        <v>-0.63269554399913008</v>
      </c>
      <c r="D261" t="str">
        <v>failed</v>
      </c>
      <c r="E261">
        <v>1657</v>
      </c>
      <c r="F261">
        <f>(E261-$I$48)/$I$53</f>
        <v>0.63641220120626163</v>
      </c>
    </row>
    <row r="262" spans="1:6" x14ac:dyDescent="0.2">
      <c r="A262" t="str">
        <v>successful</v>
      </c>
      <c r="B262">
        <v>2080</v>
      </c>
      <c r="C262">
        <f>(B262-$I$48)/$I$53</f>
        <v>0.97047105386455701</v>
      </c>
      <c r="D262" t="str">
        <v>failed</v>
      </c>
      <c r="E262">
        <v>926</v>
      </c>
      <c r="F262">
        <f>(E262-$I$48)/$I$53</f>
        <v>5.9114278527268867E-2</v>
      </c>
    </row>
    <row r="263" spans="1:6" x14ac:dyDescent="0.2">
      <c r="A263" t="str">
        <v>successful</v>
      </c>
      <c r="B263">
        <v>2105</v>
      </c>
      <c r="C263">
        <f>(B263-$I$48)/$I$53</f>
        <v>0.99021448487273056</v>
      </c>
      <c r="D263" t="str">
        <v>failed</v>
      </c>
      <c r="E263">
        <v>77</v>
      </c>
      <c r="F263">
        <f>(E263-$I$48)/$I$53</f>
        <v>-0.61137263851030277</v>
      </c>
    </row>
    <row r="264" spans="1:6" x14ac:dyDescent="0.2">
      <c r="A264" t="str">
        <v>successful</v>
      </c>
      <c r="B264">
        <v>2436</v>
      </c>
      <c r="C264">
        <f>(B264-$I$48)/$I$53</f>
        <v>1.2516175114209476</v>
      </c>
      <c r="D264" t="str">
        <v>failed</v>
      </c>
      <c r="E264">
        <v>1748</v>
      </c>
      <c r="F264">
        <f>(E264-$I$48)/$I$53</f>
        <v>0.70827829007601317</v>
      </c>
    </row>
    <row r="265" spans="1:6" x14ac:dyDescent="0.2">
      <c r="A265" t="str">
        <v>successful</v>
      </c>
      <c r="B265">
        <v>80</v>
      </c>
      <c r="C265">
        <f>(B265-$I$48)/$I$53</f>
        <v>-0.60900342678932196</v>
      </c>
      <c r="D265" t="str">
        <v>failed</v>
      </c>
      <c r="E265">
        <v>79</v>
      </c>
      <c r="F265">
        <f>(E265-$I$48)/$I$53</f>
        <v>-0.60979316402964889</v>
      </c>
    </row>
    <row r="266" spans="1:6" x14ac:dyDescent="0.2">
      <c r="A266" t="str">
        <v>successful</v>
      </c>
      <c r="B266">
        <v>42</v>
      </c>
      <c r="C266">
        <f>(B266-$I$48)/$I$53</f>
        <v>-0.63901344192174558</v>
      </c>
      <c r="D266" t="str">
        <v>failed</v>
      </c>
      <c r="E266">
        <v>889</v>
      </c>
      <c r="F266">
        <f>(E266-$I$48)/$I$53</f>
        <v>2.9894000635172106E-2</v>
      </c>
    </row>
    <row r="267" spans="1:6" x14ac:dyDescent="0.2">
      <c r="A267" t="str">
        <v>successful</v>
      </c>
      <c r="B267">
        <v>139</v>
      </c>
      <c r="C267">
        <f>(B267-$I$48)/$I$53</f>
        <v>-0.56240892961003253</v>
      </c>
      <c r="D267" t="str">
        <v>failed</v>
      </c>
      <c r="E267">
        <v>56</v>
      </c>
      <c r="F267">
        <f>(E267-$I$48)/$I$53</f>
        <v>-0.62795712055716846</v>
      </c>
    </row>
    <row r="268" spans="1:6" x14ac:dyDescent="0.2">
      <c r="A268" t="str">
        <v>successful</v>
      </c>
      <c r="B268">
        <v>159</v>
      </c>
      <c r="C268">
        <f>(B268-$I$48)/$I$53</f>
        <v>-0.54661418480349366</v>
      </c>
      <c r="D268" t="str">
        <v>failed</v>
      </c>
      <c r="E268">
        <v>1</v>
      </c>
      <c r="F268">
        <f>(E268-$I$48)/$I$53</f>
        <v>-0.67139266877515014</v>
      </c>
    </row>
    <row r="269" spans="1:6" x14ac:dyDescent="0.2">
      <c r="A269" t="str">
        <v>successful</v>
      </c>
      <c r="B269">
        <v>381</v>
      </c>
      <c r="C269">
        <f>(B269-$I$48)/$I$53</f>
        <v>-0.37129251745091313</v>
      </c>
      <c r="D269" t="str">
        <v>failed</v>
      </c>
      <c r="E269">
        <v>83</v>
      </c>
      <c r="F269">
        <f>(E269-$I$48)/$I$53</f>
        <v>-0.60663421506834114</v>
      </c>
    </row>
    <row r="270" spans="1:6" x14ac:dyDescent="0.2">
      <c r="A270" t="str">
        <v>successful</v>
      </c>
      <c r="B270">
        <v>194</v>
      </c>
      <c r="C270">
        <f>(B270-$I$48)/$I$53</f>
        <v>-0.51897338139205085</v>
      </c>
      <c r="D270" t="str">
        <v>failed</v>
      </c>
      <c r="E270">
        <v>2025</v>
      </c>
      <c r="F270">
        <f>(E270-$I$48)/$I$53</f>
        <v>0.92703550564657533</v>
      </c>
    </row>
    <row r="271" spans="1:6" x14ac:dyDescent="0.2">
      <c r="A271" t="str">
        <v>successful</v>
      </c>
      <c r="B271">
        <v>106</v>
      </c>
      <c r="C271">
        <f>(B271-$I$48)/$I$53</f>
        <v>-0.58847025854082147</v>
      </c>
      <c r="D271" t="str">
        <v>failed</v>
      </c>
      <c r="E271">
        <v>14</v>
      </c>
      <c r="F271">
        <f>(E271-$I$48)/$I$53</f>
        <v>-0.66112608465089995</v>
      </c>
    </row>
    <row r="272" spans="1:6" x14ac:dyDescent="0.2">
      <c r="A272" t="str">
        <v>successful</v>
      </c>
      <c r="B272">
        <v>142</v>
      </c>
      <c r="C272">
        <f>(B272-$I$48)/$I$53</f>
        <v>-0.56003971788905171</v>
      </c>
      <c r="D272" t="str">
        <v>failed</v>
      </c>
      <c r="E272">
        <v>656</v>
      </c>
      <c r="F272">
        <f>(E272-$I$48)/$I$53</f>
        <v>-0.15411477636100479</v>
      </c>
    </row>
    <row r="273" spans="1:6" x14ac:dyDescent="0.2">
      <c r="A273" t="str">
        <v>successful</v>
      </c>
      <c r="B273">
        <v>211</v>
      </c>
      <c r="C273">
        <f>(B273-$I$48)/$I$53</f>
        <v>-0.50554784830649291</v>
      </c>
      <c r="D273" t="str">
        <v>failed</v>
      </c>
      <c r="E273">
        <v>1596</v>
      </c>
      <c r="F273">
        <f>(E273-$I$48)/$I$53</f>
        <v>0.58823822954631833</v>
      </c>
    </row>
    <row r="274" spans="1:6" x14ac:dyDescent="0.2">
      <c r="A274" t="str">
        <v>successful</v>
      </c>
      <c r="B274">
        <v>2756</v>
      </c>
      <c r="C274">
        <f>(B274-$I$48)/$I$53</f>
        <v>1.504333428325568</v>
      </c>
      <c r="D274" t="str">
        <v>failed</v>
      </c>
      <c r="E274">
        <v>10</v>
      </c>
      <c r="F274">
        <f>(E274-$I$48)/$I$53</f>
        <v>-0.6642850336122077</v>
      </c>
    </row>
    <row r="275" spans="1:6" x14ac:dyDescent="0.2">
      <c r="A275" t="str">
        <v>successful</v>
      </c>
      <c r="B275">
        <v>173</v>
      </c>
      <c r="C275">
        <f>(B275-$I$48)/$I$53</f>
        <v>-0.53555786343891654</v>
      </c>
      <c r="D275" t="str">
        <v>failed</v>
      </c>
      <c r="E275">
        <v>1121</v>
      </c>
      <c r="F275">
        <f>(E275-$I$48)/$I$53</f>
        <v>0.21311304039102208</v>
      </c>
    </row>
    <row r="276" spans="1:6" x14ac:dyDescent="0.2">
      <c r="A276" t="str">
        <v>successful</v>
      </c>
      <c r="B276">
        <v>87</v>
      </c>
      <c r="C276">
        <f>(B276-$I$48)/$I$53</f>
        <v>-0.60347526610703339</v>
      </c>
      <c r="D276" t="str">
        <v>failed</v>
      </c>
      <c r="E276">
        <v>15</v>
      </c>
      <c r="F276">
        <f>(E276-$I$48)/$I$53</f>
        <v>-0.66033634741057301</v>
      </c>
    </row>
    <row r="277" spans="1:6" x14ac:dyDescent="0.2">
      <c r="A277" t="str">
        <v>successful</v>
      </c>
      <c r="B277">
        <v>1572</v>
      </c>
      <c r="C277">
        <f>(B277-$I$48)/$I$53</f>
        <v>0.56928453577847182</v>
      </c>
      <c r="D277" t="str">
        <v>failed</v>
      </c>
      <c r="E277">
        <v>191</v>
      </c>
      <c r="F277">
        <f>(E277-$I$48)/$I$53</f>
        <v>-0.52134259311303166</v>
      </c>
    </row>
    <row r="278" spans="1:6" x14ac:dyDescent="0.2">
      <c r="A278" t="str">
        <v>successful</v>
      </c>
      <c r="B278">
        <v>2346</v>
      </c>
      <c r="C278">
        <f>(B278-$I$48)/$I$53</f>
        <v>1.180541159791523</v>
      </c>
      <c r="D278" t="str">
        <v>failed</v>
      </c>
      <c r="E278">
        <v>16</v>
      </c>
      <c r="F278">
        <f>(E278-$I$48)/$I$53</f>
        <v>-0.65954661017024607</v>
      </c>
    </row>
    <row r="279" spans="1:6" x14ac:dyDescent="0.2">
      <c r="A279" t="str">
        <v>successful</v>
      </c>
      <c r="B279">
        <v>115</v>
      </c>
      <c r="C279">
        <f>(B279-$I$48)/$I$53</f>
        <v>-0.58136262337787903</v>
      </c>
      <c r="D279" t="str">
        <v>failed</v>
      </c>
      <c r="E279">
        <v>17</v>
      </c>
      <c r="F279">
        <f>(E279-$I$48)/$I$53</f>
        <v>-0.65875687292991914</v>
      </c>
    </row>
    <row r="280" spans="1:6" x14ac:dyDescent="0.2">
      <c r="A280" t="str">
        <v>successful</v>
      </c>
      <c r="B280">
        <v>85</v>
      </c>
      <c r="C280">
        <f>(B280-$I$48)/$I$53</f>
        <v>-0.60505474058768727</v>
      </c>
      <c r="D280" t="str">
        <v>failed</v>
      </c>
      <c r="E280">
        <v>34</v>
      </c>
      <c r="F280">
        <f>(E280-$I$48)/$I$53</f>
        <v>-0.6453313398443612</v>
      </c>
    </row>
    <row r="281" spans="1:6" x14ac:dyDescent="0.2">
      <c r="A281" t="str">
        <v>successful</v>
      </c>
      <c r="B281">
        <v>144</v>
      </c>
      <c r="C281">
        <f>(B281-$I$48)/$I$53</f>
        <v>-0.55846024340839784</v>
      </c>
      <c r="D281" t="str">
        <v>failed</v>
      </c>
      <c r="E281">
        <v>1</v>
      </c>
      <c r="F281">
        <f>(E281-$I$48)/$I$53</f>
        <v>-0.67139266877515014</v>
      </c>
    </row>
    <row r="282" spans="1:6" x14ac:dyDescent="0.2">
      <c r="A282" t="str">
        <v>successful</v>
      </c>
      <c r="B282">
        <v>2443</v>
      </c>
      <c r="C282">
        <f>(B282-$I$48)/$I$53</f>
        <v>1.2571456721032361</v>
      </c>
      <c r="D282" t="str">
        <v>failed</v>
      </c>
      <c r="E282">
        <v>1274</v>
      </c>
      <c r="F282">
        <f>(E282-$I$48)/$I$53</f>
        <v>0.33394283816104381</v>
      </c>
    </row>
    <row r="283" spans="1:6" x14ac:dyDescent="0.2">
      <c r="A283" t="str">
        <v>successful</v>
      </c>
      <c r="B283">
        <v>64</v>
      </c>
      <c r="C283">
        <f>(B283-$I$48)/$I$53</f>
        <v>-0.62163922263455296</v>
      </c>
      <c r="D283" t="str">
        <v>failed</v>
      </c>
      <c r="E283">
        <v>210</v>
      </c>
      <c r="F283">
        <f>(E283-$I$48)/$I$53</f>
        <v>-0.50633758554681985</v>
      </c>
    </row>
    <row r="284" spans="1:6" x14ac:dyDescent="0.2">
      <c r="A284" t="str">
        <v>successful</v>
      </c>
      <c r="B284">
        <v>268</v>
      </c>
      <c r="C284">
        <f>(B284-$I$48)/$I$53</f>
        <v>-0.4605328256078573</v>
      </c>
      <c r="D284" t="str">
        <v>failed</v>
      </c>
      <c r="E284">
        <v>248</v>
      </c>
      <c r="F284">
        <f>(E284-$I$48)/$I$53</f>
        <v>-0.47632757041439611</v>
      </c>
    </row>
    <row r="285" spans="1:6" x14ac:dyDescent="0.2">
      <c r="A285" t="str">
        <v>successful</v>
      </c>
      <c r="B285">
        <v>195</v>
      </c>
      <c r="C285">
        <f>(B285-$I$48)/$I$53</f>
        <v>-0.51818364415172391</v>
      </c>
      <c r="D285" t="str">
        <v>failed</v>
      </c>
      <c r="E285">
        <v>513</v>
      </c>
      <c r="F285">
        <f>(E285-$I$48)/$I$53</f>
        <v>-0.26704720172775714</v>
      </c>
    </row>
    <row r="286" spans="1:6" x14ac:dyDescent="0.2">
      <c r="A286" t="str">
        <v>successful</v>
      </c>
      <c r="B286">
        <v>186</v>
      </c>
      <c r="C286">
        <f>(B286-$I$48)/$I$53</f>
        <v>-0.52529127931466635</v>
      </c>
      <c r="D286" t="str">
        <v>failed</v>
      </c>
      <c r="E286">
        <v>3410</v>
      </c>
      <c r="F286">
        <f>(E286-$I$48)/$I$53</f>
        <v>2.0208215834993863</v>
      </c>
    </row>
    <row r="287" spans="1:6" x14ac:dyDescent="0.2">
      <c r="A287" t="str">
        <v>successful</v>
      </c>
      <c r="B287">
        <v>460</v>
      </c>
      <c r="C287">
        <f>(B287-$I$48)/$I$53</f>
        <v>-0.30890327546508495</v>
      </c>
      <c r="D287" t="str">
        <v>failed</v>
      </c>
      <c r="E287">
        <v>10</v>
      </c>
      <c r="F287">
        <f>(E287-$I$48)/$I$53</f>
        <v>-0.6642850336122077</v>
      </c>
    </row>
    <row r="288" spans="1:6" x14ac:dyDescent="0.2">
      <c r="A288" t="str">
        <v>successful</v>
      </c>
      <c r="B288">
        <v>2528</v>
      </c>
      <c r="C288">
        <f>(B288-$I$48)/$I$53</f>
        <v>1.3242733375310258</v>
      </c>
      <c r="D288" t="str">
        <v>failed</v>
      </c>
      <c r="E288">
        <v>2201</v>
      </c>
      <c r="F288">
        <f>(E288-$I$48)/$I$53</f>
        <v>1.0660292599441168</v>
      </c>
    </row>
    <row r="289" spans="1:6" x14ac:dyDescent="0.2">
      <c r="A289" t="str">
        <v>successful</v>
      </c>
      <c r="B289">
        <v>3657</v>
      </c>
      <c r="C289">
        <f>(B289-$I$48)/$I$53</f>
        <v>2.2158866818601406</v>
      </c>
      <c r="D289" t="str">
        <v>failed</v>
      </c>
      <c r="E289">
        <v>676</v>
      </c>
      <c r="F289">
        <f>(E289-$I$48)/$I$53</f>
        <v>-0.13832003155446601</v>
      </c>
    </row>
    <row r="290" spans="1:6" x14ac:dyDescent="0.2">
      <c r="A290" t="str">
        <v>successful</v>
      </c>
      <c r="B290">
        <v>131</v>
      </c>
      <c r="C290">
        <f>(B290-$I$48)/$I$53</f>
        <v>-0.56872682753264803</v>
      </c>
      <c r="D290" t="str">
        <v>failed</v>
      </c>
      <c r="E290">
        <v>831</v>
      </c>
      <c r="F290">
        <f>(E290-$I$48)/$I$53</f>
        <v>-1.5910759303790385E-2</v>
      </c>
    </row>
    <row r="291" spans="1:6" x14ac:dyDescent="0.2">
      <c r="A291" t="str">
        <v>successful</v>
      </c>
      <c r="B291">
        <v>239</v>
      </c>
      <c r="C291">
        <f>(B291-$I$48)/$I$53</f>
        <v>-0.48343520557733854</v>
      </c>
      <c r="D291" t="str">
        <v>failed</v>
      </c>
      <c r="E291">
        <v>859</v>
      </c>
      <c r="F291">
        <f>(E291-$I$48)/$I$53</f>
        <v>6.2018834253639212E-3</v>
      </c>
    </row>
    <row r="292" spans="1:6" x14ac:dyDescent="0.2">
      <c r="A292" t="str">
        <v>successful</v>
      </c>
      <c r="B292">
        <v>78</v>
      </c>
      <c r="C292">
        <f>(B292-$I$48)/$I$53</f>
        <v>-0.61058290126997583</v>
      </c>
      <c r="D292" t="str">
        <v>failed</v>
      </c>
      <c r="E292">
        <v>45</v>
      </c>
      <c r="F292">
        <f>(E292-$I$48)/$I$53</f>
        <v>-0.63664423020076477</v>
      </c>
    </row>
    <row r="293" spans="1:6" x14ac:dyDescent="0.2">
      <c r="A293" t="str">
        <v>successful</v>
      </c>
      <c r="B293">
        <v>1773</v>
      </c>
      <c r="C293">
        <f>(B293-$I$48)/$I$53</f>
        <v>0.72802172108418661</v>
      </c>
      <c r="D293" t="str">
        <v>failed</v>
      </c>
      <c r="E293">
        <v>6</v>
      </c>
      <c r="F293">
        <f>(E293-$I$48)/$I$53</f>
        <v>-0.66744398257351545</v>
      </c>
    </row>
    <row r="294" spans="1:6" x14ac:dyDescent="0.2">
      <c r="A294" t="str">
        <v>successful</v>
      </c>
      <c r="B294">
        <v>32</v>
      </c>
      <c r="C294">
        <f>(B294-$I$48)/$I$53</f>
        <v>-0.64691081432501507</v>
      </c>
      <c r="D294" t="str">
        <v>failed</v>
      </c>
      <c r="E294">
        <v>7</v>
      </c>
      <c r="F294">
        <f>(E294-$I$48)/$I$53</f>
        <v>-0.66665424533318851</v>
      </c>
    </row>
    <row r="295" spans="1:6" x14ac:dyDescent="0.2">
      <c r="A295" t="str">
        <v>successful</v>
      </c>
      <c r="B295">
        <v>369</v>
      </c>
      <c r="C295">
        <f>(B295-$I$48)/$I$53</f>
        <v>-0.38076936433483644</v>
      </c>
      <c r="D295" t="str">
        <v>failed</v>
      </c>
      <c r="E295">
        <v>31</v>
      </c>
      <c r="F295">
        <f>(E295-$I$48)/$I$53</f>
        <v>-0.64770055156534201</v>
      </c>
    </row>
    <row r="296" spans="1:6" x14ac:dyDescent="0.2">
      <c r="A296" t="str">
        <v>successful</v>
      </c>
      <c r="B296">
        <v>89</v>
      </c>
      <c r="C296">
        <f>(B296-$I$48)/$I$53</f>
        <v>-0.60189579162637952</v>
      </c>
      <c r="D296" t="str">
        <v>failed</v>
      </c>
      <c r="E296">
        <v>78</v>
      </c>
      <c r="F296">
        <f>(E296-$I$48)/$I$53</f>
        <v>-0.61058290126997583</v>
      </c>
    </row>
    <row r="297" spans="1:6" x14ac:dyDescent="0.2">
      <c r="A297" t="str">
        <v>successful</v>
      </c>
      <c r="B297">
        <v>147</v>
      </c>
      <c r="C297">
        <f>(B297-$I$48)/$I$53</f>
        <v>-0.55609103168741703</v>
      </c>
      <c r="D297" t="str">
        <v>failed</v>
      </c>
      <c r="E297">
        <v>1225</v>
      </c>
      <c r="F297">
        <f>(E297-$I$48)/$I$53</f>
        <v>0.29524571338502376</v>
      </c>
    </row>
    <row r="298" spans="1:6" x14ac:dyDescent="0.2">
      <c r="A298" t="str">
        <v>successful</v>
      </c>
      <c r="B298">
        <v>126</v>
      </c>
      <c r="C298">
        <f>(B298-$I$48)/$I$53</f>
        <v>-0.57267551373428272</v>
      </c>
      <c r="D298" t="str">
        <v>failed</v>
      </c>
      <c r="E298">
        <v>1</v>
      </c>
      <c r="F298">
        <f>(E298-$I$48)/$I$53</f>
        <v>-0.67139266877515014</v>
      </c>
    </row>
    <row r="299" spans="1:6" x14ac:dyDescent="0.2">
      <c r="A299" t="str">
        <v>successful</v>
      </c>
      <c r="B299">
        <v>2218</v>
      </c>
      <c r="C299">
        <f>(B299-$I$48)/$I$53</f>
        <v>1.0794547930296747</v>
      </c>
      <c r="D299" t="str">
        <v>failed</v>
      </c>
      <c r="E299">
        <v>67</v>
      </c>
      <c r="F299">
        <f>(E299-$I$48)/$I$53</f>
        <v>-0.61927001091357214</v>
      </c>
    </row>
    <row r="300" spans="1:6" x14ac:dyDescent="0.2">
      <c r="A300" t="str">
        <v>successful</v>
      </c>
      <c r="B300">
        <v>202</v>
      </c>
      <c r="C300">
        <f>(B300-$I$48)/$I$53</f>
        <v>-0.51265548346943535</v>
      </c>
      <c r="D300" t="str">
        <v>failed</v>
      </c>
      <c r="E300">
        <v>19</v>
      </c>
      <c r="F300">
        <f>(E300-$I$48)/$I$53</f>
        <v>-0.65717739844926526</v>
      </c>
    </row>
    <row r="301" spans="1:6" x14ac:dyDescent="0.2">
      <c r="A301" t="str">
        <v>successful</v>
      </c>
      <c r="B301">
        <v>140</v>
      </c>
      <c r="C301">
        <f>(B301-$I$48)/$I$53</f>
        <v>-0.56161919236970559</v>
      </c>
      <c r="D301" t="str">
        <v>failed</v>
      </c>
      <c r="E301">
        <v>2108</v>
      </c>
      <c r="F301">
        <f>(E301-$I$48)/$I$53</f>
        <v>0.99258369659371137</v>
      </c>
    </row>
    <row r="302" spans="1:6" x14ac:dyDescent="0.2">
      <c r="A302" t="str">
        <v>successful</v>
      </c>
      <c r="B302">
        <v>1052</v>
      </c>
      <c r="C302">
        <f>(B302-$I$48)/$I$53</f>
        <v>0.15862117080846325</v>
      </c>
      <c r="D302" t="str">
        <v>failed</v>
      </c>
      <c r="E302">
        <v>679</v>
      </c>
      <c r="F302">
        <f>(E302-$I$48)/$I$53</f>
        <v>-0.1359508198334852</v>
      </c>
    </row>
    <row r="303" spans="1:6" x14ac:dyDescent="0.2">
      <c r="A303" t="str">
        <v>successful</v>
      </c>
      <c r="B303">
        <v>247</v>
      </c>
      <c r="C303">
        <f>(B303-$I$48)/$I$53</f>
        <v>-0.47711730765472304</v>
      </c>
      <c r="D303" t="str">
        <v>failed</v>
      </c>
      <c r="E303">
        <v>36</v>
      </c>
      <c r="F303">
        <f>(E303-$I$48)/$I$53</f>
        <v>-0.64375186536370732</v>
      </c>
    </row>
    <row r="304" spans="1:6" x14ac:dyDescent="0.2">
      <c r="A304" t="str">
        <v>successful</v>
      </c>
      <c r="B304">
        <v>84</v>
      </c>
      <c r="C304">
        <f>(B304-$I$48)/$I$53</f>
        <v>-0.60584447782801421</v>
      </c>
      <c r="D304" t="str">
        <v>failed</v>
      </c>
      <c r="E304">
        <v>47</v>
      </c>
      <c r="F304">
        <f>(E304-$I$48)/$I$53</f>
        <v>-0.6350647557201109</v>
      </c>
    </row>
    <row r="305" spans="1:6" x14ac:dyDescent="0.2">
      <c r="A305" t="str">
        <v>successful</v>
      </c>
      <c r="B305">
        <v>88</v>
      </c>
      <c r="C305">
        <f>(B305-$I$48)/$I$53</f>
        <v>-0.60268552886670645</v>
      </c>
      <c r="D305" t="str">
        <v>failed</v>
      </c>
      <c r="E305">
        <v>70</v>
      </c>
      <c r="F305">
        <f>(E305-$I$48)/$I$53</f>
        <v>-0.61690079919259133</v>
      </c>
    </row>
    <row r="306" spans="1:6" x14ac:dyDescent="0.2">
      <c r="A306" t="str">
        <v>successful</v>
      </c>
      <c r="B306">
        <v>156</v>
      </c>
      <c r="C306">
        <f>(B306-$I$48)/$I$53</f>
        <v>-0.54898339652447459</v>
      </c>
      <c r="D306" t="str">
        <v>failed</v>
      </c>
      <c r="E306">
        <v>154</v>
      </c>
      <c r="F306">
        <f>(E306-$I$48)/$I$53</f>
        <v>-0.55056287100512846</v>
      </c>
    </row>
    <row r="307" spans="1:6" x14ac:dyDescent="0.2">
      <c r="A307" t="str">
        <v>successful</v>
      </c>
      <c r="B307">
        <v>2985</v>
      </c>
      <c r="C307">
        <f>(B307-$I$48)/$I$53</f>
        <v>1.685183256360437</v>
      </c>
      <c r="D307" t="str">
        <v>failed</v>
      </c>
      <c r="E307">
        <v>22</v>
      </c>
      <c r="F307">
        <f>(E307-$I$48)/$I$53</f>
        <v>-0.65480818672828445</v>
      </c>
    </row>
    <row r="308" spans="1:6" x14ac:dyDescent="0.2">
      <c r="A308" t="str">
        <v>successful</v>
      </c>
      <c r="B308">
        <v>762</v>
      </c>
      <c r="C308">
        <f>(B308-$I$48)/$I$53</f>
        <v>-7.0402628886349211E-2</v>
      </c>
      <c r="D308" t="str">
        <v>failed</v>
      </c>
      <c r="E308">
        <v>1758</v>
      </c>
      <c r="F308">
        <f>(E308-$I$48)/$I$53</f>
        <v>0.71617566247928255</v>
      </c>
    </row>
    <row r="309" spans="1:6" x14ac:dyDescent="0.2">
      <c r="A309" t="str">
        <v>successful</v>
      </c>
      <c r="B309">
        <v>554</v>
      </c>
      <c r="C309">
        <f>(B309-$I$48)/$I$53</f>
        <v>-0.23466797487435262</v>
      </c>
      <c r="D309" t="str">
        <v>failed</v>
      </c>
      <c r="E309">
        <v>94</v>
      </c>
      <c r="F309">
        <f>(E309-$I$48)/$I$53</f>
        <v>-0.59794710542474483</v>
      </c>
    </row>
    <row r="310" spans="1:6" x14ac:dyDescent="0.2">
      <c r="A310" t="str">
        <v>successful</v>
      </c>
      <c r="B310">
        <v>135</v>
      </c>
      <c r="C310">
        <f>(B310-$I$48)/$I$53</f>
        <v>-0.56556787857134028</v>
      </c>
      <c r="D310" t="str">
        <v>failed</v>
      </c>
      <c r="E310">
        <v>33</v>
      </c>
      <c r="F310">
        <f>(E310-$I$48)/$I$53</f>
        <v>-0.64612107708468813</v>
      </c>
    </row>
    <row r="311" spans="1:6" x14ac:dyDescent="0.2">
      <c r="A311" t="str">
        <v>successful</v>
      </c>
      <c r="B311">
        <v>122</v>
      </c>
      <c r="C311">
        <f>(B311-$I$48)/$I$53</f>
        <v>-0.57583446269559047</v>
      </c>
      <c r="D311" t="str">
        <v>failed</v>
      </c>
      <c r="E311">
        <v>1</v>
      </c>
      <c r="F311">
        <f>(E311-$I$48)/$I$53</f>
        <v>-0.67139266877515014</v>
      </c>
    </row>
    <row r="312" spans="1:6" x14ac:dyDescent="0.2">
      <c r="A312" t="str">
        <v>successful</v>
      </c>
      <c r="B312">
        <v>221</v>
      </c>
      <c r="C312">
        <f>(B312-$I$48)/$I$53</f>
        <v>-0.49765047590322348</v>
      </c>
      <c r="D312" t="str">
        <v>failed</v>
      </c>
      <c r="E312">
        <v>31</v>
      </c>
      <c r="F312">
        <f>(E312-$I$48)/$I$53</f>
        <v>-0.64770055156534201</v>
      </c>
    </row>
    <row r="313" spans="1:6" x14ac:dyDescent="0.2">
      <c r="A313" t="str">
        <v>successful</v>
      </c>
      <c r="B313">
        <v>126</v>
      </c>
      <c r="C313">
        <f>(B313-$I$48)/$I$53</f>
        <v>-0.57267551373428272</v>
      </c>
      <c r="D313" t="str">
        <v>failed</v>
      </c>
      <c r="E313">
        <v>35</v>
      </c>
      <c r="F313">
        <f>(E313-$I$48)/$I$53</f>
        <v>-0.64454160260403426</v>
      </c>
    </row>
    <row r="314" spans="1:6" x14ac:dyDescent="0.2">
      <c r="A314" t="str">
        <v>successful</v>
      </c>
      <c r="B314">
        <v>1022</v>
      </c>
      <c r="C314">
        <f>(B314-$I$48)/$I$53</f>
        <v>0.13492905359865506</v>
      </c>
      <c r="D314" t="str">
        <v>failed</v>
      </c>
      <c r="E314">
        <v>63</v>
      </c>
      <c r="F314">
        <f>(E314-$I$48)/$I$53</f>
        <v>-0.62242895987487989</v>
      </c>
    </row>
    <row r="315" spans="1:6" x14ac:dyDescent="0.2">
      <c r="A315" t="str">
        <v>successful</v>
      </c>
      <c r="B315">
        <v>3177</v>
      </c>
      <c r="C315">
        <f>(B315-$I$48)/$I$53</f>
        <v>1.8368128065032094</v>
      </c>
      <c r="D315" t="str">
        <v>failed</v>
      </c>
      <c r="E315">
        <v>526</v>
      </c>
      <c r="F315">
        <f>(E315-$I$48)/$I$53</f>
        <v>-0.2567806176035069</v>
      </c>
    </row>
    <row r="316" spans="1:6" x14ac:dyDescent="0.2">
      <c r="A316" t="str">
        <v>successful</v>
      </c>
      <c r="B316">
        <v>198</v>
      </c>
      <c r="C316">
        <f>(B316-$I$48)/$I$53</f>
        <v>-0.5158144324307431</v>
      </c>
      <c r="D316" t="str">
        <v>failed</v>
      </c>
      <c r="E316">
        <v>121</v>
      </c>
      <c r="F316">
        <f>(E316-$I$48)/$I$53</f>
        <v>-0.5766241999359174</v>
      </c>
    </row>
    <row r="317" spans="1:6" x14ac:dyDescent="0.2">
      <c r="A317" t="str">
        <v>successful</v>
      </c>
      <c r="B317">
        <v>85</v>
      </c>
      <c r="C317">
        <f>(B317-$I$48)/$I$53</f>
        <v>-0.60505474058768727</v>
      </c>
      <c r="D317" t="str">
        <v>failed</v>
      </c>
      <c r="E317">
        <v>67</v>
      </c>
      <c r="F317">
        <f>(E317-$I$48)/$I$53</f>
        <v>-0.61927001091357214</v>
      </c>
    </row>
    <row r="318" spans="1:6" x14ac:dyDescent="0.2">
      <c r="A318" t="str">
        <v>successful</v>
      </c>
      <c r="B318">
        <v>3596</v>
      </c>
      <c r="C318">
        <f>(B318-$I$48)/$I$53</f>
        <v>2.1677127102001972</v>
      </c>
      <c r="D318" t="str">
        <v>failed</v>
      </c>
      <c r="E318">
        <v>57</v>
      </c>
      <c r="F318">
        <f>(E318-$I$48)/$I$53</f>
        <v>-0.62716738331684152</v>
      </c>
    </row>
    <row r="319" spans="1:6" x14ac:dyDescent="0.2">
      <c r="A319" t="str">
        <v>successful</v>
      </c>
      <c r="B319">
        <v>244</v>
      </c>
      <c r="C319">
        <f>(B319-$I$48)/$I$53</f>
        <v>-0.47948651937570386</v>
      </c>
      <c r="D319" t="str">
        <v>failed</v>
      </c>
      <c r="E319">
        <v>1229</v>
      </c>
      <c r="F319">
        <f>(E319-$I$48)/$I$53</f>
        <v>0.29840466234633151</v>
      </c>
    </row>
    <row r="320" spans="1:6" x14ac:dyDescent="0.2">
      <c r="A320" t="str">
        <v>successful</v>
      </c>
      <c r="B320">
        <v>5180</v>
      </c>
      <c r="C320">
        <f>(B320-$I$48)/$I$53</f>
        <v>3.4186564988780694</v>
      </c>
      <c r="D320" t="str">
        <v>failed</v>
      </c>
      <c r="E320">
        <v>12</v>
      </c>
      <c r="F320">
        <f>(E320-$I$48)/$I$53</f>
        <v>-0.66270555913155382</v>
      </c>
    </row>
    <row r="321" spans="1:6" x14ac:dyDescent="0.2">
      <c r="A321" t="str">
        <v>successful</v>
      </c>
      <c r="B321">
        <v>589</v>
      </c>
      <c r="C321">
        <f>(B321-$I$48)/$I$53</f>
        <v>-0.20702717146290975</v>
      </c>
      <c r="D321" t="str">
        <v>failed</v>
      </c>
      <c r="E321">
        <v>452</v>
      </c>
      <c r="F321">
        <f>(E321-$I$48)/$I$53</f>
        <v>-0.31522117338770045</v>
      </c>
    </row>
    <row r="322" spans="1:6" x14ac:dyDescent="0.2">
      <c r="A322" t="str">
        <v>successful</v>
      </c>
      <c r="B322">
        <v>2725</v>
      </c>
      <c r="C322">
        <f>(B322-$I$48)/$I$53</f>
        <v>1.479851573875433</v>
      </c>
      <c r="D322" t="str">
        <v>failed</v>
      </c>
      <c r="E322">
        <v>1886</v>
      </c>
      <c r="F322">
        <f>(E322-$I$48)/$I$53</f>
        <v>0.81726202924113078</v>
      </c>
    </row>
    <row r="323" spans="1:6" x14ac:dyDescent="0.2">
      <c r="A323" t="str">
        <v>successful</v>
      </c>
      <c r="B323">
        <v>300</v>
      </c>
      <c r="C323">
        <f>(B323-$I$48)/$I$53</f>
        <v>-0.43526123391739524</v>
      </c>
      <c r="D323" t="str">
        <v>failed</v>
      </c>
      <c r="E323">
        <v>1825</v>
      </c>
      <c r="F323">
        <f>(E323-$I$48)/$I$53</f>
        <v>0.76908805758118748</v>
      </c>
    </row>
    <row r="324" spans="1:6" x14ac:dyDescent="0.2">
      <c r="A324" t="str">
        <v>successful</v>
      </c>
      <c r="B324">
        <v>144</v>
      </c>
      <c r="C324">
        <f>(B324-$I$48)/$I$53</f>
        <v>-0.55846024340839784</v>
      </c>
      <c r="D324" t="str">
        <v>failed</v>
      </c>
      <c r="E324">
        <v>31</v>
      </c>
      <c r="F324">
        <f>(E324-$I$48)/$I$53</f>
        <v>-0.64770055156534201</v>
      </c>
    </row>
    <row r="325" spans="1:6" x14ac:dyDescent="0.2">
      <c r="A325" t="str">
        <v>successful</v>
      </c>
      <c r="B325">
        <v>87</v>
      </c>
      <c r="C325">
        <f>(B325-$I$48)/$I$53</f>
        <v>-0.60347526610703339</v>
      </c>
      <c r="D325" t="str">
        <v>failed</v>
      </c>
      <c r="E325">
        <v>107</v>
      </c>
      <c r="F325">
        <f>(E325-$I$48)/$I$53</f>
        <v>-0.58768052130049453</v>
      </c>
    </row>
    <row r="326" spans="1:6" x14ac:dyDescent="0.2">
      <c r="A326" t="str">
        <v>successful</v>
      </c>
      <c r="B326">
        <v>3116</v>
      </c>
      <c r="C326">
        <f>(B326-$I$48)/$I$53</f>
        <v>1.7886388348432662</v>
      </c>
      <c r="D326" t="str">
        <v>failed</v>
      </c>
      <c r="E326">
        <v>27</v>
      </c>
      <c r="F326">
        <f>(E326-$I$48)/$I$53</f>
        <v>-0.65085950052664976</v>
      </c>
    </row>
    <row r="327" spans="1:6" x14ac:dyDescent="0.2">
      <c r="A327" t="str">
        <v>successful</v>
      </c>
      <c r="B327">
        <v>909</v>
      </c>
      <c r="C327">
        <f>(B327-$I$48)/$I$53</f>
        <v>4.5688745441710893E-2</v>
      </c>
      <c r="D327" t="str">
        <v>failed</v>
      </c>
      <c r="E327">
        <v>1221</v>
      </c>
      <c r="F327">
        <f>(E327-$I$48)/$I$53</f>
        <v>0.29208676442371601</v>
      </c>
    </row>
    <row r="328" spans="1:6" x14ac:dyDescent="0.2">
      <c r="A328" t="str">
        <v>successful</v>
      </c>
      <c r="B328">
        <v>1613</v>
      </c>
      <c r="C328">
        <f>(B328-$I$48)/$I$53</f>
        <v>0.60166376263187626</v>
      </c>
      <c r="D328" t="str">
        <v>failed</v>
      </c>
      <c r="E328">
        <v>1</v>
      </c>
      <c r="F328">
        <f>(E328-$I$48)/$I$53</f>
        <v>-0.67139266877515014</v>
      </c>
    </row>
    <row r="329" spans="1:6" x14ac:dyDescent="0.2">
      <c r="A329" t="str">
        <v>successful</v>
      </c>
      <c r="B329">
        <v>136</v>
      </c>
      <c r="C329">
        <f>(B329-$I$48)/$I$53</f>
        <v>-0.56477814133101334</v>
      </c>
      <c r="D329" t="str">
        <v>failed</v>
      </c>
      <c r="E329">
        <v>16</v>
      </c>
      <c r="F329">
        <f>(E329-$I$48)/$I$53</f>
        <v>-0.65954661017024607</v>
      </c>
    </row>
    <row r="330" spans="1:6" x14ac:dyDescent="0.2">
      <c r="A330" t="str">
        <v>successful</v>
      </c>
      <c r="B330">
        <v>130</v>
      </c>
      <c r="C330">
        <f>(B330-$I$48)/$I$53</f>
        <v>-0.56951656477297496</v>
      </c>
      <c r="D330" t="str">
        <v>failed</v>
      </c>
      <c r="E330">
        <v>41</v>
      </c>
      <c r="F330">
        <f>(E330-$I$48)/$I$53</f>
        <v>-0.63980317916207252</v>
      </c>
    </row>
    <row r="331" spans="1:6" x14ac:dyDescent="0.2">
      <c r="A331" t="str">
        <v>successful</v>
      </c>
      <c r="B331">
        <v>102</v>
      </c>
      <c r="C331">
        <f>(B331-$I$48)/$I$53</f>
        <v>-0.59162920750212922</v>
      </c>
      <c r="D331" t="str">
        <v>failed</v>
      </c>
      <c r="E331">
        <v>523</v>
      </c>
      <c r="F331">
        <f>(E331-$I$48)/$I$53</f>
        <v>-0.25914982932448777</v>
      </c>
    </row>
    <row r="332" spans="1:6" x14ac:dyDescent="0.2">
      <c r="A332" t="str">
        <v>successful</v>
      </c>
      <c r="B332">
        <v>4006</v>
      </c>
      <c r="C332">
        <f>(B332-$I$48)/$I$53</f>
        <v>2.4915049787342425</v>
      </c>
      <c r="D332" t="str">
        <v>failed</v>
      </c>
      <c r="E332">
        <v>141</v>
      </c>
      <c r="F332">
        <f>(E332-$I$48)/$I$53</f>
        <v>-0.56082945512937865</v>
      </c>
    </row>
    <row r="333" spans="1:6" x14ac:dyDescent="0.2">
      <c r="A333" t="str">
        <v>successful</v>
      </c>
      <c r="B333">
        <v>1629</v>
      </c>
      <c r="C333">
        <f>(B333-$I$48)/$I$53</f>
        <v>0.61429955847710738</v>
      </c>
      <c r="D333" t="str">
        <v>failed</v>
      </c>
      <c r="E333">
        <v>52</v>
      </c>
      <c r="F333">
        <f>(E333-$I$48)/$I$53</f>
        <v>-0.63111606951847621</v>
      </c>
    </row>
    <row r="334" spans="1:6" x14ac:dyDescent="0.2">
      <c r="A334" t="str">
        <v>successful</v>
      </c>
      <c r="B334">
        <v>2188</v>
      </c>
      <c r="C334">
        <f>(B334-$I$48)/$I$53</f>
        <v>1.0557626758198666</v>
      </c>
      <c r="D334" t="str">
        <v>failed</v>
      </c>
      <c r="E334">
        <v>225</v>
      </c>
      <c r="F334">
        <f>(E334-$I$48)/$I$53</f>
        <v>-0.49449152694191573</v>
      </c>
    </row>
    <row r="335" spans="1:6" x14ac:dyDescent="0.2">
      <c r="A335" t="str">
        <v>successful</v>
      </c>
      <c r="B335">
        <v>2409</v>
      </c>
      <c r="C335">
        <f>(B335-$I$48)/$I$53</f>
        <v>1.23029460593212</v>
      </c>
      <c r="D335" t="str">
        <v>failed</v>
      </c>
      <c r="E335">
        <v>38</v>
      </c>
      <c r="F335">
        <f>(E335-$I$48)/$I$53</f>
        <v>-0.64217239088305345</v>
      </c>
    </row>
    <row r="336" spans="1:6" x14ac:dyDescent="0.2">
      <c r="A336" t="str">
        <v>successful</v>
      </c>
      <c r="B336">
        <v>194</v>
      </c>
      <c r="C336">
        <f>(B336-$I$48)/$I$53</f>
        <v>-0.51897338139205085</v>
      </c>
      <c r="D336" t="str">
        <v>failed</v>
      </c>
      <c r="E336">
        <v>15</v>
      </c>
      <c r="F336">
        <f>(E336-$I$48)/$I$53</f>
        <v>-0.66033634741057301</v>
      </c>
    </row>
    <row r="337" spans="1:6" x14ac:dyDescent="0.2">
      <c r="A337" t="str">
        <v>successful</v>
      </c>
      <c r="B337">
        <v>1140</v>
      </c>
      <c r="C337">
        <f>(B337-$I$48)/$I$53</f>
        <v>0.22811804795723392</v>
      </c>
      <c r="D337" t="str">
        <v>failed</v>
      </c>
      <c r="E337">
        <v>37</v>
      </c>
      <c r="F337">
        <f>(E337-$I$48)/$I$53</f>
        <v>-0.64296212812338038</v>
      </c>
    </row>
    <row r="338" spans="1:6" x14ac:dyDescent="0.2">
      <c r="A338" t="str">
        <v>successful</v>
      </c>
      <c r="B338">
        <v>102</v>
      </c>
      <c r="C338">
        <f>(B338-$I$48)/$I$53</f>
        <v>-0.59162920750212922</v>
      </c>
      <c r="D338" t="str">
        <v>failed</v>
      </c>
      <c r="E338">
        <v>112</v>
      </c>
      <c r="F338">
        <f>(E338-$I$48)/$I$53</f>
        <v>-0.58373183509885984</v>
      </c>
    </row>
    <row r="339" spans="1:6" x14ac:dyDescent="0.2">
      <c r="A339" t="str">
        <v>successful</v>
      </c>
      <c r="B339">
        <v>2857</v>
      </c>
      <c r="C339">
        <f>(B339-$I$48)/$I$53</f>
        <v>1.584096889598589</v>
      </c>
      <c r="D339" t="str">
        <v>failed</v>
      </c>
      <c r="E339">
        <v>21</v>
      </c>
      <c r="F339">
        <f>(E339-$I$48)/$I$53</f>
        <v>-0.65559792396861138</v>
      </c>
    </row>
    <row r="340" spans="1:6" x14ac:dyDescent="0.2">
      <c r="A340" t="str">
        <v>successful</v>
      </c>
      <c r="B340">
        <v>107</v>
      </c>
      <c r="C340">
        <f>(B340-$I$48)/$I$53</f>
        <v>-0.58768052130049453</v>
      </c>
      <c r="D340" t="str">
        <v>failed</v>
      </c>
      <c r="E340">
        <v>67</v>
      </c>
      <c r="F340">
        <f>(E340-$I$48)/$I$53</f>
        <v>-0.61927001091357214</v>
      </c>
    </row>
    <row r="341" spans="1:6" x14ac:dyDescent="0.2">
      <c r="A341" t="str">
        <v>successful</v>
      </c>
      <c r="B341">
        <v>160</v>
      </c>
      <c r="C341">
        <f>(B341-$I$48)/$I$53</f>
        <v>-0.54582444756316673</v>
      </c>
      <c r="D341" t="str">
        <v>failed</v>
      </c>
      <c r="E341">
        <v>78</v>
      </c>
      <c r="F341">
        <f>(E341-$I$48)/$I$53</f>
        <v>-0.61058290126997583</v>
      </c>
    </row>
    <row r="342" spans="1:6" x14ac:dyDescent="0.2">
      <c r="A342" t="str">
        <v>successful</v>
      </c>
      <c r="B342">
        <v>2230</v>
      </c>
      <c r="C342">
        <f>(B342-$I$48)/$I$53</f>
        <v>1.088931639913598</v>
      </c>
      <c r="D342" t="str">
        <v>failed</v>
      </c>
      <c r="E342">
        <v>67</v>
      </c>
      <c r="F342">
        <f>(E342-$I$48)/$I$53</f>
        <v>-0.61927001091357214</v>
      </c>
    </row>
    <row r="343" spans="1:6" x14ac:dyDescent="0.2">
      <c r="A343" t="str">
        <v>successful</v>
      </c>
      <c r="B343">
        <v>316</v>
      </c>
      <c r="C343">
        <f>(B343-$I$48)/$I$53</f>
        <v>-0.42262543807216424</v>
      </c>
      <c r="D343" t="str">
        <v>failed</v>
      </c>
      <c r="E343">
        <v>263</v>
      </c>
      <c r="F343">
        <f>(E343-$I$48)/$I$53</f>
        <v>-0.46448151180949199</v>
      </c>
    </row>
    <row r="344" spans="1:6" x14ac:dyDescent="0.2">
      <c r="A344" t="str">
        <v>successful</v>
      </c>
      <c r="B344">
        <v>117</v>
      </c>
      <c r="C344">
        <f>(B344-$I$48)/$I$53</f>
        <v>-0.57978314889722515</v>
      </c>
      <c r="D344" t="str">
        <v>failed</v>
      </c>
      <c r="E344">
        <v>1691</v>
      </c>
      <c r="F344">
        <f>(E344-$I$48)/$I$53</f>
        <v>0.66326326737737762</v>
      </c>
    </row>
    <row r="345" spans="1:6" x14ac:dyDescent="0.2">
      <c r="A345" t="str">
        <v>successful</v>
      </c>
      <c r="B345">
        <v>6406</v>
      </c>
      <c r="C345">
        <f>(B345-$I$48)/$I$53</f>
        <v>4.3868743555188967</v>
      </c>
      <c r="D345" t="str">
        <v>failed</v>
      </c>
      <c r="E345">
        <v>181</v>
      </c>
      <c r="F345">
        <f>(E345-$I$48)/$I$53</f>
        <v>-0.52923996551630104</v>
      </c>
    </row>
    <row r="346" spans="1:6" x14ac:dyDescent="0.2">
      <c r="A346" t="str">
        <v>successful</v>
      </c>
      <c r="B346">
        <v>192</v>
      </c>
      <c r="C346">
        <f>(B346-$I$48)/$I$53</f>
        <v>-0.52055285587270472</v>
      </c>
      <c r="D346" t="str">
        <v>failed</v>
      </c>
      <c r="E346">
        <v>13</v>
      </c>
      <c r="F346">
        <f>(E346-$I$48)/$I$53</f>
        <v>-0.66191582189122689</v>
      </c>
    </row>
    <row r="347" spans="1:6" x14ac:dyDescent="0.2">
      <c r="A347" t="str">
        <v>successful</v>
      </c>
      <c r="B347">
        <v>26</v>
      </c>
      <c r="C347">
        <f>(B347-$I$48)/$I$53</f>
        <v>-0.6516492377669767</v>
      </c>
      <c r="D347" t="str">
        <v>failed</v>
      </c>
      <c r="E347">
        <v>1</v>
      </c>
      <c r="F347">
        <f>(E347-$I$48)/$I$53</f>
        <v>-0.67139266877515014</v>
      </c>
    </row>
    <row r="348" spans="1:6" x14ac:dyDescent="0.2">
      <c r="A348" t="str">
        <v>successful</v>
      </c>
      <c r="B348">
        <v>723</v>
      </c>
      <c r="C348">
        <f>(B348-$I$48)/$I$53</f>
        <v>-0.10120238125909985</v>
      </c>
      <c r="D348" t="str">
        <v>failed</v>
      </c>
      <c r="E348">
        <v>21</v>
      </c>
      <c r="F348">
        <f>(E348-$I$48)/$I$53</f>
        <v>-0.65559792396861138</v>
      </c>
    </row>
    <row r="349" spans="1:6" x14ac:dyDescent="0.2">
      <c r="A349" t="str">
        <v>successful</v>
      </c>
      <c r="B349">
        <v>170</v>
      </c>
      <c r="C349">
        <f>(B349-$I$48)/$I$53</f>
        <v>-0.53792707515989735</v>
      </c>
      <c r="D349" t="str">
        <v>failed</v>
      </c>
      <c r="E349">
        <v>830</v>
      </c>
      <c r="F349">
        <f>(E349-$I$48)/$I$53</f>
        <v>-1.6700496544117323E-2</v>
      </c>
    </row>
    <row r="350" spans="1:6" x14ac:dyDescent="0.2">
      <c r="A350" t="str">
        <v>successful</v>
      </c>
      <c r="B350">
        <v>238</v>
      </c>
      <c r="C350">
        <f>(B350-$I$48)/$I$53</f>
        <v>-0.48422494281766548</v>
      </c>
      <c r="D350" t="str">
        <v>failed</v>
      </c>
      <c r="E350">
        <v>130</v>
      </c>
      <c r="F350">
        <f>(E350-$I$48)/$I$53</f>
        <v>-0.56951656477297496</v>
      </c>
    </row>
    <row r="351" spans="1:6" x14ac:dyDescent="0.2">
      <c r="A351" t="str">
        <v>successful</v>
      </c>
      <c r="B351">
        <v>55</v>
      </c>
      <c r="C351">
        <f>(B351-$I$48)/$I$53</f>
        <v>-0.6287468577974954</v>
      </c>
      <c r="D351" t="str">
        <v>failed</v>
      </c>
      <c r="E351">
        <v>55</v>
      </c>
      <c r="F351">
        <f>(E351-$I$48)/$I$53</f>
        <v>-0.6287468577974954</v>
      </c>
    </row>
    <row r="352" spans="1:6" x14ac:dyDescent="0.2">
      <c r="A352" t="str">
        <v>successful</v>
      </c>
      <c r="B352">
        <v>128</v>
      </c>
      <c r="C352">
        <f>(B352-$I$48)/$I$53</f>
        <v>-0.57109603925362884</v>
      </c>
      <c r="D352" t="str">
        <v>failed</v>
      </c>
      <c r="E352">
        <v>114</v>
      </c>
      <c r="F352">
        <f>(E352-$I$48)/$I$53</f>
        <v>-0.58215236061820597</v>
      </c>
    </row>
    <row r="353" spans="1:6" x14ac:dyDescent="0.2">
      <c r="A353" t="str">
        <v>successful</v>
      </c>
      <c r="B353">
        <v>2144</v>
      </c>
      <c r="C353">
        <f>(B353-$I$48)/$I$53</f>
        <v>1.0210142372454811</v>
      </c>
      <c r="D353" t="str">
        <v>failed</v>
      </c>
      <c r="E353">
        <v>594</v>
      </c>
      <c r="F353">
        <f>(E353-$I$48)/$I$53</f>
        <v>-0.20307848526127503</v>
      </c>
    </row>
    <row r="354" spans="1:6" x14ac:dyDescent="0.2">
      <c r="A354" t="str">
        <v>successful</v>
      </c>
      <c r="B354">
        <v>2693</v>
      </c>
      <c r="C354">
        <f>(B354-$I$48)/$I$53</f>
        <v>1.454579982184971</v>
      </c>
      <c r="D354" t="str">
        <v>failed</v>
      </c>
      <c r="E354">
        <v>24</v>
      </c>
      <c r="F354">
        <f>(E354-$I$48)/$I$53</f>
        <v>-0.65322871224763057</v>
      </c>
    </row>
    <row r="355" spans="1:6" x14ac:dyDescent="0.2">
      <c r="A355" t="str">
        <v>successful</v>
      </c>
      <c r="B355">
        <v>432</v>
      </c>
      <c r="C355">
        <f>(B355-$I$48)/$I$53</f>
        <v>-0.33101591819423926</v>
      </c>
      <c r="D355" t="str">
        <v>failed</v>
      </c>
      <c r="E355">
        <v>252</v>
      </c>
      <c r="F355">
        <f>(E355-$I$48)/$I$53</f>
        <v>-0.47316862145308836</v>
      </c>
    </row>
    <row r="356" spans="1:6" x14ac:dyDescent="0.2">
      <c r="A356" t="str">
        <v>successful</v>
      </c>
      <c r="B356">
        <v>189</v>
      </c>
      <c r="C356">
        <f>(B356-$I$48)/$I$53</f>
        <v>-0.52292206759368554</v>
      </c>
      <c r="D356" t="str">
        <v>failed</v>
      </c>
      <c r="E356">
        <v>67</v>
      </c>
      <c r="F356">
        <f>(E356-$I$48)/$I$53</f>
        <v>-0.61927001091357214</v>
      </c>
    </row>
    <row r="357" spans="1:6" x14ac:dyDescent="0.2">
      <c r="A357" t="str">
        <v>successful</v>
      </c>
      <c r="B357">
        <v>154</v>
      </c>
      <c r="C357">
        <f>(B357-$I$48)/$I$53</f>
        <v>-0.55056287100512846</v>
      </c>
      <c r="D357" t="str">
        <v>failed</v>
      </c>
      <c r="E357">
        <v>742</v>
      </c>
      <c r="F357">
        <f>(E357-$I$48)/$I$53</f>
        <v>-8.6197373692888005E-2</v>
      </c>
    </row>
    <row r="358" spans="1:6" x14ac:dyDescent="0.2">
      <c r="A358" t="str">
        <v>successful</v>
      </c>
      <c r="B358">
        <v>96</v>
      </c>
      <c r="C358">
        <f>(B358-$I$48)/$I$53</f>
        <v>-0.59636763094409095</v>
      </c>
      <c r="D358" t="str">
        <v>failed</v>
      </c>
      <c r="E358">
        <v>75</v>
      </c>
      <c r="F358">
        <f>(E358-$I$48)/$I$53</f>
        <v>-0.61295211299095664</v>
      </c>
    </row>
    <row r="359" spans="1:6" x14ac:dyDescent="0.2">
      <c r="A359" t="str">
        <v>successful</v>
      </c>
      <c r="B359">
        <v>3063</v>
      </c>
      <c r="C359">
        <f>(B359-$I$48)/$I$53</f>
        <v>1.7467827611059383</v>
      </c>
      <c r="D359" t="str">
        <v>failed</v>
      </c>
      <c r="E359">
        <v>4405</v>
      </c>
      <c r="F359">
        <f>(E359-$I$48)/$I$53</f>
        <v>2.8066101376246912</v>
      </c>
    </row>
    <row r="360" spans="1:6" x14ac:dyDescent="0.2">
      <c r="A360" t="str">
        <v>successful</v>
      </c>
      <c r="B360">
        <v>2266</v>
      </c>
      <c r="C360">
        <f>(B360-$I$48)/$I$53</f>
        <v>1.1173621805653677</v>
      </c>
      <c r="D360" t="str">
        <v>failed</v>
      </c>
      <c r="E360">
        <v>92</v>
      </c>
      <c r="F360">
        <f>(E360-$I$48)/$I$53</f>
        <v>-0.5995265799053987</v>
      </c>
    </row>
    <row r="361" spans="1:6" x14ac:dyDescent="0.2">
      <c r="A361" t="str">
        <v>successful</v>
      </c>
      <c r="B361">
        <v>194</v>
      </c>
      <c r="C361">
        <f>(B361-$I$48)/$I$53</f>
        <v>-0.51897338139205085</v>
      </c>
      <c r="D361" t="str">
        <v>failed</v>
      </c>
      <c r="E361">
        <v>64</v>
      </c>
      <c r="F361">
        <f>(E361-$I$48)/$I$53</f>
        <v>-0.62163922263455296</v>
      </c>
    </row>
    <row r="362" spans="1:6" x14ac:dyDescent="0.2">
      <c r="A362" t="str">
        <v>successful</v>
      </c>
      <c r="B362">
        <v>129</v>
      </c>
      <c r="C362">
        <f>(B362-$I$48)/$I$53</f>
        <v>-0.5703063020133019</v>
      </c>
      <c r="D362" t="str">
        <v>failed</v>
      </c>
      <c r="E362">
        <v>64</v>
      </c>
      <c r="F362">
        <f>(E362-$I$48)/$I$53</f>
        <v>-0.62163922263455296</v>
      </c>
    </row>
    <row r="363" spans="1:6" x14ac:dyDescent="0.2">
      <c r="A363" t="str">
        <v>successful</v>
      </c>
      <c r="B363">
        <v>375</v>
      </c>
      <c r="C363">
        <f>(B363-$I$48)/$I$53</f>
        <v>-0.37603094089287481</v>
      </c>
      <c r="D363" t="str">
        <v>failed</v>
      </c>
      <c r="E363">
        <v>842</v>
      </c>
      <c r="F363">
        <f>(E363-$I$48)/$I$53</f>
        <v>-7.22364966019405E-3</v>
      </c>
    </row>
    <row r="364" spans="1:6" x14ac:dyDescent="0.2">
      <c r="A364" t="str">
        <v>successful</v>
      </c>
      <c r="B364">
        <v>409</v>
      </c>
      <c r="C364">
        <f>(B364-$I$48)/$I$53</f>
        <v>-0.34917987472175882</v>
      </c>
      <c r="D364" t="str">
        <v>failed</v>
      </c>
      <c r="E364">
        <v>112</v>
      </c>
      <c r="F364">
        <f>(E364-$I$48)/$I$53</f>
        <v>-0.58373183509885984</v>
      </c>
    </row>
    <row r="365" spans="1:6" x14ac:dyDescent="0.2">
      <c r="A365" t="str">
        <v>successful</v>
      </c>
      <c r="B365">
        <v>234</v>
      </c>
      <c r="C365">
        <f>(B365-$I$48)/$I$53</f>
        <v>-0.48738389177897323</v>
      </c>
      <c r="D365" t="str">
        <v>failed</v>
      </c>
      <c r="E365">
        <v>374</v>
      </c>
      <c r="F365">
        <f>(E365-$I$48)/$I$53</f>
        <v>-0.37682067813320175</v>
      </c>
    </row>
    <row r="366" spans="1:6" x14ac:dyDescent="0.2">
      <c r="A366" t="str">
        <v>successful</v>
      </c>
      <c r="B366">
        <v>3016</v>
      </c>
      <c r="C366">
        <f>(B366-$I$48)/$I$53</f>
        <v>1.7096651108105723</v>
      </c>
      <c r="F366">
        <f>(E366-$I$48)/$I$53</f>
        <v>-0.67218240601547707</v>
      </c>
    </row>
    <row r="367" spans="1:6" x14ac:dyDescent="0.2">
      <c r="A367" t="str">
        <v>successful</v>
      </c>
      <c r="B367">
        <v>264</v>
      </c>
      <c r="C367">
        <f>(B367-$I$48)/$I$53</f>
        <v>-0.46369177456916505</v>
      </c>
      <c r="F367">
        <f>(E367-$I$48)/$I$53</f>
        <v>-0.67218240601547707</v>
      </c>
    </row>
    <row r="368" spans="1:6" x14ac:dyDescent="0.2">
      <c r="A368" t="str">
        <v>successful</v>
      </c>
      <c r="B368">
        <v>272</v>
      </c>
      <c r="C368">
        <f>(B368-$I$48)/$I$53</f>
        <v>-0.45737387664654955</v>
      </c>
      <c r="F368">
        <f>(E368-$I$48)/$I$53</f>
        <v>-0.67218240601547707</v>
      </c>
    </row>
    <row r="369" spans="1:6" x14ac:dyDescent="0.2">
      <c r="A369" t="str">
        <v>successful</v>
      </c>
      <c r="B369">
        <v>419</v>
      </c>
      <c r="C369">
        <f>(B369-$I$48)/$I$53</f>
        <v>-0.34128250231848944</v>
      </c>
      <c r="F369">
        <f>(E369-$I$48)/$I$53</f>
        <v>-0.67218240601547707</v>
      </c>
    </row>
    <row r="370" spans="1:6" x14ac:dyDescent="0.2">
      <c r="A370" t="str">
        <v>successful</v>
      </c>
      <c r="B370">
        <v>1621</v>
      </c>
      <c r="C370">
        <f>(B370-$I$48)/$I$53</f>
        <v>0.60798166055449177</v>
      </c>
      <c r="F370">
        <f>(E370-$I$48)/$I$53</f>
        <v>-0.67218240601547707</v>
      </c>
    </row>
    <row r="371" spans="1:6" x14ac:dyDescent="0.2">
      <c r="A371" t="str">
        <v>successful</v>
      </c>
      <c r="B371">
        <v>1101</v>
      </c>
      <c r="C371">
        <f>(B371-$I$48)/$I$53</f>
        <v>0.19731829558448327</v>
      </c>
      <c r="F371">
        <f>(E371-$I$48)/$I$53</f>
        <v>-0.67218240601547707</v>
      </c>
    </row>
    <row r="372" spans="1:6" x14ac:dyDescent="0.2">
      <c r="A372" t="str">
        <v>successful</v>
      </c>
      <c r="B372">
        <v>1073</v>
      </c>
      <c r="C372">
        <f>(B372-$I$48)/$I$53</f>
        <v>0.17520565285532896</v>
      </c>
      <c r="F372">
        <f>(E372-$I$48)/$I$53</f>
        <v>-0.67218240601547707</v>
      </c>
    </row>
    <row r="373" spans="1:6" x14ac:dyDescent="0.2">
      <c r="A373" t="str">
        <v>successful</v>
      </c>
      <c r="B373">
        <v>331</v>
      </c>
      <c r="C373">
        <f>(B373-$I$48)/$I$53</f>
        <v>-0.41077937946726012</v>
      </c>
      <c r="F373">
        <f>(E373-$I$48)/$I$53</f>
        <v>-0.67218240601547707</v>
      </c>
    </row>
    <row r="374" spans="1:6" x14ac:dyDescent="0.2">
      <c r="A374" t="str">
        <v>successful</v>
      </c>
      <c r="B374">
        <v>1170</v>
      </c>
      <c r="C374">
        <f>(B374-$I$48)/$I$53</f>
        <v>0.25181016516704208</v>
      </c>
      <c r="F374">
        <f>(E374-$I$48)/$I$53</f>
        <v>-0.67218240601547707</v>
      </c>
    </row>
    <row r="375" spans="1:6" x14ac:dyDescent="0.2">
      <c r="A375" t="str">
        <v>successful</v>
      </c>
      <c r="B375">
        <v>363</v>
      </c>
      <c r="C375">
        <f>(B375-$I$48)/$I$53</f>
        <v>-0.38550778777679806</v>
      </c>
      <c r="F375">
        <f>(E375-$I$48)/$I$53</f>
        <v>-0.67218240601547707</v>
      </c>
    </row>
    <row r="376" spans="1:6" x14ac:dyDescent="0.2">
      <c r="A376" t="str">
        <v>successful</v>
      </c>
      <c r="B376">
        <v>103</v>
      </c>
      <c r="C376">
        <f>(B376-$I$48)/$I$53</f>
        <v>-0.59083947026180228</v>
      </c>
      <c r="F376">
        <f>(E376-$I$48)/$I$53</f>
        <v>-0.67218240601547707</v>
      </c>
    </row>
    <row r="377" spans="1:6" x14ac:dyDescent="0.2">
      <c r="A377" t="str">
        <v>successful</v>
      </c>
      <c r="B377">
        <v>147</v>
      </c>
      <c r="C377">
        <f>(B377-$I$48)/$I$53</f>
        <v>-0.55609103168741703</v>
      </c>
      <c r="F377">
        <f>(E377-$I$48)/$I$53</f>
        <v>-0.67218240601547707</v>
      </c>
    </row>
    <row r="378" spans="1:6" x14ac:dyDescent="0.2">
      <c r="A378" t="str">
        <v>successful</v>
      </c>
      <c r="B378">
        <v>110</v>
      </c>
      <c r="C378">
        <f>(B378-$I$48)/$I$53</f>
        <v>-0.58531130957951372</v>
      </c>
      <c r="F378">
        <f>(E378-$I$48)/$I$53</f>
        <v>-0.67218240601547707</v>
      </c>
    </row>
    <row r="379" spans="1:6" x14ac:dyDescent="0.2">
      <c r="A379" t="str">
        <v>successful</v>
      </c>
      <c r="B379">
        <v>134</v>
      </c>
      <c r="C379">
        <f>(B379-$I$48)/$I$53</f>
        <v>-0.56635761581166721</v>
      </c>
      <c r="F379">
        <f>(E379-$I$48)/$I$53</f>
        <v>-0.67218240601547707</v>
      </c>
    </row>
    <row r="380" spans="1:6" x14ac:dyDescent="0.2">
      <c r="A380" t="str">
        <v>successful</v>
      </c>
      <c r="B380">
        <v>269</v>
      </c>
      <c r="C380">
        <f>(B380-$I$48)/$I$53</f>
        <v>-0.45974308836753036</v>
      </c>
      <c r="F380">
        <f>(E380-$I$48)/$I$53</f>
        <v>-0.67218240601547707</v>
      </c>
    </row>
    <row r="381" spans="1:6" x14ac:dyDescent="0.2">
      <c r="A381" t="str">
        <v>successful</v>
      </c>
      <c r="B381">
        <v>175</v>
      </c>
      <c r="C381">
        <f>(B381-$I$48)/$I$53</f>
        <v>-0.53397838895826266</v>
      </c>
      <c r="F381">
        <f>(E381-$I$48)/$I$53</f>
        <v>-0.67218240601547707</v>
      </c>
    </row>
    <row r="382" spans="1:6" x14ac:dyDescent="0.2">
      <c r="A382" t="str">
        <v>successful</v>
      </c>
      <c r="B382">
        <v>69</v>
      </c>
      <c r="C382">
        <f>(B382-$I$48)/$I$53</f>
        <v>-0.61769053643291827</v>
      </c>
      <c r="F382">
        <f>(E382-$I$48)/$I$53</f>
        <v>-0.67218240601547707</v>
      </c>
    </row>
    <row r="383" spans="1:6" x14ac:dyDescent="0.2">
      <c r="A383" t="str">
        <v>successful</v>
      </c>
      <c r="B383">
        <v>190</v>
      </c>
      <c r="C383">
        <f>(B383-$I$48)/$I$53</f>
        <v>-0.5221323303533586</v>
      </c>
      <c r="F383">
        <f>(E383-$I$48)/$I$53</f>
        <v>-0.67218240601547707</v>
      </c>
    </row>
    <row r="384" spans="1:6" x14ac:dyDescent="0.2">
      <c r="A384" t="str">
        <v>successful</v>
      </c>
      <c r="B384">
        <v>237</v>
      </c>
      <c r="C384">
        <f>(B384-$I$48)/$I$53</f>
        <v>-0.48501468005799242</v>
      </c>
      <c r="F384">
        <f>(E384-$I$48)/$I$53</f>
        <v>-0.67218240601547707</v>
      </c>
    </row>
    <row r="385" spans="1:6" x14ac:dyDescent="0.2">
      <c r="A385" t="str">
        <v>successful</v>
      </c>
      <c r="B385">
        <v>196</v>
      </c>
      <c r="C385">
        <f>(B385-$I$48)/$I$53</f>
        <v>-0.51739390691139697</v>
      </c>
      <c r="F385">
        <f>(E385-$I$48)/$I$53</f>
        <v>-0.67218240601547707</v>
      </c>
    </row>
    <row r="386" spans="1:6" x14ac:dyDescent="0.2">
      <c r="A386" t="str">
        <v>successful</v>
      </c>
      <c r="B386">
        <v>7295</v>
      </c>
      <c r="C386">
        <f>(B386-$I$48)/$I$53</f>
        <v>5.0889507621695467</v>
      </c>
      <c r="F386">
        <f>(E386-$I$48)/$I$53</f>
        <v>-0.67218240601547707</v>
      </c>
    </row>
    <row r="387" spans="1:6" x14ac:dyDescent="0.2">
      <c r="A387" t="str">
        <v>successful</v>
      </c>
      <c r="B387">
        <v>2893</v>
      </c>
      <c r="C387">
        <f>(B387-$I$48)/$I$53</f>
        <v>1.6125274302503589</v>
      </c>
      <c r="F387">
        <f>(E387-$I$48)/$I$53</f>
        <v>-0.67218240601547707</v>
      </c>
    </row>
    <row r="388" spans="1:6" x14ac:dyDescent="0.2">
      <c r="A388" t="str">
        <v>successful</v>
      </c>
      <c r="B388">
        <v>820</v>
      </c>
      <c r="C388">
        <f>(B388-$I$48)/$I$53</f>
        <v>-2.459786894738672E-2</v>
      </c>
      <c r="F388">
        <f>(E388-$I$48)/$I$53</f>
        <v>-0.67218240601547707</v>
      </c>
    </row>
    <row r="389" spans="1:6" x14ac:dyDescent="0.2">
      <c r="A389" t="str">
        <v>successful</v>
      </c>
      <c r="B389">
        <v>2038</v>
      </c>
      <c r="C389">
        <f>(B389-$I$48)/$I$53</f>
        <v>0.93730208977082552</v>
      </c>
      <c r="F389">
        <f>(E389-$I$48)/$I$53</f>
        <v>-0.67218240601547707</v>
      </c>
    </row>
    <row r="390" spans="1:6" x14ac:dyDescent="0.2">
      <c r="A390" t="str">
        <v>successful</v>
      </c>
      <c r="B390">
        <v>116</v>
      </c>
      <c r="C390">
        <f>(B390-$I$48)/$I$53</f>
        <v>-0.58057288613755209</v>
      </c>
      <c r="F390">
        <f>(E390-$I$48)/$I$53</f>
        <v>-0.67218240601547707</v>
      </c>
    </row>
    <row r="391" spans="1:6" x14ac:dyDescent="0.2">
      <c r="A391" t="str">
        <v>successful</v>
      </c>
      <c r="B391">
        <v>1345</v>
      </c>
      <c r="C391">
        <f>(B391-$I$48)/$I$53</f>
        <v>0.39001418222425649</v>
      </c>
      <c r="F391">
        <f>(E391-$I$48)/$I$53</f>
        <v>-0.67218240601547707</v>
      </c>
    </row>
    <row r="392" spans="1:6" x14ac:dyDescent="0.2">
      <c r="A392" t="str">
        <v>successful</v>
      </c>
      <c r="B392">
        <v>168</v>
      </c>
      <c r="C392">
        <f>(B392-$I$48)/$I$53</f>
        <v>-0.53950654964055123</v>
      </c>
      <c r="F392">
        <f>(E392-$I$48)/$I$53</f>
        <v>-0.67218240601547707</v>
      </c>
    </row>
    <row r="393" spans="1:6" x14ac:dyDescent="0.2">
      <c r="A393" t="str">
        <v>successful</v>
      </c>
      <c r="B393">
        <v>137</v>
      </c>
      <c r="C393">
        <f>(B393-$I$48)/$I$53</f>
        <v>-0.5639884040906864</v>
      </c>
      <c r="F393">
        <f>(E393-$I$48)/$I$53</f>
        <v>-0.67218240601547707</v>
      </c>
    </row>
    <row r="394" spans="1:6" x14ac:dyDescent="0.2">
      <c r="A394" t="str">
        <v>successful</v>
      </c>
      <c r="B394">
        <v>186</v>
      </c>
      <c r="C394">
        <f>(B394-$I$48)/$I$53</f>
        <v>-0.52529127931466635</v>
      </c>
      <c r="F394">
        <f>(E394-$I$48)/$I$53</f>
        <v>-0.67218240601547707</v>
      </c>
    </row>
    <row r="395" spans="1:6" x14ac:dyDescent="0.2">
      <c r="A395" t="str">
        <v>successful</v>
      </c>
      <c r="B395">
        <v>125</v>
      </c>
      <c r="C395">
        <f>(B395-$I$48)/$I$53</f>
        <v>-0.57346525097460965</v>
      </c>
      <c r="F395">
        <f>(E395-$I$48)/$I$53</f>
        <v>-0.67218240601547707</v>
      </c>
    </row>
    <row r="396" spans="1:6" x14ac:dyDescent="0.2">
      <c r="A396" t="str">
        <v>successful</v>
      </c>
      <c r="B396">
        <v>202</v>
      </c>
      <c r="C396">
        <f>(B396-$I$48)/$I$53</f>
        <v>-0.51265548346943535</v>
      </c>
      <c r="F396">
        <f>(E396-$I$48)/$I$53</f>
        <v>-0.67218240601547707</v>
      </c>
    </row>
    <row r="397" spans="1:6" x14ac:dyDescent="0.2">
      <c r="A397" t="str">
        <v>successful</v>
      </c>
      <c r="B397">
        <v>103</v>
      </c>
      <c r="C397">
        <f>(B397-$I$48)/$I$53</f>
        <v>-0.59083947026180228</v>
      </c>
      <c r="F397">
        <f>(E397-$I$48)/$I$53</f>
        <v>-0.67218240601547707</v>
      </c>
    </row>
    <row r="398" spans="1:6" x14ac:dyDescent="0.2">
      <c r="A398" t="str">
        <v>successful</v>
      </c>
      <c r="B398">
        <v>1785</v>
      </c>
      <c r="C398">
        <f>(B398-$I$48)/$I$53</f>
        <v>0.73749856796810986</v>
      </c>
      <c r="F398">
        <f>(E398-$I$48)/$I$53</f>
        <v>-0.67218240601547707</v>
      </c>
    </row>
    <row r="399" spans="1:6" x14ac:dyDescent="0.2">
      <c r="A399" t="str">
        <v>successful</v>
      </c>
      <c r="B399">
        <v>157</v>
      </c>
      <c r="C399">
        <f>(B399-$I$48)/$I$53</f>
        <v>-0.54819365928414765</v>
      </c>
      <c r="F399">
        <f>(E399-$I$48)/$I$53</f>
        <v>-0.67218240601547707</v>
      </c>
    </row>
    <row r="400" spans="1:6" x14ac:dyDescent="0.2">
      <c r="A400" t="str">
        <v>successful</v>
      </c>
      <c r="B400">
        <v>555</v>
      </c>
      <c r="C400">
        <f>(B400-$I$48)/$I$53</f>
        <v>-0.23387823763402568</v>
      </c>
      <c r="F400">
        <f>(E400-$I$48)/$I$53</f>
        <v>-0.67218240601547707</v>
      </c>
    </row>
    <row r="401" spans="1:6" x14ac:dyDescent="0.2">
      <c r="A401" t="str">
        <v>successful</v>
      </c>
      <c r="B401">
        <v>297</v>
      </c>
      <c r="C401">
        <f>(B401-$I$48)/$I$53</f>
        <v>-0.43763044563837605</v>
      </c>
      <c r="F401">
        <f>(E401-$I$48)/$I$53</f>
        <v>-0.67218240601547707</v>
      </c>
    </row>
    <row r="402" spans="1:6" x14ac:dyDescent="0.2">
      <c r="A402" t="str">
        <v>successful</v>
      </c>
      <c r="B402">
        <v>123</v>
      </c>
      <c r="C402">
        <f>(B402-$I$48)/$I$53</f>
        <v>-0.57504472545526353</v>
      </c>
      <c r="F402">
        <f>(E402-$I$48)/$I$53</f>
        <v>-0.67218240601547707</v>
      </c>
    </row>
    <row r="403" spans="1:6" x14ac:dyDescent="0.2">
      <c r="A403" t="str">
        <v>successful</v>
      </c>
      <c r="B403">
        <v>3036</v>
      </c>
      <c r="C403">
        <f>(B403-$I$48)/$I$53</f>
        <v>1.725459855617111</v>
      </c>
      <c r="F403">
        <f>(E403-$I$48)/$I$53</f>
        <v>-0.67218240601547707</v>
      </c>
    </row>
    <row r="404" spans="1:6" x14ac:dyDescent="0.2">
      <c r="A404" t="str">
        <v>successful</v>
      </c>
      <c r="B404">
        <v>144</v>
      </c>
      <c r="C404">
        <f>(B404-$I$48)/$I$53</f>
        <v>-0.55846024340839784</v>
      </c>
      <c r="F404">
        <f>(E404-$I$48)/$I$53</f>
        <v>-0.67218240601547707</v>
      </c>
    </row>
    <row r="405" spans="1:6" x14ac:dyDescent="0.2">
      <c r="A405" t="str">
        <v>successful</v>
      </c>
      <c r="B405">
        <v>121</v>
      </c>
      <c r="C405">
        <f>(B405-$I$48)/$I$53</f>
        <v>-0.5766241999359174</v>
      </c>
      <c r="F405">
        <f>(E405-$I$48)/$I$53</f>
        <v>-0.67218240601547707</v>
      </c>
    </row>
    <row r="406" spans="1:6" x14ac:dyDescent="0.2">
      <c r="A406" t="str">
        <v>successful</v>
      </c>
      <c r="B406">
        <v>181</v>
      </c>
      <c r="C406">
        <f>(B406-$I$48)/$I$53</f>
        <v>-0.52923996551630104</v>
      </c>
      <c r="F406">
        <f>(E406-$I$48)/$I$53</f>
        <v>-0.67218240601547707</v>
      </c>
    </row>
    <row r="407" spans="1:6" x14ac:dyDescent="0.2">
      <c r="A407" t="str">
        <v>successful</v>
      </c>
      <c r="B407">
        <v>122</v>
      </c>
      <c r="C407">
        <f>(B407-$I$48)/$I$53</f>
        <v>-0.57583446269559047</v>
      </c>
      <c r="F407">
        <f>(E407-$I$48)/$I$53</f>
        <v>-0.67218240601547707</v>
      </c>
    </row>
    <row r="408" spans="1:6" x14ac:dyDescent="0.2">
      <c r="A408" t="str">
        <v>successful</v>
      </c>
      <c r="B408">
        <v>1071</v>
      </c>
      <c r="C408">
        <f>(B408-$I$48)/$I$53</f>
        <v>0.17362617837467509</v>
      </c>
      <c r="F408">
        <f>(E408-$I$48)/$I$53</f>
        <v>-0.67218240601547707</v>
      </c>
    </row>
    <row r="409" spans="1:6" x14ac:dyDescent="0.2">
      <c r="A409" t="str">
        <v>successful</v>
      </c>
      <c r="B409">
        <v>980</v>
      </c>
      <c r="C409">
        <f>(B409-$I$48)/$I$53</f>
        <v>0.1017600895049236</v>
      </c>
      <c r="F409">
        <f>(E409-$I$48)/$I$53</f>
        <v>-0.67218240601547707</v>
      </c>
    </row>
    <row r="410" spans="1:6" x14ac:dyDescent="0.2">
      <c r="A410" t="str">
        <v>successful</v>
      </c>
      <c r="B410">
        <v>536</v>
      </c>
      <c r="C410">
        <f>(B410-$I$48)/$I$53</f>
        <v>-0.24888324520023752</v>
      </c>
      <c r="F410">
        <f>(E410-$I$48)/$I$53</f>
        <v>-0.67218240601547707</v>
      </c>
    </row>
    <row r="411" spans="1:6" x14ac:dyDescent="0.2">
      <c r="A411" t="str">
        <v>successful</v>
      </c>
      <c r="B411">
        <v>1991</v>
      </c>
      <c r="C411">
        <f>(B411-$I$48)/$I$53</f>
        <v>0.90018443947545945</v>
      </c>
      <c r="F411">
        <f>(E411-$I$48)/$I$53</f>
        <v>-0.67218240601547707</v>
      </c>
    </row>
    <row r="412" spans="1:6" x14ac:dyDescent="0.2">
      <c r="A412" t="str">
        <v>successful</v>
      </c>
      <c r="B412">
        <v>180</v>
      </c>
      <c r="C412">
        <f>(B412-$I$48)/$I$53</f>
        <v>-0.53002970275662797</v>
      </c>
      <c r="F412">
        <f>(E412-$I$48)/$I$53</f>
        <v>-0.67218240601547707</v>
      </c>
    </row>
    <row r="413" spans="1:6" x14ac:dyDescent="0.2">
      <c r="A413" t="str">
        <v>successful</v>
      </c>
      <c r="B413">
        <v>130</v>
      </c>
      <c r="C413">
        <f>(B413-$I$48)/$I$53</f>
        <v>-0.56951656477297496</v>
      </c>
      <c r="F413">
        <f>(E413-$I$48)/$I$53</f>
        <v>-0.67218240601547707</v>
      </c>
    </row>
    <row r="414" spans="1:6" x14ac:dyDescent="0.2">
      <c r="A414" t="str">
        <v>successful</v>
      </c>
      <c r="B414">
        <v>122</v>
      </c>
      <c r="C414">
        <f>(B414-$I$48)/$I$53</f>
        <v>-0.57583446269559047</v>
      </c>
      <c r="F414">
        <f>(E414-$I$48)/$I$53</f>
        <v>-0.67218240601547707</v>
      </c>
    </row>
    <row r="415" spans="1:6" x14ac:dyDescent="0.2">
      <c r="A415" t="str">
        <v>successful</v>
      </c>
      <c r="B415">
        <v>140</v>
      </c>
      <c r="C415">
        <f>(B415-$I$48)/$I$53</f>
        <v>-0.56161919236970559</v>
      </c>
      <c r="F415">
        <f>(E415-$I$48)/$I$53</f>
        <v>-0.67218240601547707</v>
      </c>
    </row>
    <row r="416" spans="1:6" x14ac:dyDescent="0.2">
      <c r="A416" t="str">
        <v>successful</v>
      </c>
      <c r="B416">
        <v>3388</v>
      </c>
      <c r="C416">
        <f>(B416-$I$48)/$I$53</f>
        <v>2.0034473642121937</v>
      </c>
      <c r="F416">
        <f>(E416-$I$48)/$I$53</f>
        <v>-0.67218240601547707</v>
      </c>
    </row>
    <row r="417" spans="1:6" x14ac:dyDescent="0.2">
      <c r="A417" t="str">
        <v>successful</v>
      </c>
      <c r="B417">
        <v>280</v>
      </c>
      <c r="C417">
        <f>(B417-$I$48)/$I$53</f>
        <v>-0.45105597872393405</v>
      </c>
      <c r="F417">
        <f>(E417-$I$48)/$I$53</f>
        <v>-0.67218240601547707</v>
      </c>
    </row>
    <row r="418" spans="1:6" x14ac:dyDescent="0.2">
      <c r="A418" t="str">
        <v>successful</v>
      </c>
      <c r="B418">
        <v>366</v>
      </c>
      <c r="C418">
        <f>(B418-$I$48)/$I$53</f>
        <v>-0.38313857605581725</v>
      </c>
      <c r="F418">
        <f>(E418-$I$48)/$I$53</f>
        <v>-0.67218240601547707</v>
      </c>
    </row>
    <row r="419" spans="1:6" x14ac:dyDescent="0.2">
      <c r="A419" t="str">
        <v>successful</v>
      </c>
      <c r="B419">
        <v>270</v>
      </c>
      <c r="C419">
        <f>(B419-$I$48)/$I$53</f>
        <v>-0.45895335112720342</v>
      </c>
      <c r="F419">
        <f>(E419-$I$48)/$I$53</f>
        <v>-0.67218240601547707</v>
      </c>
    </row>
    <row r="420" spans="1:6" x14ac:dyDescent="0.2">
      <c r="A420" t="str">
        <v>successful</v>
      </c>
      <c r="B420">
        <v>137</v>
      </c>
      <c r="C420">
        <f>(B420-$I$48)/$I$53</f>
        <v>-0.5639884040906864</v>
      </c>
      <c r="F420">
        <f>(E420-$I$48)/$I$53</f>
        <v>-0.67218240601547707</v>
      </c>
    </row>
    <row r="421" spans="1:6" x14ac:dyDescent="0.2">
      <c r="A421" t="str">
        <v>successful</v>
      </c>
      <c r="B421">
        <v>3205</v>
      </c>
      <c r="C421">
        <f>(B421-$I$48)/$I$53</f>
        <v>1.8589254492323637</v>
      </c>
      <c r="F421">
        <f>(E421-$I$48)/$I$53</f>
        <v>-0.67218240601547707</v>
      </c>
    </row>
    <row r="422" spans="1:6" x14ac:dyDescent="0.2">
      <c r="A422" t="str">
        <v>successful</v>
      </c>
      <c r="B422">
        <v>288</v>
      </c>
      <c r="C422">
        <f>(B422-$I$48)/$I$53</f>
        <v>-0.44473808080131855</v>
      </c>
      <c r="F422">
        <f>(E422-$I$48)/$I$53</f>
        <v>-0.67218240601547707</v>
      </c>
    </row>
    <row r="423" spans="1:6" x14ac:dyDescent="0.2">
      <c r="A423" t="str">
        <v>successful</v>
      </c>
      <c r="B423">
        <v>148</v>
      </c>
      <c r="C423">
        <f>(B423-$I$48)/$I$53</f>
        <v>-0.55530129444709009</v>
      </c>
      <c r="F423">
        <f>(E423-$I$48)/$I$53</f>
        <v>-0.67218240601547707</v>
      </c>
    </row>
    <row r="424" spans="1:6" x14ac:dyDescent="0.2">
      <c r="A424" t="str">
        <v>successful</v>
      </c>
      <c r="B424">
        <v>114</v>
      </c>
      <c r="C424">
        <f>(B424-$I$48)/$I$53</f>
        <v>-0.58215236061820597</v>
      </c>
      <c r="F424">
        <f>(E424-$I$48)/$I$53</f>
        <v>-0.67218240601547707</v>
      </c>
    </row>
    <row r="425" spans="1:6" x14ac:dyDescent="0.2">
      <c r="A425" t="str">
        <v>successful</v>
      </c>
      <c r="B425">
        <v>1518</v>
      </c>
      <c r="C425">
        <f>(B425-$I$48)/$I$53</f>
        <v>0.52663872480081708</v>
      </c>
      <c r="F425">
        <f>(E425-$I$48)/$I$53</f>
        <v>-0.67218240601547707</v>
      </c>
    </row>
    <row r="426" spans="1:6" x14ac:dyDescent="0.2">
      <c r="A426" t="str">
        <v>successful</v>
      </c>
      <c r="B426">
        <v>166</v>
      </c>
      <c r="C426">
        <f>(B426-$I$48)/$I$53</f>
        <v>-0.5410860241212051</v>
      </c>
      <c r="F426">
        <f>(E426-$I$48)/$I$53</f>
        <v>-0.67218240601547707</v>
      </c>
    </row>
    <row r="427" spans="1:6" x14ac:dyDescent="0.2">
      <c r="A427" t="str">
        <v>successful</v>
      </c>
      <c r="B427">
        <v>100</v>
      </c>
      <c r="C427">
        <f>(B427-$I$48)/$I$53</f>
        <v>-0.59320868198278309</v>
      </c>
      <c r="F427">
        <f>(E427-$I$48)/$I$53</f>
        <v>-0.67218240601547707</v>
      </c>
    </row>
    <row r="428" spans="1:6" x14ac:dyDescent="0.2">
      <c r="A428" t="str">
        <v>successful</v>
      </c>
      <c r="B428">
        <v>235</v>
      </c>
      <c r="C428">
        <f>(B428-$I$48)/$I$53</f>
        <v>-0.4865941545386463</v>
      </c>
      <c r="F428">
        <f>(E428-$I$48)/$I$53</f>
        <v>-0.67218240601547707</v>
      </c>
    </row>
    <row r="429" spans="1:6" x14ac:dyDescent="0.2">
      <c r="A429" t="str">
        <v>successful</v>
      </c>
      <c r="B429">
        <v>148</v>
      </c>
      <c r="C429">
        <f>(B429-$I$48)/$I$53</f>
        <v>-0.55530129444709009</v>
      </c>
      <c r="F429">
        <f>(E429-$I$48)/$I$53</f>
        <v>-0.67218240601547707</v>
      </c>
    </row>
    <row r="430" spans="1:6" x14ac:dyDescent="0.2">
      <c r="A430" t="str">
        <v>successful</v>
      </c>
      <c r="B430">
        <v>198</v>
      </c>
      <c r="C430">
        <f>(B430-$I$48)/$I$53</f>
        <v>-0.5158144324307431</v>
      </c>
      <c r="F430">
        <f>(E430-$I$48)/$I$53</f>
        <v>-0.67218240601547707</v>
      </c>
    </row>
    <row r="431" spans="1:6" x14ac:dyDescent="0.2">
      <c r="A431" t="str">
        <v>successful</v>
      </c>
      <c r="B431">
        <v>150</v>
      </c>
      <c r="C431">
        <f>(B431-$I$48)/$I$53</f>
        <v>-0.55372181996643621</v>
      </c>
      <c r="F431">
        <f>(E431-$I$48)/$I$53</f>
        <v>-0.67218240601547707</v>
      </c>
    </row>
    <row r="432" spans="1:6" x14ac:dyDescent="0.2">
      <c r="A432" t="str">
        <v>successful</v>
      </c>
      <c r="B432">
        <v>216</v>
      </c>
      <c r="C432">
        <f>(B432-$I$48)/$I$53</f>
        <v>-0.50159916210485822</v>
      </c>
      <c r="F432">
        <f>(E432-$I$48)/$I$53</f>
        <v>-0.67218240601547707</v>
      </c>
    </row>
    <row r="433" spans="1:6" x14ac:dyDescent="0.2">
      <c r="A433" t="str">
        <v>successful</v>
      </c>
      <c r="B433">
        <v>5139</v>
      </c>
      <c r="C433">
        <f>(B433-$I$48)/$I$53</f>
        <v>3.3862772720246648</v>
      </c>
      <c r="F433">
        <f>(E433-$I$48)/$I$53</f>
        <v>-0.67218240601547707</v>
      </c>
    </row>
    <row r="434" spans="1:6" x14ac:dyDescent="0.2">
      <c r="A434" t="str">
        <v>successful</v>
      </c>
      <c r="B434">
        <v>2353</v>
      </c>
      <c r="C434">
        <f>(B434-$I$48)/$I$53</f>
        <v>1.1860693204738115</v>
      </c>
      <c r="F434">
        <f>(E434-$I$48)/$I$53</f>
        <v>-0.67218240601547707</v>
      </c>
    </row>
    <row r="435" spans="1:6" x14ac:dyDescent="0.2">
      <c r="A435" t="str">
        <v>successful</v>
      </c>
      <c r="B435">
        <v>78</v>
      </c>
      <c r="C435">
        <f>(B435-$I$48)/$I$53</f>
        <v>-0.61058290126997583</v>
      </c>
      <c r="F435">
        <f>(E435-$I$48)/$I$53</f>
        <v>-0.67218240601547707</v>
      </c>
    </row>
    <row r="436" spans="1:6" x14ac:dyDescent="0.2">
      <c r="A436" t="str">
        <v>successful</v>
      </c>
      <c r="B436">
        <v>174</v>
      </c>
      <c r="C436">
        <f>(B436-$I$48)/$I$53</f>
        <v>-0.5347681261985896</v>
      </c>
      <c r="F436">
        <f>(E436-$I$48)/$I$53</f>
        <v>-0.67218240601547707</v>
      </c>
    </row>
    <row r="437" spans="1:6" x14ac:dyDescent="0.2">
      <c r="A437" t="str">
        <v>successful</v>
      </c>
      <c r="B437">
        <v>164</v>
      </c>
      <c r="C437">
        <f>(B437-$I$48)/$I$53</f>
        <v>-0.54266549860185898</v>
      </c>
      <c r="F437">
        <f>(E437-$I$48)/$I$53</f>
        <v>-0.67218240601547707</v>
      </c>
    </row>
    <row r="438" spans="1:6" x14ac:dyDescent="0.2">
      <c r="A438" t="str">
        <v>successful</v>
      </c>
      <c r="B438">
        <v>161</v>
      </c>
      <c r="C438">
        <f>(B438-$I$48)/$I$53</f>
        <v>-0.54503471032283979</v>
      </c>
      <c r="F438">
        <f>(E438-$I$48)/$I$53</f>
        <v>-0.67218240601547707</v>
      </c>
    </row>
    <row r="439" spans="1:6" x14ac:dyDescent="0.2">
      <c r="A439" t="str">
        <v>successful</v>
      </c>
      <c r="B439">
        <v>138</v>
      </c>
      <c r="C439">
        <f>(B439-$I$48)/$I$53</f>
        <v>-0.56319866685035946</v>
      </c>
      <c r="F439">
        <f>(E439-$I$48)/$I$53</f>
        <v>-0.67218240601547707</v>
      </c>
    </row>
    <row r="440" spans="1:6" x14ac:dyDescent="0.2">
      <c r="A440" t="str">
        <v>successful</v>
      </c>
      <c r="B440">
        <v>3308</v>
      </c>
      <c r="C440">
        <f>(B440-$I$48)/$I$53</f>
        <v>1.9402683849860385</v>
      </c>
      <c r="F440">
        <f>(E440-$I$48)/$I$53</f>
        <v>-0.67218240601547707</v>
      </c>
    </row>
    <row r="441" spans="1:6" x14ac:dyDescent="0.2">
      <c r="A441" t="str">
        <v>successful</v>
      </c>
      <c r="B441">
        <v>127</v>
      </c>
      <c r="C441">
        <f>(B441-$I$48)/$I$53</f>
        <v>-0.57188577649395578</v>
      </c>
      <c r="F441">
        <f>(E441-$I$48)/$I$53</f>
        <v>-0.67218240601547707</v>
      </c>
    </row>
    <row r="442" spans="1:6" x14ac:dyDescent="0.2">
      <c r="A442" t="str">
        <v>successful</v>
      </c>
      <c r="B442">
        <v>207</v>
      </c>
      <c r="C442">
        <f>(B442-$I$48)/$I$53</f>
        <v>-0.50870679726780066</v>
      </c>
      <c r="F442">
        <f>(E442-$I$48)/$I$53</f>
        <v>-0.67218240601547707</v>
      </c>
    </row>
    <row r="443" spans="1:6" x14ac:dyDescent="0.2">
      <c r="A443" t="str">
        <v>successful</v>
      </c>
      <c r="B443">
        <v>181</v>
      </c>
      <c r="C443">
        <f>(B443-$I$48)/$I$53</f>
        <v>-0.52923996551630104</v>
      </c>
      <c r="F443">
        <f>(E443-$I$48)/$I$53</f>
        <v>-0.67218240601547707</v>
      </c>
    </row>
    <row r="444" spans="1:6" x14ac:dyDescent="0.2">
      <c r="A444" t="str">
        <v>successful</v>
      </c>
      <c r="B444">
        <v>110</v>
      </c>
      <c r="C444">
        <f>(B444-$I$48)/$I$53</f>
        <v>-0.58531130957951372</v>
      </c>
      <c r="F444">
        <f>(E444-$I$48)/$I$53</f>
        <v>-0.67218240601547707</v>
      </c>
    </row>
    <row r="445" spans="1:6" x14ac:dyDescent="0.2">
      <c r="A445" t="str">
        <v>successful</v>
      </c>
      <c r="B445">
        <v>185</v>
      </c>
      <c r="C445">
        <f>(B445-$I$48)/$I$53</f>
        <v>-0.52608101655499329</v>
      </c>
      <c r="F445">
        <f>(E445-$I$48)/$I$53</f>
        <v>-0.67218240601547707</v>
      </c>
    </row>
    <row r="446" spans="1:6" x14ac:dyDescent="0.2">
      <c r="A446" t="str">
        <v>successful</v>
      </c>
      <c r="B446">
        <v>121</v>
      </c>
      <c r="C446">
        <f>(B446-$I$48)/$I$53</f>
        <v>-0.5766241999359174</v>
      </c>
      <c r="F446">
        <f>(E446-$I$48)/$I$53</f>
        <v>-0.67218240601547707</v>
      </c>
    </row>
    <row r="447" spans="1:6" x14ac:dyDescent="0.2">
      <c r="A447" t="str">
        <v>successful</v>
      </c>
      <c r="B447">
        <v>106</v>
      </c>
      <c r="C447">
        <f>(B447-$I$48)/$I$53</f>
        <v>-0.58847025854082147</v>
      </c>
      <c r="F447">
        <f>(E447-$I$48)/$I$53</f>
        <v>-0.67218240601547707</v>
      </c>
    </row>
    <row r="448" spans="1:6" x14ac:dyDescent="0.2">
      <c r="A448" t="str">
        <v>successful</v>
      </c>
      <c r="B448">
        <v>142</v>
      </c>
      <c r="C448">
        <f>(B448-$I$48)/$I$53</f>
        <v>-0.56003971788905171</v>
      </c>
      <c r="F448">
        <f>(E448-$I$48)/$I$53</f>
        <v>-0.67218240601547707</v>
      </c>
    </row>
    <row r="449" spans="1:6" x14ac:dyDescent="0.2">
      <c r="A449" t="str">
        <v>successful</v>
      </c>
      <c r="B449">
        <v>233</v>
      </c>
      <c r="C449">
        <f>(B449-$I$48)/$I$53</f>
        <v>-0.48817362901930017</v>
      </c>
      <c r="F449">
        <f>(E449-$I$48)/$I$53</f>
        <v>-0.67218240601547707</v>
      </c>
    </row>
    <row r="450" spans="1:6" x14ac:dyDescent="0.2">
      <c r="A450" t="str">
        <v>successful</v>
      </c>
      <c r="B450">
        <v>218</v>
      </c>
      <c r="C450">
        <f>(B450-$I$48)/$I$53</f>
        <v>-0.50001968762420423</v>
      </c>
      <c r="F450">
        <f>(E450-$I$48)/$I$53</f>
        <v>-0.67218240601547707</v>
      </c>
    </row>
    <row r="451" spans="1:6" x14ac:dyDescent="0.2">
      <c r="A451" t="str">
        <v>successful</v>
      </c>
      <c r="B451">
        <v>76</v>
      </c>
      <c r="C451">
        <f>(B451-$I$48)/$I$53</f>
        <v>-0.61216237575062971</v>
      </c>
      <c r="F451">
        <f>(E451-$I$48)/$I$53</f>
        <v>-0.67218240601547707</v>
      </c>
    </row>
    <row r="452" spans="1:6" x14ac:dyDescent="0.2">
      <c r="A452" t="str">
        <v>successful</v>
      </c>
      <c r="B452">
        <v>43</v>
      </c>
      <c r="C452">
        <f>(B452-$I$48)/$I$53</f>
        <v>-0.63822370468141865</v>
      </c>
      <c r="F452">
        <f>(E452-$I$48)/$I$53</f>
        <v>-0.67218240601547707</v>
      </c>
    </row>
    <row r="453" spans="1:6" x14ac:dyDescent="0.2">
      <c r="A453" t="str">
        <v>successful</v>
      </c>
      <c r="B453">
        <v>221</v>
      </c>
      <c r="C453">
        <f>(B453-$I$48)/$I$53</f>
        <v>-0.49765047590322348</v>
      </c>
      <c r="F453">
        <f>(E453-$I$48)/$I$53</f>
        <v>-0.67218240601547707</v>
      </c>
    </row>
    <row r="454" spans="1:6" x14ac:dyDescent="0.2">
      <c r="A454" t="str">
        <v>successful</v>
      </c>
      <c r="B454">
        <v>2805</v>
      </c>
      <c r="C454">
        <f>(B454-$I$48)/$I$53</f>
        <v>1.5430305531015882</v>
      </c>
      <c r="F454">
        <f>(E454-$I$48)/$I$53</f>
        <v>-0.67218240601547707</v>
      </c>
    </row>
    <row r="455" spans="1:6" x14ac:dyDescent="0.2">
      <c r="A455" t="str">
        <v>successful</v>
      </c>
      <c r="B455">
        <v>68</v>
      </c>
      <c r="C455">
        <f>(B455-$I$48)/$I$53</f>
        <v>-0.61848027367324521</v>
      </c>
      <c r="F455">
        <f>(E455-$I$48)/$I$53</f>
        <v>-0.67218240601547707</v>
      </c>
    </row>
    <row r="456" spans="1:6" x14ac:dyDescent="0.2">
      <c r="A456" t="str">
        <v>successful</v>
      </c>
      <c r="B456">
        <v>183</v>
      </c>
      <c r="C456">
        <f>(B456-$I$48)/$I$53</f>
        <v>-0.52766049103564716</v>
      </c>
      <c r="F456">
        <f>(E456-$I$48)/$I$53</f>
        <v>-0.67218240601547707</v>
      </c>
    </row>
    <row r="457" spans="1:6" x14ac:dyDescent="0.2">
      <c r="A457" t="str">
        <v>successful</v>
      </c>
      <c r="B457">
        <v>133</v>
      </c>
      <c r="C457">
        <f>(B457-$I$48)/$I$53</f>
        <v>-0.56714735305199415</v>
      </c>
      <c r="F457">
        <f>(E457-$I$48)/$I$53</f>
        <v>-0.67218240601547707</v>
      </c>
    </row>
    <row r="458" spans="1:6" x14ac:dyDescent="0.2">
      <c r="A458" t="str">
        <v>successful</v>
      </c>
      <c r="B458">
        <v>2489</v>
      </c>
      <c r="C458">
        <f>(B458-$I$48)/$I$53</f>
        <v>1.2934735851582753</v>
      </c>
      <c r="F458">
        <f>(E458-$I$48)/$I$53</f>
        <v>-0.67218240601547707</v>
      </c>
    </row>
    <row r="459" spans="1:6" x14ac:dyDescent="0.2">
      <c r="A459" t="str">
        <v>successful</v>
      </c>
      <c r="B459">
        <v>69</v>
      </c>
      <c r="C459">
        <f>(B459-$I$48)/$I$53</f>
        <v>-0.61769053643291827</v>
      </c>
      <c r="F459">
        <f>(E459-$I$48)/$I$53</f>
        <v>-0.67218240601547707</v>
      </c>
    </row>
    <row r="460" spans="1:6" x14ac:dyDescent="0.2">
      <c r="A460" t="str">
        <v>successful</v>
      </c>
      <c r="B460">
        <v>279</v>
      </c>
      <c r="C460">
        <f>(B460-$I$48)/$I$53</f>
        <v>-0.45184571596426099</v>
      </c>
      <c r="F460">
        <f>(E460-$I$48)/$I$53</f>
        <v>-0.67218240601547707</v>
      </c>
    </row>
    <row r="461" spans="1:6" x14ac:dyDescent="0.2">
      <c r="A461" t="str">
        <v>successful</v>
      </c>
      <c r="B461">
        <v>210</v>
      </c>
      <c r="C461">
        <f>(B461-$I$48)/$I$53</f>
        <v>-0.50633758554681985</v>
      </c>
      <c r="F461">
        <f>(E461-$I$48)/$I$53</f>
        <v>-0.67218240601547707</v>
      </c>
    </row>
    <row r="462" spans="1:6" x14ac:dyDescent="0.2">
      <c r="A462" t="str">
        <v>successful</v>
      </c>
      <c r="B462">
        <v>2100</v>
      </c>
      <c r="C462">
        <f>(B462-$I$48)/$I$53</f>
        <v>0.98626579867109587</v>
      </c>
      <c r="F462">
        <f>(E462-$I$48)/$I$53</f>
        <v>-0.67218240601547707</v>
      </c>
    </row>
    <row r="463" spans="1:6" x14ac:dyDescent="0.2">
      <c r="A463" t="str">
        <v>successful</v>
      </c>
      <c r="B463">
        <v>252</v>
      </c>
      <c r="C463">
        <f>(B463-$I$48)/$I$53</f>
        <v>-0.47316862145308836</v>
      </c>
      <c r="F463">
        <f>(E463-$I$48)/$I$53</f>
        <v>-0.67218240601547707</v>
      </c>
    </row>
    <row r="464" spans="1:6" x14ac:dyDescent="0.2">
      <c r="A464" t="str">
        <v>successful</v>
      </c>
      <c r="B464">
        <v>1280</v>
      </c>
      <c r="C464">
        <f>(B464-$I$48)/$I$53</f>
        <v>0.33868126160300543</v>
      </c>
      <c r="F464">
        <f>(E464-$I$48)/$I$53</f>
        <v>-0.67218240601547707</v>
      </c>
    </row>
    <row r="465" spans="1:6" x14ac:dyDescent="0.2">
      <c r="A465" t="str">
        <v>successful</v>
      </c>
      <c r="B465">
        <v>157</v>
      </c>
      <c r="C465">
        <f>(B465-$I$48)/$I$53</f>
        <v>-0.54819365928414765</v>
      </c>
      <c r="F465">
        <f>(E465-$I$48)/$I$53</f>
        <v>-0.67218240601547707</v>
      </c>
    </row>
    <row r="466" spans="1:6" x14ac:dyDescent="0.2">
      <c r="A466" t="str">
        <v>successful</v>
      </c>
      <c r="B466">
        <v>194</v>
      </c>
      <c r="C466">
        <f>(B466-$I$48)/$I$53</f>
        <v>-0.51897338139205085</v>
      </c>
      <c r="F466">
        <f>(E466-$I$48)/$I$53</f>
        <v>-0.67218240601547707</v>
      </c>
    </row>
    <row r="467" spans="1:6" x14ac:dyDescent="0.2">
      <c r="A467" t="str">
        <v>successful</v>
      </c>
      <c r="B467">
        <v>82</v>
      </c>
      <c r="C467">
        <f>(B467-$I$48)/$I$53</f>
        <v>-0.60742395230866808</v>
      </c>
      <c r="F467">
        <f>(E467-$I$48)/$I$53</f>
        <v>-0.67218240601547707</v>
      </c>
    </row>
    <row r="468" spans="1:6" x14ac:dyDescent="0.2">
      <c r="A468" t="str">
        <v>successful</v>
      </c>
      <c r="B468">
        <v>4233</v>
      </c>
      <c r="C468">
        <f>(B468-$I$48)/$I$53</f>
        <v>2.6707753322884575</v>
      </c>
      <c r="F468">
        <f>(E468-$I$48)/$I$53</f>
        <v>-0.67218240601547707</v>
      </c>
    </row>
    <row r="469" spans="1:6" x14ac:dyDescent="0.2">
      <c r="A469" t="str">
        <v>successful</v>
      </c>
      <c r="B469">
        <v>1297</v>
      </c>
      <c r="C469">
        <f>(B469-$I$48)/$I$53</f>
        <v>0.35210679468856343</v>
      </c>
      <c r="F469">
        <f>(E469-$I$48)/$I$53</f>
        <v>-0.67218240601547707</v>
      </c>
    </row>
    <row r="470" spans="1:6" x14ac:dyDescent="0.2">
      <c r="A470" t="str">
        <v>successful</v>
      </c>
      <c r="B470">
        <v>165</v>
      </c>
      <c r="C470">
        <f>(B470-$I$48)/$I$53</f>
        <v>-0.54187576136153204</v>
      </c>
      <c r="F470">
        <f>(E470-$I$48)/$I$53</f>
        <v>-0.67218240601547707</v>
      </c>
    </row>
    <row r="471" spans="1:6" x14ac:dyDescent="0.2">
      <c r="A471" t="str">
        <v>successful</v>
      </c>
      <c r="B471">
        <v>119</v>
      </c>
      <c r="C471">
        <f>(B471-$I$48)/$I$53</f>
        <v>-0.57820367441657128</v>
      </c>
      <c r="F471">
        <f>(E471-$I$48)/$I$53</f>
        <v>-0.67218240601547707</v>
      </c>
    </row>
    <row r="472" spans="1:6" x14ac:dyDescent="0.2">
      <c r="A472" t="str">
        <v>successful</v>
      </c>
      <c r="B472">
        <v>1797</v>
      </c>
      <c r="C472">
        <f>(B472-$I$48)/$I$53</f>
        <v>0.74697541485203311</v>
      </c>
      <c r="F472">
        <f>(E472-$I$48)/$I$53</f>
        <v>-0.67218240601547707</v>
      </c>
    </row>
    <row r="473" spans="1:6" x14ac:dyDescent="0.2">
      <c r="A473" t="str">
        <v>successful</v>
      </c>
      <c r="B473">
        <v>261</v>
      </c>
      <c r="C473">
        <f>(B473-$I$48)/$I$53</f>
        <v>-0.46606098629014592</v>
      </c>
      <c r="F473">
        <f>(E473-$I$48)/$I$53</f>
        <v>-0.67218240601547707</v>
      </c>
    </row>
    <row r="474" spans="1:6" x14ac:dyDescent="0.2">
      <c r="A474" t="str">
        <v>successful</v>
      </c>
      <c r="B474">
        <v>157</v>
      </c>
      <c r="C474">
        <f>(B474-$I$48)/$I$53</f>
        <v>-0.54819365928414765</v>
      </c>
      <c r="F474">
        <f>(E474-$I$48)/$I$53</f>
        <v>-0.67218240601547707</v>
      </c>
    </row>
    <row r="475" spans="1:6" x14ac:dyDescent="0.2">
      <c r="A475" t="str">
        <v>successful</v>
      </c>
      <c r="B475">
        <v>3533</v>
      </c>
      <c r="C475">
        <f>(B475-$I$48)/$I$53</f>
        <v>2.1179592640595999</v>
      </c>
      <c r="F475">
        <f>(E475-$I$48)/$I$53</f>
        <v>-0.67218240601547707</v>
      </c>
    </row>
    <row r="476" spans="1:6" x14ac:dyDescent="0.2">
      <c r="A476" t="str">
        <v>successful</v>
      </c>
      <c r="B476">
        <v>155</v>
      </c>
      <c r="C476">
        <f>(B476-$I$48)/$I$53</f>
        <v>-0.54977313376480152</v>
      </c>
      <c r="F476">
        <f>(E476-$I$48)/$I$53</f>
        <v>-0.67218240601547707</v>
      </c>
    </row>
    <row r="477" spans="1:6" x14ac:dyDescent="0.2">
      <c r="A477" t="str">
        <v>successful</v>
      </c>
      <c r="B477">
        <v>132</v>
      </c>
      <c r="C477">
        <f>(B477-$I$48)/$I$53</f>
        <v>-0.56793709029232109</v>
      </c>
      <c r="F477">
        <f>(E477-$I$48)/$I$53</f>
        <v>-0.67218240601547707</v>
      </c>
    </row>
    <row r="478" spans="1:6" x14ac:dyDescent="0.2">
      <c r="A478" t="str">
        <v>successful</v>
      </c>
      <c r="B478">
        <v>1354</v>
      </c>
      <c r="C478">
        <f>(B478-$I$48)/$I$53</f>
        <v>0.39712181738719898</v>
      </c>
      <c r="F478">
        <f>(E478-$I$48)/$I$53</f>
        <v>-0.67218240601547707</v>
      </c>
    </row>
    <row r="479" spans="1:6" x14ac:dyDescent="0.2">
      <c r="A479" t="str">
        <v>successful</v>
      </c>
      <c r="B479">
        <v>48</v>
      </c>
      <c r="C479">
        <f>(B479-$I$48)/$I$53</f>
        <v>-0.63427501847978396</v>
      </c>
      <c r="F479">
        <f>(E479-$I$48)/$I$53</f>
        <v>-0.67218240601547707</v>
      </c>
    </row>
    <row r="480" spans="1:6" x14ac:dyDescent="0.2">
      <c r="A480" t="str">
        <v>successful</v>
      </c>
      <c r="B480">
        <v>110</v>
      </c>
      <c r="C480">
        <f>(B480-$I$48)/$I$53</f>
        <v>-0.58531130957951372</v>
      </c>
      <c r="F480">
        <f>(E480-$I$48)/$I$53</f>
        <v>-0.67218240601547707</v>
      </c>
    </row>
    <row r="481" spans="1:6" x14ac:dyDescent="0.2">
      <c r="A481" t="str">
        <v>successful</v>
      </c>
      <c r="B481">
        <v>172</v>
      </c>
      <c r="C481">
        <f>(B481-$I$48)/$I$53</f>
        <v>-0.53634760067924347</v>
      </c>
      <c r="F481">
        <f>(E481-$I$48)/$I$53</f>
        <v>-0.67218240601547707</v>
      </c>
    </row>
    <row r="482" spans="1:6" x14ac:dyDescent="0.2">
      <c r="A482" t="str">
        <v>successful</v>
      </c>
      <c r="B482">
        <v>307</v>
      </c>
      <c r="C482">
        <f>(B482-$I$48)/$I$53</f>
        <v>-0.42973307323510668</v>
      </c>
      <c r="F482">
        <f>(E482-$I$48)/$I$53</f>
        <v>-0.67218240601547707</v>
      </c>
    </row>
    <row r="483" spans="1:6" x14ac:dyDescent="0.2">
      <c r="A483" t="str">
        <v>successful</v>
      </c>
      <c r="B483">
        <v>160</v>
      </c>
      <c r="C483">
        <f>(B483-$I$48)/$I$53</f>
        <v>-0.54582444756316673</v>
      </c>
      <c r="F483">
        <f>(E483-$I$48)/$I$53</f>
        <v>-0.67218240601547707</v>
      </c>
    </row>
    <row r="484" spans="1:6" x14ac:dyDescent="0.2">
      <c r="A484" t="str">
        <v>successful</v>
      </c>
      <c r="B484">
        <v>1467</v>
      </c>
      <c r="C484">
        <f>(B484-$I$48)/$I$53</f>
        <v>0.48636212554414315</v>
      </c>
      <c r="F484">
        <f>(E484-$I$48)/$I$53</f>
        <v>-0.67218240601547707</v>
      </c>
    </row>
    <row r="485" spans="1:6" x14ac:dyDescent="0.2">
      <c r="A485" t="str">
        <v>successful</v>
      </c>
      <c r="B485">
        <v>2662</v>
      </c>
      <c r="C485">
        <f>(B485-$I$48)/$I$53</f>
        <v>1.4300981277348359</v>
      </c>
      <c r="F485">
        <f>(E485-$I$48)/$I$53</f>
        <v>-0.67218240601547707</v>
      </c>
    </row>
    <row r="486" spans="1:6" x14ac:dyDescent="0.2">
      <c r="A486" t="str">
        <v>successful</v>
      </c>
      <c r="B486">
        <v>452</v>
      </c>
      <c r="C486">
        <f>(B486-$I$48)/$I$53</f>
        <v>-0.31522117338770045</v>
      </c>
      <c r="F486">
        <f>(E486-$I$48)/$I$53</f>
        <v>-0.67218240601547707</v>
      </c>
    </row>
    <row r="487" spans="1:6" x14ac:dyDescent="0.2">
      <c r="A487" t="str">
        <v>successful</v>
      </c>
      <c r="B487">
        <v>158</v>
      </c>
      <c r="C487">
        <f>(B487-$I$48)/$I$53</f>
        <v>-0.54740392204382071</v>
      </c>
      <c r="F487">
        <f>(E487-$I$48)/$I$53</f>
        <v>-0.67218240601547707</v>
      </c>
    </row>
    <row r="488" spans="1:6" x14ac:dyDescent="0.2">
      <c r="A488" t="str">
        <v>successful</v>
      </c>
      <c r="B488">
        <v>225</v>
      </c>
      <c r="C488">
        <f>(B488-$I$48)/$I$53</f>
        <v>-0.49449152694191573</v>
      </c>
      <c r="F488">
        <f>(E488-$I$48)/$I$53</f>
        <v>-0.67218240601547707</v>
      </c>
    </row>
    <row r="489" spans="1:6" x14ac:dyDescent="0.2">
      <c r="A489" t="str">
        <v>successful</v>
      </c>
      <c r="B489">
        <v>65</v>
      </c>
      <c r="C489">
        <f>(B489-$I$48)/$I$53</f>
        <v>-0.62084948539422602</v>
      </c>
      <c r="F489">
        <f>(E489-$I$48)/$I$53</f>
        <v>-0.67218240601547707</v>
      </c>
    </row>
    <row r="490" spans="1:6" x14ac:dyDescent="0.2">
      <c r="A490" t="str">
        <v>successful</v>
      </c>
      <c r="B490">
        <v>163</v>
      </c>
      <c r="C490">
        <f>(B490-$I$48)/$I$53</f>
        <v>-0.54345523584218591</v>
      </c>
      <c r="F490">
        <f>(E490-$I$48)/$I$53</f>
        <v>-0.67218240601547707</v>
      </c>
    </row>
    <row r="491" spans="1:6" x14ac:dyDescent="0.2">
      <c r="A491" t="str">
        <v>successful</v>
      </c>
      <c r="B491">
        <v>85</v>
      </c>
      <c r="C491">
        <f>(B491-$I$48)/$I$53</f>
        <v>-0.60505474058768727</v>
      </c>
      <c r="F491">
        <f>(E491-$I$48)/$I$53</f>
        <v>-0.67218240601547707</v>
      </c>
    </row>
    <row r="492" spans="1:6" x14ac:dyDescent="0.2">
      <c r="A492" t="str">
        <v>successful</v>
      </c>
      <c r="B492">
        <v>217</v>
      </c>
      <c r="C492">
        <f>(B492-$I$48)/$I$53</f>
        <v>-0.50080942486453117</v>
      </c>
      <c r="F492">
        <f>(E492-$I$48)/$I$53</f>
        <v>-0.67218240601547707</v>
      </c>
    </row>
    <row r="493" spans="1:6" x14ac:dyDescent="0.2">
      <c r="A493" t="str">
        <v>successful</v>
      </c>
      <c r="B493">
        <v>150</v>
      </c>
      <c r="C493">
        <f>(B493-$I$48)/$I$53</f>
        <v>-0.55372181996643621</v>
      </c>
      <c r="F493">
        <f>(E493-$I$48)/$I$53</f>
        <v>-0.67218240601547707</v>
      </c>
    </row>
    <row r="494" spans="1:6" x14ac:dyDescent="0.2">
      <c r="A494" t="str">
        <v>successful</v>
      </c>
      <c r="B494">
        <v>3272</v>
      </c>
      <c r="C494">
        <f>(B494-$I$48)/$I$53</f>
        <v>1.9118378443342687</v>
      </c>
      <c r="F494">
        <f>(E494-$I$48)/$I$53</f>
        <v>-0.67218240601547707</v>
      </c>
    </row>
    <row r="495" spans="1:6" x14ac:dyDescent="0.2">
      <c r="A495" t="str">
        <v>successful</v>
      </c>
      <c r="B495">
        <v>300</v>
      </c>
      <c r="C495">
        <f>(B495-$I$48)/$I$53</f>
        <v>-0.43526123391739524</v>
      </c>
      <c r="F495">
        <f>(E495-$I$48)/$I$53</f>
        <v>-0.67218240601547707</v>
      </c>
    </row>
    <row r="496" spans="1:6" x14ac:dyDescent="0.2">
      <c r="A496" t="str">
        <v>successful</v>
      </c>
      <c r="B496">
        <v>126</v>
      </c>
      <c r="C496">
        <f>(B496-$I$48)/$I$53</f>
        <v>-0.57267551373428272</v>
      </c>
      <c r="F496">
        <f>(E496-$I$48)/$I$53</f>
        <v>-0.67218240601547707</v>
      </c>
    </row>
    <row r="497" spans="1:6" x14ac:dyDescent="0.2">
      <c r="A497" t="str">
        <v>successful</v>
      </c>
      <c r="B497">
        <v>2320</v>
      </c>
      <c r="C497">
        <f>(B497-$I$48)/$I$53</f>
        <v>1.1600079915430226</v>
      </c>
      <c r="F497">
        <f>(E497-$I$48)/$I$53</f>
        <v>-0.67218240601547707</v>
      </c>
    </row>
    <row r="498" spans="1:6" x14ac:dyDescent="0.2">
      <c r="A498" t="str">
        <v>successful</v>
      </c>
      <c r="B498">
        <v>81</v>
      </c>
      <c r="C498">
        <f>(B498-$I$48)/$I$53</f>
        <v>-0.60821368954899502</v>
      </c>
      <c r="F498">
        <f>(E498-$I$48)/$I$53</f>
        <v>-0.67218240601547707</v>
      </c>
    </row>
    <row r="499" spans="1:6" x14ac:dyDescent="0.2">
      <c r="A499" t="str">
        <v>successful</v>
      </c>
      <c r="B499">
        <v>1887</v>
      </c>
      <c r="C499">
        <f>(B499-$I$48)/$I$53</f>
        <v>0.81805176648145772</v>
      </c>
      <c r="F499">
        <f>(E499-$I$48)/$I$53</f>
        <v>-0.67218240601547707</v>
      </c>
    </row>
    <row r="500" spans="1:6" x14ac:dyDescent="0.2">
      <c r="A500" t="str">
        <v>successful</v>
      </c>
      <c r="B500">
        <v>4358</v>
      </c>
      <c r="C500">
        <f>(B500-$I$48)/$I$53</f>
        <v>2.769492487329325</v>
      </c>
      <c r="F500">
        <f>(E500-$I$48)/$I$53</f>
        <v>-0.67218240601547707</v>
      </c>
    </row>
    <row r="501" spans="1:6" x14ac:dyDescent="0.2">
      <c r="A501" t="str">
        <v>successful</v>
      </c>
      <c r="B501">
        <v>53</v>
      </c>
      <c r="C501">
        <f>(B501-$I$48)/$I$53</f>
        <v>-0.63032633227814927</v>
      </c>
      <c r="F501">
        <f>(E501-$I$48)/$I$53</f>
        <v>-0.67218240601547707</v>
      </c>
    </row>
    <row r="502" spans="1:6" x14ac:dyDescent="0.2">
      <c r="A502" t="str">
        <v>successful</v>
      </c>
      <c r="B502">
        <v>2414</v>
      </c>
      <c r="C502">
        <f>(B502-$I$48)/$I$53</f>
        <v>1.2342432921337547</v>
      </c>
      <c r="F502">
        <f>(E502-$I$48)/$I$53</f>
        <v>-0.67218240601547707</v>
      </c>
    </row>
    <row r="503" spans="1:6" x14ac:dyDescent="0.2">
      <c r="A503" t="str">
        <v>successful</v>
      </c>
      <c r="B503">
        <v>80</v>
      </c>
      <c r="C503">
        <f>(B503-$I$48)/$I$53</f>
        <v>-0.60900342678932196</v>
      </c>
      <c r="F503">
        <f>(E503-$I$48)/$I$53</f>
        <v>-0.67218240601547707</v>
      </c>
    </row>
    <row r="504" spans="1:6" x14ac:dyDescent="0.2">
      <c r="A504" t="str">
        <v>successful</v>
      </c>
      <c r="B504">
        <v>193</v>
      </c>
      <c r="C504">
        <f>(B504-$I$48)/$I$53</f>
        <v>-0.51976311863237779</v>
      </c>
      <c r="F504">
        <f>(E504-$I$48)/$I$53</f>
        <v>-0.67218240601547707</v>
      </c>
    </row>
    <row r="505" spans="1:6" x14ac:dyDescent="0.2">
      <c r="A505" t="str">
        <v>successful</v>
      </c>
      <c r="B505">
        <v>52</v>
      </c>
      <c r="C505">
        <f>(B505-$I$48)/$I$53</f>
        <v>-0.63111606951847621</v>
      </c>
      <c r="F505">
        <f>(E505-$I$48)/$I$53</f>
        <v>-0.67218240601547707</v>
      </c>
    </row>
    <row r="506" spans="1:6" x14ac:dyDescent="0.2">
      <c r="A506" t="str">
        <v>successful</v>
      </c>
      <c r="B506">
        <v>290</v>
      </c>
      <c r="C506">
        <f>(B506-$I$48)/$I$53</f>
        <v>-0.44315860632066467</v>
      </c>
      <c r="F506">
        <f>(E506-$I$48)/$I$53</f>
        <v>-0.67218240601547707</v>
      </c>
    </row>
    <row r="507" spans="1:6" x14ac:dyDescent="0.2">
      <c r="A507" t="str">
        <v>successful</v>
      </c>
      <c r="B507">
        <v>122</v>
      </c>
      <c r="C507">
        <f>(B507-$I$48)/$I$53</f>
        <v>-0.57583446269559047</v>
      </c>
      <c r="F507">
        <f>(E507-$I$48)/$I$53</f>
        <v>-0.67218240601547707</v>
      </c>
    </row>
    <row r="508" spans="1:6" x14ac:dyDescent="0.2">
      <c r="A508" t="str">
        <v>successful</v>
      </c>
      <c r="B508">
        <v>1470</v>
      </c>
      <c r="C508">
        <f>(B508-$I$48)/$I$53</f>
        <v>0.48873133726512397</v>
      </c>
      <c r="F508">
        <f>(E508-$I$48)/$I$53</f>
        <v>-0.67218240601547707</v>
      </c>
    </row>
    <row r="509" spans="1:6" x14ac:dyDescent="0.2">
      <c r="A509" t="str">
        <v>successful</v>
      </c>
      <c r="B509">
        <v>165</v>
      </c>
      <c r="C509">
        <f>(B509-$I$48)/$I$53</f>
        <v>-0.54187576136153204</v>
      </c>
      <c r="F509">
        <f>(E509-$I$48)/$I$53</f>
        <v>-0.67218240601547707</v>
      </c>
    </row>
    <row r="510" spans="1:6" x14ac:dyDescent="0.2">
      <c r="A510" t="str">
        <v>successful</v>
      </c>
      <c r="B510">
        <v>182</v>
      </c>
      <c r="C510">
        <f>(B510-$I$48)/$I$53</f>
        <v>-0.5284502282759741</v>
      </c>
      <c r="F510">
        <f>(E510-$I$48)/$I$53</f>
        <v>-0.67218240601547707</v>
      </c>
    </row>
    <row r="511" spans="1:6" x14ac:dyDescent="0.2">
      <c r="A511" t="str">
        <v>successful</v>
      </c>
      <c r="B511">
        <v>199</v>
      </c>
      <c r="C511">
        <f>(B511-$I$48)/$I$53</f>
        <v>-0.51502469519041616</v>
      </c>
      <c r="F511">
        <f>(E511-$I$48)/$I$53</f>
        <v>-0.67218240601547707</v>
      </c>
    </row>
    <row r="512" spans="1:6" x14ac:dyDescent="0.2">
      <c r="A512" t="str">
        <v>successful</v>
      </c>
      <c r="B512">
        <v>56</v>
      </c>
      <c r="C512">
        <f>(B512-$I$48)/$I$53</f>
        <v>-0.62795712055716846</v>
      </c>
      <c r="F512">
        <f>(E512-$I$48)/$I$53</f>
        <v>-0.67218240601547707</v>
      </c>
    </row>
    <row r="513" spans="1:6" x14ac:dyDescent="0.2">
      <c r="A513" t="str">
        <v>successful</v>
      </c>
      <c r="B513">
        <v>1460</v>
      </c>
      <c r="C513">
        <f>(B513-$I$48)/$I$53</f>
        <v>0.48083396486185453</v>
      </c>
      <c r="F513">
        <f>(E513-$I$48)/$I$53</f>
        <v>-0.67218240601547707</v>
      </c>
    </row>
    <row r="514" spans="1:6" x14ac:dyDescent="0.2">
      <c r="A514" t="str">
        <v>successful</v>
      </c>
      <c r="B514">
        <v>123</v>
      </c>
      <c r="C514">
        <f>(B514-$I$48)/$I$53</f>
        <v>-0.57504472545526353</v>
      </c>
      <c r="F514">
        <f>(E514-$I$48)/$I$53</f>
        <v>-0.67218240601547707</v>
      </c>
    </row>
    <row r="515" spans="1:6" x14ac:dyDescent="0.2">
      <c r="A515" t="str">
        <v>successful</v>
      </c>
      <c r="B515">
        <v>159</v>
      </c>
      <c r="C515">
        <f>(B515-$I$48)/$I$53</f>
        <v>-0.54661418480349366</v>
      </c>
      <c r="F515">
        <f>(E515-$I$48)/$I$53</f>
        <v>-0.67218240601547707</v>
      </c>
    </row>
    <row r="516" spans="1:6" x14ac:dyDescent="0.2">
      <c r="A516" t="str">
        <v>successful</v>
      </c>
      <c r="B516">
        <v>110</v>
      </c>
      <c r="C516">
        <f>(B516-$I$48)/$I$53</f>
        <v>-0.58531130957951372</v>
      </c>
      <c r="F516">
        <f>(E516-$I$48)/$I$53</f>
        <v>-0.67218240601547707</v>
      </c>
    </row>
    <row r="517" spans="1:6" x14ac:dyDescent="0.2">
      <c r="A517" t="str">
        <v>successful</v>
      </c>
      <c r="B517">
        <v>236</v>
      </c>
      <c r="C517">
        <f>(B517-$I$48)/$I$53</f>
        <v>-0.48580441729831936</v>
      </c>
      <c r="F517">
        <f>(E517-$I$48)/$I$53</f>
        <v>-0.67218240601547707</v>
      </c>
    </row>
    <row r="518" spans="1:6" x14ac:dyDescent="0.2">
      <c r="A518" t="str">
        <v>successful</v>
      </c>
      <c r="B518">
        <v>191</v>
      </c>
      <c r="C518">
        <f>(B518-$I$48)/$I$53</f>
        <v>-0.52134259311303166</v>
      </c>
      <c r="F518">
        <f>(E518-$I$48)/$I$53</f>
        <v>-0.67218240601547707</v>
      </c>
    </row>
    <row r="519" spans="1:6" x14ac:dyDescent="0.2">
      <c r="A519" t="str">
        <v>successful</v>
      </c>
      <c r="B519">
        <v>3934</v>
      </c>
      <c r="C519">
        <f>(B519-$I$48)/$I$53</f>
        <v>2.4346438974307025</v>
      </c>
      <c r="F519">
        <f>(E519-$I$48)/$I$53</f>
        <v>-0.67218240601547707</v>
      </c>
    </row>
    <row r="520" spans="1:6" x14ac:dyDescent="0.2">
      <c r="A520" t="str">
        <v>successful</v>
      </c>
      <c r="B520">
        <v>80</v>
      </c>
      <c r="C520">
        <f>(B520-$I$48)/$I$53</f>
        <v>-0.60900342678932196</v>
      </c>
      <c r="F520">
        <f>(E520-$I$48)/$I$53</f>
        <v>-0.67218240601547707</v>
      </c>
    </row>
    <row r="521" spans="1:6" x14ac:dyDescent="0.2">
      <c r="A521" t="str">
        <v>successful</v>
      </c>
      <c r="B521">
        <v>462</v>
      </c>
      <c r="C521">
        <f>(B521-$I$48)/$I$53</f>
        <v>-0.30732380098443107</v>
      </c>
      <c r="F521">
        <f>(E521-$I$48)/$I$53</f>
        <v>-0.67218240601547707</v>
      </c>
    </row>
    <row r="522" spans="1:6" x14ac:dyDescent="0.2">
      <c r="A522" t="str">
        <v>successful</v>
      </c>
      <c r="B522">
        <v>179</v>
      </c>
      <c r="C522">
        <f>(B522-$I$48)/$I$53</f>
        <v>-0.53081943999695491</v>
      </c>
      <c r="F522">
        <f>(E522-$I$48)/$I$53</f>
        <v>-0.67218240601547707</v>
      </c>
    </row>
    <row r="523" spans="1:6" x14ac:dyDescent="0.2">
      <c r="A523" t="str">
        <v>successful</v>
      </c>
      <c r="B523">
        <v>1866</v>
      </c>
      <c r="C523">
        <f>(B523-$I$48)/$I$53</f>
        <v>0.80146728443459203</v>
      </c>
      <c r="F523">
        <f>(E523-$I$48)/$I$53</f>
        <v>-0.67218240601547707</v>
      </c>
    </row>
    <row r="524" spans="1:6" x14ac:dyDescent="0.2">
      <c r="A524" t="str">
        <v>successful</v>
      </c>
      <c r="B524">
        <v>156</v>
      </c>
      <c r="C524">
        <f>(B524-$I$48)/$I$53</f>
        <v>-0.54898339652447459</v>
      </c>
      <c r="F524">
        <f>(E524-$I$48)/$I$53</f>
        <v>-0.67218240601547707</v>
      </c>
    </row>
    <row r="525" spans="1:6" x14ac:dyDescent="0.2">
      <c r="A525" t="str">
        <v>successful</v>
      </c>
      <c r="B525">
        <v>255</v>
      </c>
      <c r="C525">
        <f>(B525-$I$48)/$I$53</f>
        <v>-0.47079940973210754</v>
      </c>
      <c r="F525">
        <f>(E525-$I$48)/$I$53</f>
        <v>-0.67218240601547707</v>
      </c>
    </row>
    <row r="526" spans="1:6" x14ac:dyDescent="0.2">
      <c r="A526" t="str">
        <v>successful</v>
      </c>
      <c r="B526">
        <v>2261</v>
      </c>
      <c r="C526">
        <f>(B526-$I$48)/$I$53</f>
        <v>1.113413494363733</v>
      </c>
      <c r="F526">
        <f>(E526-$I$48)/$I$53</f>
        <v>-0.67218240601547707</v>
      </c>
    </row>
    <row r="527" spans="1:6" x14ac:dyDescent="0.2">
      <c r="A527" t="str">
        <v>successful</v>
      </c>
      <c r="B527">
        <v>40</v>
      </c>
      <c r="C527">
        <f>(B527-$I$48)/$I$53</f>
        <v>-0.64059291640239957</v>
      </c>
      <c r="F527">
        <f>(E527-$I$48)/$I$53</f>
        <v>-0.67218240601547707</v>
      </c>
    </row>
    <row r="528" spans="1:6" x14ac:dyDescent="0.2">
      <c r="A528" t="str">
        <v>successful</v>
      </c>
      <c r="B528">
        <v>2289</v>
      </c>
      <c r="C528">
        <f>(B528-$I$48)/$I$53</f>
        <v>1.1355261370928873</v>
      </c>
      <c r="F528">
        <f>(E528-$I$48)/$I$53</f>
        <v>-0.67218240601547707</v>
      </c>
    </row>
    <row r="529" spans="1:6" x14ac:dyDescent="0.2">
      <c r="A529" t="str">
        <v>successful</v>
      </c>
      <c r="B529">
        <v>65</v>
      </c>
      <c r="C529">
        <f>(B529-$I$48)/$I$53</f>
        <v>-0.62084948539422602</v>
      </c>
      <c r="F529">
        <f>(E529-$I$48)/$I$53</f>
        <v>-0.67218240601547707</v>
      </c>
    </row>
    <row r="530" spans="1:6" x14ac:dyDescent="0.2">
      <c r="A530" t="str">
        <v>successful</v>
      </c>
      <c r="B530">
        <v>3777</v>
      </c>
      <c r="C530">
        <f>(B530-$I$48)/$I$53</f>
        <v>2.3106551506993731</v>
      </c>
      <c r="F530">
        <f>(E530-$I$48)/$I$53</f>
        <v>-0.67218240601547707</v>
      </c>
    </row>
    <row r="531" spans="1:6" x14ac:dyDescent="0.2">
      <c r="A531" t="str">
        <v>successful</v>
      </c>
      <c r="B531">
        <v>184</v>
      </c>
      <c r="C531">
        <f>(B531-$I$48)/$I$53</f>
        <v>-0.52687075379532022</v>
      </c>
      <c r="F531">
        <f>(E531-$I$48)/$I$53</f>
        <v>-0.67218240601547707</v>
      </c>
    </row>
    <row r="532" spans="1:6" x14ac:dyDescent="0.2">
      <c r="A532" t="str">
        <v>successful</v>
      </c>
      <c r="B532">
        <v>85</v>
      </c>
      <c r="C532">
        <f>(B532-$I$48)/$I$53</f>
        <v>-0.60505474058768727</v>
      </c>
      <c r="F532">
        <f>(E532-$I$48)/$I$53</f>
        <v>-0.67218240601547707</v>
      </c>
    </row>
    <row r="533" spans="1:6" x14ac:dyDescent="0.2">
      <c r="A533" t="str">
        <v>successful</v>
      </c>
      <c r="B533">
        <v>144</v>
      </c>
      <c r="C533">
        <f>(B533-$I$48)/$I$53</f>
        <v>-0.55846024340839784</v>
      </c>
      <c r="F533">
        <f>(E533-$I$48)/$I$53</f>
        <v>-0.67218240601547707</v>
      </c>
    </row>
    <row r="534" spans="1:6" x14ac:dyDescent="0.2">
      <c r="A534" t="str">
        <v>successful</v>
      </c>
      <c r="B534">
        <v>1902</v>
      </c>
      <c r="C534">
        <f>(B534-$I$48)/$I$53</f>
        <v>0.82989782508636178</v>
      </c>
      <c r="F534">
        <f>(E534-$I$48)/$I$53</f>
        <v>-0.67218240601547707</v>
      </c>
    </row>
    <row r="535" spans="1:6" x14ac:dyDescent="0.2">
      <c r="A535" t="str">
        <v>successful</v>
      </c>
      <c r="B535">
        <v>105</v>
      </c>
      <c r="C535">
        <f>(B535-$I$48)/$I$53</f>
        <v>-0.5892599957811484</v>
      </c>
      <c r="F535">
        <f>(E535-$I$48)/$I$53</f>
        <v>-0.67218240601547707</v>
      </c>
    </row>
    <row r="536" spans="1:6" x14ac:dyDescent="0.2">
      <c r="A536" t="str">
        <v>successful</v>
      </c>
      <c r="B536">
        <v>132</v>
      </c>
      <c r="C536">
        <f>(B536-$I$48)/$I$53</f>
        <v>-0.56793709029232109</v>
      </c>
      <c r="F536">
        <f>(E536-$I$48)/$I$53</f>
        <v>-0.67218240601547707</v>
      </c>
    </row>
    <row r="537" spans="1:6" x14ac:dyDescent="0.2">
      <c r="A537" t="str">
        <v>successful</v>
      </c>
      <c r="B537">
        <v>96</v>
      </c>
      <c r="C537">
        <f>(B537-$I$48)/$I$53</f>
        <v>-0.59636763094409095</v>
      </c>
      <c r="F537">
        <f>(E537-$I$48)/$I$53</f>
        <v>-0.67218240601547707</v>
      </c>
    </row>
    <row r="538" spans="1:6" x14ac:dyDescent="0.2">
      <c r="A538" t="str">
        <v>successful</v>
      </c>
      <c r="B538">
        <v>114</v>
      </c>
      <c r="C538">
        <f>(B538-$I$48)/$I$53</f>
        <v>-0.58215236061820597</v>
      </c>
      <c r="F538">
        <f>(E538-$I$48)/$I$53</f>
        <v>-0.67218240601547707</v>
      </c>
    </row>
    <row r="539" spans="1:6" x14ac:dyDescent="0.2">
      <c r="A539" t="str">
        <v>successful</v>
      </c>
      <c r="B539">
        <v>203</v>
      </c>
      <c r="C539">
        <f>(B539-$I$48)/$I$53</f>
        <v>-0.51186574622910841</v>
      </c>
      <c r="F539">
        <f>(E539-$I$48)/$I$53</f>
        <v>-0.67218240601547707</v>
      </c>
    </row>
    <row r="540" spans="1:6" x14ac:dyDescent="0.2">
      <c r="A540" t="str">
        <v>successful</v>
      </c>
      <c r="B540">
        <v>1559</v>
      </c>
      <c r="C540">
        <f>(B540-$I$48)/$I$53</f>
        <v>0.55901795165422152</v>
      </c>
      <c r="F540">
        <f>(E540-$I$48)/$I$53</f>
        <v>-0.67218240601547707</v>
      </c>
    </row>
    <row r="541" spans="1:6" x14ac:dyDescent="0.2">
      <c r="A541" t="str">
        <v>successful</v>
      </c>
      <c r="B541">
        <v>1548</v>
      </c>
      <c r="C541">
        <f>(B541-$I$48)/$I$53</f>
        <v>0.55033084201062521</v>
      </c>
      <c r="F541">
        <f>(E541-$I$48)/$I$53</f>
        <v>-0.67218240601547707</v>
      </c>
    </row>
    <row r="542" spans="1:6" x14ac:dyDescent="0.2">
      <c r="A542" t="str">
        <v>successful</v>
      </c>
      <c r="B542">
        <v>80</v>
      </c>
      <c r="C542">
        <f>(B542-$I$48)/$I$53</f>
        <v>-0.60900342678932196</v>
      </c>
      <c r="F542">
        <f>(E542-$I$48)/$I$53</f>
        <v>-0.67218240601547707</v>
      </c>
    </row>
    <row r="543" spans="1:6" x14ac:dyDescent="0.2">
      <c r="A543" t="str">
        <v>successful</v>
      </c>
      <c r="B543">
        <v>131</v>
      </c>
      <c r="C543">
        <f>(B543-$I$48)/$I$53</f>
        <v>-0.56872682753264803</v>
      </c>
      <c r="F543">
        <f>(E543-$I$48)/$I$53</f>
        <v>-0.67218240601547707</v>
      </c>
    </row>
    <row r="544" spans="1:6" x14ac:dyDescent="0.2">
      <c r="A544" t="str">
        <v>successful</v>
      </c>
      <c r="B544">
        <v>112</v>
      </c>
      <c r="C544">
        <f>(B544-$I$48)/$I$53</f>
        <v>-0.58373183509885984</v>
      </c>
      <c r="F544">
        <f>(E544-$I$48)/$I$53</f>
        <v>-0.67218240601547707</v>
      </c>
    </row>
    <row r="545" spans="1:6" x14ac:dyDescent="0.2">
      <c r="A545" t="str">
        <v>successful</v>
      </c>
      <c r="B545">
        <v>155</v>
      </c>
      <c r="C545">
        <f>(B545-$I$48)/$I$53</f>
        <v>-0.54977313376480152</v>
      </c>
      <c r="F545">
        <f>(E545-$I$48)/$I$53</f>
        <v>-0.67218240601547707</v>
      </c>
    </row>
    <row r="546" spans="1:6" x14ac:dyDescent="0.2">
      <c r="A546" t="str">
        <v>successful</v>
      </c>
      <c r="B546">
        <v>266</v>
      </c>
      <c r="C546">
        <f>(B546-$I$48)/$I$53</f>
        <v>-0.46211230008851117</v>
      </c>
      <c r="F546">
        <f>(E546-$I$48)/$I$53</f>
        <v>-0.67218240601547707</v>
      </c>
    </row>
    <row r="547" spans="1:6" x14ac:dyDescent="0.2">
      <c r="A547" t="str">
        <v>successful</v>
      </c>
      <c r="B547">
        <v>155</v>
      </c>
      <c r="C547">
        <f>(B547-$I$48)/$I$53</f>
        <v>-0.54977313376480152</v>
      </c>
      <c r="F547">
        <f>(E547-$I$48)/$I$53</f>
        <v>-0.67218240601547707</v>
      </c>
    </row>
    <row r="548" spans="1:6" x14ac:dyDescent="0.2">
      <c r="A548" t="str">
        <v>successful</v>
      </c>
      <c r="B548">
        <v>207</v>
      </c>
      <c r="C548">
        <f>(B548-$I$48)/$I$53</f>
        <v>-0.50870679726780066</v>
      </c>
      <c r="F548">
        <f>(E548-$I$48)/$I$53</f>
        <v>-0.67218240601547707</v>
      </c>
    </row>
    <row r="549" spans="1:6" x14ac:dyDescent="0.2">
      <c r="A549" t="str">
        <v>successful</v>
      </c>
      <c r="B549">
        <v>245</v>
      </c>
      <c r="C549">
        <f>(B549-$I$48)/$I$53</f>
        <v>-0.47869678213537692</v>
      </c>
      <c r="F549">
        <f>(E549-$I$48)/$I$53</f>
        <v>-0.67218240601547707</v>
      </c>
    </row>
    <row r="550" spans="1:6" x14ac:dyDescent="0.2">
      <c r="A550" t="str">
        <v>successful</v>
      </c>
      <c r="B550">
        <v>1573</v>
      </c>
      <c r="C550">
        <f>(B550-$I$48)/$I$53</f>
        <v>0.57007427301879876</v>
      </c>
      <c r="F550">
        <f>(E550-$I$48)/$I$53</f>
        <v>-0.67218240601547707</v>
      </c>
    </row>
    <row r="551" spans="1:6" x14ac:dyDescent="0.2">
      <c r="A551" t="str">
        <v>successful</v>
      </c>
      <c r="B551">
        <v>114</v>
      </c>
      <c r="C551">
        <f>(B551-$I$48)/$I$53</f>
        <v>-0.58215236061820597</v>
      </c>
      <c r="F551">
        <f>(E551-$I$48)/$I$53</f>
        <v>-0.67218240601547707</v>
      </c>
    </row>
    <row r="552" spans="1:6" x14ac:dyDescent="0.2">
      <c r="A552" t="str">
        <v>successful</v>
      </c>
      <c r="B552">
        <v>93</v>
      </c>
      <c r="C552">
        <f>(B552-$I$48)/$I$53</f>
        <v>-0.59873684266507177</v>
      </c>
      <c r="F552">
        <f>(E552-$I$48)/$I$53</f>
        <v>-0.67218240601547707</v>
      </c>
    </row>
    <row r="553" spans="1:6" x14ac:dyDescent="0.2">
      <c r="A553" t="str">
        <v>successful</v>
      </c>
      <c r="B553">
        <v>1681</v>
      </c>
      <c r="C553">
        <f>(B553-$I$48)/$I$53</f>
        <v>0.65536589497410813</v>
      </c>
      <c r="F553">
        <f>(E553-$I$48)/$I$53</f>
        <v>-0.67218240601547707</v>
      </c>
    </row>
    <row r="554" spans="1:6" x14ac:dyDescent="0.2">
      <c r="A554" t="str">
        <v>successful</v>
      </c>
      <c r="B554">
        <v>32</v>
      </c>
      <c r="C554">
        <f>(B554-$I$48)/$I$53</f>
        <v>-0.64691081432501507</v>
      </c>
      <c r="F554">
        <f>(E554-$I$48)/$I$53</f>
        <v>-0.67218240601547707</v>
      </c>
    </row>
    <row r="555" spans="1:6" x14ac:dyDescent="0.2">
      <c r="A555" t="str">
        <v>successful</v>
      </c>
      <c r="B555">
        <v>135</v>
      </c>
      <c r="C555">
        <f>(B555-$I$48)/$I$53</f>
        <v>-0.56556787857134028</v>
      </c>
      <c r="F555">
        <f>(E555-$I$48)/$I$53</f>
        <v>-0.67218240601547707</v>
      </c>
    </row>
    <row r="556" spans="1:6" x14ac:dyDescent="0.2">
      <c r="A556" t="str">
        <v>successful</v>
      </c>
      <c r="B556">
        <v>140</v>
      </c>
      <c r="C556">
        <f>(B556-$I$48)/$I$53</f>
        <v>-0.56161919236970559</v>
      </c>
      <c r="F556">
        <f>(E556-$I$48)/$I$53</f>
        <v>-0.67218240601547707</v>
      </c>
    </row>
    <row r="557" spans="1:6" x14ac:dyDescent="0.2">
      <c r="A557" t="str">
        <v>successful</v>
      </c>
      <c r="B557">
        <v>92</v>
      </c>
      <c r="C557">
        <f>(B557-$I$48)/$I$53</f>
        <v>-0.5995265799053987</v>
      </c>
      <c r="F557">
        <f>(E557-$I$48)/$I$53</f>
        <v>-0.67218240601547707</v>
      </c>
    </row>
    <row r="558" spans="1:6" x14ac:dyDescent="0.2">
      <c r="A558" t="str">
        <v>successful</v>
      </c>
      <c r="B558">
        <v>1015</v>
      </c>
      <c r="C558">
        <f>(B558-$I$48)/$I$53</f>
        <v>0.12940089291636647</v>
      </c>
      <c r="F558">
        <f>(E558-$I$48)/$I$53</f>
        <v>-0.67218240601547707</v>
      </c>
    </row>
    <row r="559" spans="1:6" x14ac:dyDescent="0.2">
      <c r="A559" t="str">
        <v>successful</v>
      </c>
      <c r="B559">
        <v>323</v>
      </c>
      <c r="C559">
        <f>(B559-$I$48)/$I$53</f>
        <v>-0.41709727738987562</v>
      </c>
      <c r="F559">
        <f>(E559-$I$48)/$I$53</f>
        <v>-0.67218240601547707</v>
      </c>
    </row>
    <row r="560" spans="1:6" x14ac:dyDescent="0.2">
      <c r="A560" t="str">
        <v>successful</v>
      </c>
      <c r="B560">
        <v>2326</v>
      </c>
      <c r="C560">
        <f>(B560-$I$48)/$I$53</f>
        <v>1.1647464149849842</v>
      </c>
      <c r="F560">
        <f>(E560-$I$48)/$I$53</f>
        <v>-0.67218240601547707</v>
      </c>
    </row>
    <row r="561" spans="1:6" x14ac:dyDescent="0.2">
      <c r="A561" t="str">
        <v>successful</v>
      </c>
      <c r="B561">
        <v>381</v>
      </c>
      <c r="C561">
        <f>(B561-$I$48)/$I$53</f>
        <v>-0.37129251745091313</v>
      </c>
      <c r="F561">
        <f>(E561-$I$48)/$I$53</f>
        <v>-0.67218240601547707</v>
      </c>
    </row>
    <row r="562" spans="1:6" x14ac:dyDescent="0.2">
      <c r="A562" t="str">
        <v>successful</v>
      </c>
      <c r="B562">
        <v>480</v>
      </c>
      <c r="C562">
        <f>(B562-$I$48)/$I$53</f>
        <v>-0.29310853065854614</v>
      </c>
      <c r="F562">
        <f>(E562-$I$48)/$I$53</f>
        <v>-0.67218240601547707</v>
      </c>
    </row>
    <row r="563" spans="1:6" x14ac:dyDescent="0.2">
      <c r="A563" t="str">
        <v>successful</v>
      </c>
      <c r="B563">
        <v>226</v>
      </c>
      <c r="C563">
        <f>(B563-$I$48)/$I$53</f>
        <v>-0.49370178970158879</v>
      </c>
      <c r="F563">
        <f>(E563-$I$48)/$I$53</f>
        <v>-0.67218240601547707</v>
      </c>
    </row>
    <row r="564" spans="1:6" x14ac:dyDescent="0.2">
      <c r="A564" t="str">
        <v>successful</v>
      </c>
      <c r="B564">
        <v>241</v>
      </c>
      <c r="C564">
        <f>(B564-$I$48)/$I$53</f>
        <v>-0.48185573109668467</v>
      </c>
      <c r="F564">
        <f>(E564-$I$48)/$I$53</f>
        <v>-0.67218240601547707</v>
      </c>
    </row>
    <row r="565" spans="1:6" x14ac:dyDescent="0.2">
      <c r="A565" t="str">
        <v>successful</v>
      </c>
      <c r="B565">
        <v>132</v>
      </c>
      <c r="C565">
        <f>(B565-$I$48)/$I$53</f>
        <v>-0.56793709029232109</v>
      </c>
      <c r="F565">
        <f>(E565-$I$48)/$I$53</f>
        <v>-0.67218240601547707</v>
      </c>
    </row>
    <row r="566" spans="1:6" x14ac:dyDescent="0.2">
      <c r="A566" t="str">
        <v>successful</v>
      </c>
      <c r="B566">
        <v>2043</v>
      </c>
      <c r="C566">
        <f>(B566-$I$48)/$I$53</f>
        <v>0.94125077597246032</v>
      </c>
      <c r="F566">
        <f>(E566-$I$48)/$I$53</f>
        <v>-0.67218240601547707</v>
      </c>
    </row>
  </sheetData>
  <autoFilter ref="A1:F566" xr:uid="{1F561DA5-5B35-0742-ABF7-0F66C31FE0F7}">
    <filterColumn colId="2">
      <customFilters>
        <customFilter operator="lessThan" val="2.6"/>
      </customFilters>
    </filterColumn>
  </autoFilter>
  <conditionalFormatting sqref="A1:A1048576">
    <cfRule type="containsText" dxfId="5" priority="2" operator="containsText" text="successful">
      <formula>NOT(ISERROR(SEARCH("successful",A1)))</formula>
    </cfRule>
  </conditionalFormatting>
  <conditionalFormatting sqref="D1:D1048576">
    <cfRule type="containsText" dxfId="4" priority="1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</vt:lpstr>
      <vt:lpstr>Sub-Category Pivot</vt:lpstr>
      <vt:lpstr>Outcome by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Joe Portnoy</cp:lastModifiedBy>
  <dcterms:created xsi:type="dcterms:W3CDTF">2021-09-29T18:52:28Z</dcterms:created>
  <dcterms:modified xsi:type="dcterms:W3CDTF">2024-12-17T18:56:58Z</dcterms:modified>
</cp:coreProperties>
</file>