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lanation" sheetId="1" r:id="rId3"/>
    <sheet state="visible" name="Full Data" sheetId="2" r:id="rId4"/>
    <sheet state="visible" name="Fossil Fuel direct investments" sheetId="3" r:id="rId5"/>
    <sheet state="visible" name="Pooled Funds &amp; Total Fossil Fue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Joel Benjamin:
Is there a way of making sure all investments are in GBP or noted as lat currency?</t>
      </text>
    </comment>
  </commentList>
</comments>
</file>

<file path=xl/sharedStrings.xml><?xml version="1.0" encoding="utf-8"?>
<sst xmlns="http://schemas.openxmlformats.org/spreadsheetml/2006/main" count="277" uniqueCount="54">
  <si>
    <t>Name</t>
  </si>
  <si>
    <t>To access the full data open the sheet "Full Data" from the menu at the bottom.</t>
  </si>
  <si>
    <t>Name of Local Authority Pension Fund</t>
  </si>
  <si>
    <t>LB Hounslow Pension Fund</t>
  </si>
  <si>
    <t>Description of holding - equity, gilts, government bonds, non govt bonds etc</t>
  </si>
  <si>
    <t>Sub-category/ Classification</t>
  </si>
  <si>
    <t>Number of bonds/ shares</t>
  </si>
  <si>
    <t>Fund manager</t>
  </si>
  <si>
    <t>Total Holdings March 2014 Annual Report</t>
  </si>
  <si>
    <t>Total holdings</t>
  </si>
  <si>
    <t>Amount</t>
  </si>
  <si>
    <t xml:space="preserve">"Fossil Fuel direct investments" lists the fossil fuel companies the fund is most heavily invested in </t>
  </si>
  <si>
    <t xml:space="preserve">and "Pooled funds &amp; Total Fossil Fuels" gives a summary of the fossil fuel investments in relation </t>
  </si>
  <si>
    <t>to the total holdings.</t>
  </si>
  <si>
    <t>NOTE:</t>
  </si>
  <si>
    <t>These data sheets on local authority pension funds and fossil fuels are the outcome</t>
  </si>
  <si>
    <t>of a careful sourcing and filtering process conducted by Community Reinvest,</t>
  </si>
  <si>
    <t>Friends of the Earth Scotland, Friends of the Earth, EWNI 350.org and Platform London.</t>
  </si>
  <si>
    <t>The Methodology used is detailed in the Methodology section of our briefing,</t>
  </si>
  <si>
    <t>downloadable from http://gofossilfree.org/uk/pensions/</t>
  </si>
  <si>
    <t>Data sheets for other local authorities and contact details if you can’t find what</t>
  </si>
  <si>
    <t>you are looking for can be accessed from</t>
  </si>
  <si>
    <t>http://gofossilfree.org/uk/pensions/</t>
  </si>
  <si>
    <t>London Borough of Hounslow Pension Fund</t>
  </si>
  <si>
    <t>http://www.hounslow.gov.uk/pension_fund_annual_report_2014.pdf</t>
  </si>
  <si>
    <t>Freedom of Information requests were made to all administering authorities</t>
  </si>
  <si>
    <t>for local authority pension funds.</t>
  </si>
  <si>
    <t>Some responded with thorough data, while others did not. Where the</t>
  </si>
  <si>
    <t>Administering body of the Pension fund did not respond with sufficient</t>
  </si>
  <si>
    <t>data or in time, we identified their equity investments directly from</t>
  </si>
  <si>
    <t>their Annual Report and added them in the sheet 'Pooled Funds &amp; Total</t>
  </si>
  <si>
    <t>Fossil Fuel investments.’ In these cases, other sheets will appear mostly</t>
  </si>
  <si>
    <t>empty.</t>
  </si>
  <si>
    <t>Where cells contain “#NUM”, this is not due to a mistake in the script,</t>
  </si>
  <si>
    <t>but due to limited data being provided.</t>
  </si>
  <si>
    <t>Total fossil fuel holdings</t>
  </si>
  <si>
    <t>Percentage in fossil fuels</t>
  </si>
  <si>
    <t>Top 10 Fossil Fuel Holdings</t>
  </si>
  <si>
    <t>This excludes holdings through pooled funds - see next sheet</t>
  </si>
  <si>
    <t>Pooled fund estimate</t>
  </si>
  <si>
    <t>Percentage</t>
  </si>
  <si>
    <t>Pooled fund</t>
  </si>
  <si>
    <t>Estimated fossil fuel holdings:</t>
  </si>
  <si>
    <t>in % of total holdings</t>
  </si>
  <si>
    <t>Total</t>
  </si>
  <si>
    <t>UK Equities</t>
  </si>
  <si>
    <t>yes</t>
  </si>
  <si>
    <t>US Equities</t>
  </si>
  <si>
    <t>Japanese Equities</t>
  </si>
  <si>
    <t>European Equities</t>
  </si>
  <si>
    <t>Other Equities</t>
  </si>
  <si>
    <t>Total estimated fossil fuels in largest pooled funds</t>
  </si>
  <si>
    <t>Total direct fossil fuels</t>
  </si>
  <si>
    <t>Total fossil fuels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</si>
</sst>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£-809]#,##0.00"/>
  </numFmts>
  <fonts count="10">
    <font>
      <sz val="10.0"/>
      <color rgb="FF000000"/>
      <name val="Arial"/>
    </font>
    <font>
      <sz val="10.0"/>
    </font>
    <font>
      <b/>
      <sz val="9.0"/>
    </font>
    <font/>
    <font>
      <u/>
      <color rgb="FF0000FF"/>
    </font>
    <font>
      <i/>
      <sz val="11.0"/>
    </font>
    <font>
      <i/>
    </font>
    <font>
      <sz val="11.0"/>
    </font>
    <font>
      <color rgb="FFFF0000"/>
    </font>
    <font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2" numFmtId="0" xfId="0" applyAlignment="1" applyFont="1">
      <alignment/>
    </xf>
    <xf borderId="0" fillId="0" fontId="1" numFmtId="4" xfId="0" applyAlignment="1" applyFont="1" applyNumberFormat="1">
      <alignment vertical="bottom"/>
    </xf>
    <xf borderId="0" fillId="0" fontId="2" numFmtId="2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/>
    </xf>
    <xf borderId="0" fillId="0" fontId="1" numFmtId="3" xfId="0" applyAlignment="1" applyFont="1" applyNumberFormat="1">
      <alignment horizontal="right" vertical="bottom"/>
    </xf>
    <xf borderId="0" fillId="0" fontId="2" numFmtId="3" xfId="0" applyAlignment="1" applyBorder="1" applyFont="1" applyNumberFormat="1">
      <alignment vertical="bottom"/>
    </xf>
    <xf borderId="0" fillId="0" fontId="1" numFmtId="3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Font="1"/>
    <xf borderId="0" fillId="0" fontId="1" numFmtId="3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1" numFmtId="10" xfId="0" applyAlignment="1" applyFont="1" applyNumberFormat="1">
      <alignment horizontal="right" vertical="bottom"/>
    </xf>
    <xf borderId="0" fillId="0" fontId="6" numFmtId="0" xfId="0" applyAlignment="1" applyFont="1">
      <alignment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1" numFmtId="4" xfId="0" applyAlignment="1" applyFont="1" applyNumberFormat="1">
      <alignment horizontal="right" vertical="bottom"/>
    </xf>
    <xf borderId="0" fillId="0" fontId="1" numFmtId="9" xfId="0" applyAlignment="1" applyFont="1" applyNumberFormat="1">
      <alignment horizontal="right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3" numFmtId="164" xfId="0" applyFont="1" applyNumberFormat="1"/>
    <xf borderId="0" fillId="0" fontId="8" numFmtId="0" xfId="0" applyFont="1"/>
    <xf borderId="0" fillId="0" fontId="8" numFmtId="164" xfId="0" applyFont="1" applyNumberForma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fossilfree.org/uk/pension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unslow.gov.uk/pension_fund_annual_report_2014.pdf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1</v>
      </c>
    </row>
    <row r="2">
      <c r="A2" s="6" t="s">
        <v>11</v>
      </c>
    </row>
    <row r="3">
      <c r="A3" s="6" t="s">
        <v>12</v>
      </c>
    </row>
    <row r="4">
      <c r="A4" s="6" t="s">
        <v>13</v>
      </c>
    </row>
    <row r="5">
      <c r="A5" s="6" t="s">
        <v>14</v>
      </c>
    </row>
    <row r="6">
      <c r="A6" s="6" t="s">
        <v>15</v>
      </c>
    </row>
    <row r="7">
      <c r="A7" s="6" t="s">
        <v>16</v>
      </c>
    </row>
    <row r="8">
      <c r="A8" s="6" t="s">
        <v>17</v>
      </c>
    </row>
    <row r="9">
      <c r="A9" s="6" t="s">
        <v>18</v>
      </c>
    </row>
    <row r="10">
      <c r="A10" s="6" t="s">
        <v>19</v>
      </c>
    </row>
    <row r="11">
      <c r="A11" s="6" t="s">
        <v>20</v>
      </c>
    </row>
    <row r="12">
      <c r="A12" s="6" t="s">
        <v>21</v>
      </c>
    </row>
    <row r="13">
      <c r="A13" s="11" t="s">
        <v>22</v>
      </c>
    </row>
    <row r="15">
      <c r="A15" s="6" t="s">
        <v>25</v>
      </c>
    </row>
    <row r="16">
      <c r="A16" s="6" t="s">
        <v>26</v>
      </c>
    </row>
    <row r="17">
      <c r="A17" s="6" t="s">
        <v>27</v>
      </c>
    </row>
    <row r="18">
      <c r="A18" s="6" t="s">
        <v>28</v>
      </c>
    </row>
    <row r="19">
      <c r="A19" s="6" t="s">
        <v>29</v>
      </c>
    </row>
    <row r="20">
      <c r="A20" s="6" t="s">
        <v>30</v>
      </c>
    </row>
    <row r="21">
      <c r="A21" s="6" t="s">
        <v>31</v>
      </c>
    </row>
    <row r="22">
      <c r="A22" s="6" t="s">
        <v>32</v>
      </c>
    </row>
    <row r="23">
      <c r="A23" s="6" t="s">
        <v>33</v>
      </c>
    </row>
    <row r="24">
      <c r="A24" s="6" t="s">
        <v>34</v>
      </c>
    </row>
  </sheetData>
  <hyperlinks>
    <hyperlink r:id="rId1" ref="A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44.57"/>
    <col customWidth="1" min="3" max="3" width="25.29"/>
    <col customWidth="1" min="4" max="4" width="24.14"/>
    <col customWidth="1" min="5" max="5" width="17.0"/>
    <col customWidth="1" min="6" max="6" width="17.14"/>
  </cols>
  <sheetData>
    <row r="1" ht="24.0" customHeight="1">
      <c r="A1" s="2" t="s">
        <v>2</v>
      </c>
      <c r="B1" s="2" t="s">
        <v>4</v>
      </c>
      <c r="C1" s="2" t="s">
        <v>5</v>
      </c>
      <c r="D1" s="4" t="s">
        <v>6</v>
      </c>
      <c r="E1" s="2" t="s">
        <v>7</v>
      </c>
      <c r="F1" s="8" t="s">
        <v>10</v>
      </c>
      <c r="G1" s="6"/>
      <c r="H1" s="6"/>
      <c r="K1" s="6"/>
    </row>
    <row r="2">
      <c r="A2" s="10" t="s">
        <v>23</v>
      </c>
      <c r="B2" s="3"/>
      <c r="C2" s="12"/>
      <c r="D2" s="13"/>
      <c r="E2" s="14"/>
      <c r="F2" s="14"/>
      <c r="G2" s="13"/>
      <c r="H2" s="16"/>
      <c r="I2" s="13"/>
      <c r="J2" s="13"/>
      <c r="K2" s="18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>
      <c r="A3" s="10" t="s">
        <v>23</v>
      </c>
      <c r="B3" s="3"/>
      <c r="C3" s="19"/>
      <c r="D3" s="20"/>
      <c r="G3" s="19"/>
      <c r="H3" s="21"/>
      <c r="I3" s="20"/>
      <c r="J3" s="20"/>
      <c r="K3" s="6"/>
    </row>
    <row r="4">
      <c r="A4" s="10" t="s">
        <v>23</v>
      </c>
      <c r="B4" s="3"/>
      <c r="C4" s="19"/>
      <c r="D4" s="20"/>
      <c r="G4" s="19"/>
      <c r="H4" s="21"/>
      <c r="I4" s="20"/>
      <c r="J4" s="20"/>
      <c r="K4" s="6"/>
    </row>
    <row r="5">
      <c r="A5" s="10" t="s">
        <v>23</v>
      </c>
      <c r="B5" s="3"/>
      <c r="C5" s="19"/>
      <c r="D5" s="20"/>
      <c r="G5" s="19"/>
      <c r="H5" s="21"/>
      <c r="I5" s="20"/>
      <c r="J5" s="20"/>
      <c r="K5" s="6"/>
    </row>
    <row r="6">
      <c r="A6" s="10" t="s">
        <v>23</v>
      </c>
      <c r="B6" s="3"/>
      <c r="C6" s="19"/>
      <c r="D6" s="20"/>
      <c r="G6" s="19"/>
      <c r="H6" s="21"/>
      <c r="I6" s="20"/>
      <c r="J6" s="20"/>
      <c r="K6" s="6"/>
    </row>
    <row r="7">
      <c r="A7" s="10" t="s">
        <v>23</v>
      </c>
      <c r="B7" s="3"/>
      <c r="C7" s="19"/>
      <c r="D7" s="20"/>
      <c r="G7" s="19"/>
      <c r="H7" s="21"/>
      <c r="I7" s="20"/>
      <c r="J7" s="20"/>
      <c r="K7" s="6"/>
    </row>
    <row r="8">
      <c r="A8" s="10" t="s">
        <v>23</v>
      </c>
      <c r="B8" s="3"/>
      <c r="C8" s="19"/>
      <c r="D8" s="20"/>
      <c r="G8" s="19"/>
      <c r="H8" s="21"/>
      <c r="I8" s="20"/>
      <c r="J8" s="20"/>
      <c r="K8" s="6"/>
    </row>
    <row r="9">
      <c r="A9" s="10" t="s">
        <v>23</v>
      </c>
      <c r="B9" s="3"/>
      <c r="C9" s="19"/>
      <c r="D9" s="20"/>
      <c r="G9" s="19"/>
      <c r="H9" s="21"/>
      <c r="I9" s="20"/>
      <c r="J9" s="20"/>
      <c r="K9" s="6"/>
    </row>
    <row r="10">
      <c r="A10" s="10" t="s">
        <v>23</v>
      </c>
      <c r="B10" s="3"/>
      <c r="C10" s="19"/>
      <c r="D10" s="20"/>
      <c r="G10" s="19"/>
      <c r="H10" s="21"/>
      <c r="I10" s="20"/>
      <c r="J10" s="20"/>
      <c r="K10" s="6"/>
    </row>
    <row r="11">
      <c r="A11" s="10" t="s">
        <v>23</v>
      </c>
      <c r="B11" s="3"/>
      <c r="C11" s="19"/>
      <c r="D11" s="20"/>
      <c r="G11" s="19"/>
      <c r="H11" s="21"/>
      <c r="I11" s="20"/>
      <c r="J11" s="20"/>
      <c r="K11" s="6"/>
    </row>
    <row r="12">
      <c r="A12" s="10" t="s">
        <v>23</v>
      </c>
      <c r="B12" s="3"/>
      <c r="C12" s="19"/>
      <c r="D12" s="20"/>
      <c r="G12" s="19"/>
      <c r="H12" s="21"/>
      <c r="I12" s="20"/>
      <c r="J12" s="20"/>
      <c r="K12" s="6"/>
    </row>
    <row r="13">
      <c r="A13" s="10" t="s">
        <v>23</v>
      </c>
      <c r="B13" s="3"/>
      <c r="C13" s="19"/>
      <c r="D13" s="20"/>
      <c r="G13" s="19"/>
      <c r="H13" s="21"/>
      <c r="I13" s="20"/>
      <c r="J13" s="20"/>
      <c r="K13" s="6"/>
    </row>
    <row r="14">
      <c r="A14" s="10" t="s">
        <v>23</v>
      </c>
      <c r="B14" s="3"/>
      <c r="C14" s="19"/>
      <c r="D14" s="20"/>
      <c r="G14" s="19"/>
      <c r="H14" s="21"/>
      <c r="I14" s="20"/>
      <c r="J14" s="20"/>
      <c r="K14" s="6"/>
    </row>
    <row r="15">
      <c r="A15" s="10" t="s">
        <v>23</v>
      </c>
      <c r="B15" s="3"/>
      <c r="C15" s="19"/>
      <c r="D15" s="20"/>
      <c r="G15" s="19"/>
      <c r="H15" s="21"/>
      <c r="I15" s="20"/>
      <c r="J15" s="20"/>
      <c r="K15" s="6"/>
    </row>
    <row r="16">
      <c r="A16" s="10" t="s">
        <v>23</v>
      </c>
      <c r="B16" s="19"/>
      <c r="C16" s="19"/>
      <c r="D16" s="20"/>
      <c r="G16" s="19"/>
      <c r="H16" s="21"/>
      <c r="I16" s="20"/>
      <c r="J16" s="20"/>
      <c r="K16" s="6"/>
    </row>
    <row r="17">
      <c r="A17" s="10" t="s">
        <v>23</v>
      </c>
      <c r="B17" s="19"/>
      <c r="C17" s="19"/>
      <c r="D17" s="20"/>
      <c r="G17" s="19"/>
      <c r="H17" s="21"/>
      <c r="I17" s="20"/>
      <c r="J17" s="20"/>
      <c r="K17" s="6"/>
    </row>
    <row r="18">
      <c r="A18" s="10" t="s">
        <v>23</v>
      </c>
      <c r="B18" s="19"/>
      <c r="C18" s="19"/>
      <c r="D18" s="20"/>
      <c r="G18" s="19"/>
      <c r="H18" s="21"/>
      <c r="I18" s="20"/>
      <c r="J18" s="20"/>
      <c r="K18" s="6"/>
    </row>
    <row r="19">
      <c r="A19" s="10" t="s">
        <v>23</v>
      </c>
      <c r="B19" s="19"/>
      <c r="C19" s="19"/>
      <c r="D19" s="20"/>
      <c r="G19" s="19"/>
      <c r="H19" s="21"/>
      <c r="I19" s="20"/>
      <c r="J19" s="20"/>
      <c r="K19" s="6"/>
    </row>
    <row r="20">
      <c r="A20" s="10" t="s">
        <v>23</v>
      </c>
      <c r="B20" s="19"/>
      <c r="C20" s="19"/>
      <c r="D20" s="20"/>
      <c r="G20" s="19"/>
      <c r="H20" s="21"/>
      <c r="I20" s="20"/>
      <c r="J20" s="20"/>
      <c r="K20" s="6"/>
    </row>
    <row r="21">
      <c r="A21" s="10" t="s">
        <v>23</v>
      </c>
      <c r="B21" s="19"/>
      <c r="C21" s="19"/>
      <c r="D21" s="20"/>
      <c r="G21" s="19"/>
      <c r="H21" s="21"/>
      <c r="I21" s="20"/>
      <c r="J21" s="20"/>
      <c r="K21" s="6"/>
    </row>
    <row r="22">
      <c r="A22" s="10" t="s">
        <v>23</v>
      </c>
      <c r="B22" s="19"/>
      <c r="C22" s="19"/>
      <c r="D22" s="20"/>
      <c r="G22" s="19"/>
      <c r="H22" s="21"/>
      <c r="I22" s="20"/>
      <c r="J22" s="20"/>
      <c r="K22" s="6"/>
    </row>
    <row r="23">
      <c r="A23" s="10" t="s">
        <v>23</v>
      </c>
      <c r="B23" s="19"/>
      <c r="C23" s="19"/>
      <c r="D23" s="20"/>
      <c r="G23" s="19"/>
      <c r="H23" s="21"/>
      <c r="I23" s="20"/>
      <c r="J23" s="20"/>
      <c r="K23" s="6"/>
    </row>
    <row r="24">
      <c r="A24" s="10" t="s">
        <v>23</v>
      </c>
      <c r="B24" s="19"/>
      <c r="C24" s="19"/>
      <c r="D24" s="20"/>
      <c r="G24" s="19"/>
      <c r="H24" s="21"/>
      <c r="I24" s="20"/>
      <c r="J24" s="20"/>
      <c r="K24" s="6"/>
    </row>
    <row r="25">
      <c r="A25" s="10" t="s">
        <v>23</v>
      </c>
      <c r="B25" s="19"/>
      <c r="C25" s="19"/>
      <c r="D25" s="20"/>
      <c r="G25" s="19"/>
      <c r="H25" s="21"/>
      <c r="I25" s="20"/>
      <c r="J25" s="20"/>
      <c r="K25" s="6"/>
    </row>
    <row r="26">
      <c r="A26" s="10" t="s">
        <v>23</v>
      </c>
      <c r="B26" s="19"/>
      <c r="C26" s="19"/>
      <c r="D26" s="20"/>
      <c r="G26" s="19"/>
      <c r="H26" s="21"/>
      <c r="I26" s="20"/>
      <c r="J26" s="20"/>
      <c r="K26" s="6"/>
    </row>
    <row r="27">
      <c r="A27" s="10" t="s">
        <v>23</v>
      </c>
      <c r="B27" s="19"/>
      <c r="C27" s="19"/>
      <c r="D27" s="20"/>
      <c r="G27" s="19"/>
      <c r="H27" s="21"/>
      <c r="I27" s="20"/>
      <c r="J27" s="20"/>
      <c r="K27" s="6"/>
    </row>
    <row r="28">
      <c r="A28" s="10" t="s">
        <v>23</v>
      </c>
      <c r="B28" s="19"/>
      <c r="C28" s="19"/>
      <c r="D28" s="20"/>
      <c r="G28" s="19"/>
      <c r="H28" s="21"/>
      <c r="I28" s="20"/>
      <c r="J28" s="20"/>
      <c r="K28" s="6"/>
    </row>
    <row r="29">
      <c r="A29" s="10" t="s">
        <v>23</v>
      </c>
      <c r="B29" s="19"/>
      <c r="C29" s="19"/>
      <c r="D29" s="20"/>
      <c r="G29" s="19"/>
      <c r="H29" s="21"/>
      <c r="I29" s="20"/>
      <c r="J29" s="20"/>
      <c r="K29" s="6"/>
    </row>
    <row r="30">
      <c r="A30" s="10" t="s">
        <v>23</v>
      </c>
      <c r="B30" s="19"/>
      <c r="C30" s="19"/>
      <c r="D30" s="20"/>
      <c r="G30" s="19"/>
      <c r="H30" s="21"/>
      <c r="I30" s="20"/>
      <c r="J30" s="20"/>
      <c r="K30" s="6"/>
    </row>
    <row r="31">
      <c r="A31" s="10" t="s">
        <v>23</v>
      </c>
      <c r="B31" s="19"/>
      <c r="C31" s="19"/>
      <c r="D31" s="20"/>
      <c r="G31" s="19"/>
      <c r="H31" s="21"/>
      <c r="I31" s="20"/>
      <c r="J31" s="20"/>
      <c r="K31" s="6"/>
    </row>
    <row r="32">
      <c r="A32" s="10" t="s">
        <v>23</v>
      </c>
      <c r="B32" s="19"/>
      <c r="C32" s="19"/>
      <c r="D32" s="20"/>
      <c r="G32" s="19"/>
      <c r="H32" s="21"/>
      <c r="I32" s="20"/>
      <c r="J32" s="20"/>
      <c r="K32" s="6"/>
    </row>
    <row r="33">
      <c r="A33" s="10" t="s">
        <v>23</v>
      </c>
      <c r="B33" s="19"/>
      <c r="C33" s="19"/>
      <c r="D33" s="20"/>
      <c r="G33" s="19"/>
      <c r="H33" s="21"/>
      <c r="I33" s="20"/>
      <c r="J33" s="20"/>
      <c r="K33" s="6"/>
    </row>
    <row r="34">
      <c r="A34" s="10" t="s">
        <v>23</v>
      </c>
      <c r="B34" s="19"/>
      <c r="C34" s="19"/>
      <c r="D34" s="20"/>
      <c r="G34" s="19"/>
      <c r="H34" s="21"/>
      <c r="I34" s="20"/>
      <c r="J34" s="20"/>
      <c r="K34" s="6"/>
    </row>
    <row r="35">
      <c r="A35" s="10" t="s">
        <v>23</v>
      </c>
      <c r="B35" s="19"/>
      <c r="C35" s="19"/>
      <c r="D35" s="20"/>
      <c r="G35" s="19"/>
      <c r="H35" s="21"/>
      <c r="I35" s="20"/>
      <c r="J35" s="20"/>
      <c r="K35" s="6"/>
    </row>
    <row r="36">
      <c r="A36" s="10" t="s">
        <v>23</v>
      </c>
      <c r="B36" s="19"/>
      <c r="C36" s="19"/>
      <c r="D36" s="20"/>
      <c r="G36" s="19"/>
      <c r="H36" s="21"/>
      <c r="I36" s="20"/>
      <c r="J36" s="20"/>
      <c r="K36" s="6"/>
    </row>
    <row r="37">
      <c r="A37" s="10" t="s">
        <v>23</v>
      </c>
      <c r="B37" s="19"/>
      <c r="C37" s="19"/>
      <c r="D37" s="20"/>
      <c r="G37" s="19"/>
      <c r="H37" s="21"/>
      <c r="I37" s="20"/>
      <c r="J37" s="20"/>
      <c r="K37" s="6"/>
    </row>
    <row r="38">
      <c r="A38" s="10" t="s">
        <v>23</v>
      </c>
      <c r="B38" s="19"/>
      <c r="C38" s="19"/>
      <c r="D38" s="20"/>
      <c r="G38" s="19"/>
      <c r="H38" s="21"/>
      <c r="I38" s="20"/>
      <c r="J38" s="20"/>
      <c r="K38" s="6"/>
    </row>
    <row r="39">
      <c r="A39" s="10" t="s">
        <v>23</v>
      </c>
      <c r="B39" s="19"/>
      <c r="C39" s="19"/>
      <c r="D39" s="20"/>
      <c r="G39" s="19"/>
      <c r="H39" s="21"/>
      <c r="I39" s="20"/>
      <c r="J39" s="20"/>
      <c r="K39" s="6"/>
    </row>
    <row r="40">
      <c r="A40" s="10" t="s">
        <v>23</v>
      </c>
      <c r="B40" s="19"/>
      <c r="C40" s="19"/>
      <c r="D40" s="20"/>
      <c r="G40" s="19"/>
      <c r="H40" s="21"/>
      <c r="I40" s="20"/>
      <c r="J40" s="20"/>
      <c r="K40" s="6"/>
    </row>
    <row r="41">
      <c r="A41" s="10" t="s">
        <v>23</v>
      </c>
      <c r="B41" s="19"/>
      <c r="C41" s="19"/>
      <c r="D41" s="20"/>
      <c r="G41" s="19"/>
      <c r="H41" s="21"/>
      <c r="I41" s="20"/>
      <c r="J41" s="20"/>
      <c r="K41" s="6"/>
    </row>
    <row r="42">
      <c r="A42" s="10" t="s">
        <v>23</v>
      </c>
      <c r="B42" s="19"/>
      <c r="C42" s="19"/>
      <c r="D42" s="20"/>
      <c r="G42" s="19"/>
      <c r="H42" s="21"/>
      <c r="I42" s="20"/>
      <c r="J42" s="20"/>
      <c r="K42" s="6"/>
    </row>
    <row r="43">
      <c r="A43" s="10" t="s">
        <v>23</v>
      </c>
      <c r="B43" s="19"/>
      <c r="C43" s="19"/>
      <c r="D43" s="20"/>
      <c r="G43" s="19"/>
      <c r="H43" s="21"/>
      <c r="I43" s="20"/>
      <c r="J43" s="20"/>
      <c r="K43" s="6"/>
    </row>
    <row r="44">
      <c r="A44" s="10" t="s">
        <v>23</v>
      </c>
      <c r="B44" s="19"/>
      <c r="C44" s="19"/>
      <c r="D44" s="20"/>
      <c r="G44" s="19"/>
      <c r="H44" s="21"/>
      <c r="I44" s="20"/>
      <c r="J44" s="20"/>
      <c r="K44" s="6"/>
    </row>
    <row r="45">
      <c r="A45" s="10" t="s">
        <v>23</v>
      </c>
      <c r="B45" s="19"/>
      <c r="C45" s="19"/>
      <c r="D45" s="20"/>
      <c r="G45" s="19"/>
      <c r="H45" s="21"/>
      <c r="I45" s="20"/>
      <c r="J45" s="20"/>
      <c r="K45" s="6"/>
    </row>
    <row r="46">
      <c r="A46" s="10" t="s">
        <v>23</v>
      </c>
      <c r="B46" s="19"/>
      <c r="C46" s="19"/>
      <c r="D46" s="20"/>
      <c r="G46" s="19"/>
      <c r="H46" s="21"/>
      <c r="I46" s="20"/>
      <c r="J46" s="20"/>
      <c r="K46" s="6"/>
    </row>
    <row r="47">
      <c r="A47" s="10" t="s">
        <v>23</v>
      </c>
      <c r="B47" s="19"/>
      <c r="C47" s="19"/>
      <c r="D47" s="20"/>
      <c r="G47" s="19"/>
      <c r="H47" s="21"/>
      <c r="I47" s="20"/>
      <c r="J47" s="20"/>
      <c r="K47" s="6"/>
    </row>
    <row r="48">
      <c r="A48" s="10" t="s">
        <v>23</v>
      </c>
      <c r="B48" s="19"/>
      <c r="C48" s="19"/>
      <c r="D48" s="20"/>
      <c r="G48" s="19"/>
      <c r="H48" s="21"/>
      <c r="I48" s="20"/>
      <c r="J48" s="20"/>
      <c r="K48" s="6"/>
    </row>
    <row r="49">
      <c r="A49" s="10" t="s">
        <v>23</v>
      </c>
      <c r="B49" s="19"/>
      <c r="C49" s="19"/>
      <c r="D49" s="20"/>
      <c r="G49" s="19"/>
      <c r="H49" s="21"/>
      <c r="I49" s="20"/>
      <c r="J49" s="20"/>
      <c r="K49" s="6"/>
    </row>
    <row r="50">
      <c r="A50" s="10" t="s">
        <v>23</v>
      </c>
      <c r="B50" s="19"/>
      <c r="C50" s="19"/>
      <c r="D50" s="20"/>
      <c r="G50" s="19"/>
      <c r="H50" s="21"/>
      <c r="I50" s="20"/>
      <c r="J50" s="20"/>
      <c r="K50" s="6"/>
    </row>
    <row r="51">
      <c r="A51" s="10" t="s">
        <v>23</v>
      </c>
      <c r="B51" s="19"/>
      <c r="C51" s="19"/>
      <c r="D51" s="20"/>
      <c r="G51" s="19"/>
      <c r="H51" s="21"/>
      <c r="I51" s="20"/>
      <c r="J51" s="20"/>
      <c r="K51" s="6"/>
    </row>
    <row r="52">
      <c r="A52" s="10" t="s">
        <v>23</v>
      </c>
      <c r="B52" s="19"/>
      <c r="C52" s="19"/>
      <c r="D52" s="20"/>
      <c r="G52" s="19"/>
      <c r="H52" s="21"/>
      <c r="I52" s="20"/>
      <c r="J52" s="20"/>
      <c r="K52" s="6"/>
    </row>
    <row r="53">
      <c r="A53" s="10" t="s">
        <v>23</v>
      </c>
      <c r="B53" s="19"/>
      <c r="C53" s="19"/>
      <c r="D53" s="20"/>
      <c r="G53" s="19"/>
      <c r="H53" s="21"/>
      <c r="I53" s="20"/>
      <c r="J53" s="20"/>
      <c r="K53" s="6"/>
    </row>
    <row r="54">
      <c r="A54" s="10" t="s">
        <v>23</v>
      </c>
      <c r="B54" s="19"/>
      <c r="C54" s="19"/>
      <c r="D54" s="20"/>
      <c r="G54" s="19"/>
      <c r="H54" s="21"/>
      <c r="I54" s="20"/>
      <c r="J54" s="20"/>
      <c r="K54" s="6"/>
    </row>
    <row r="55">
      <c r="A55" s="10" t="s">
        <v>23</v>
      </c>
      <c r="B55" s="19"/>
      <c r="C55" s="19"/>
      <c r="D55" s="20"/>
      <c r="G55" s="19"/>
      <c r="H55" s="21"/>
      <c r="I55" s="20"/>
      <c r="J55" s="20"/>
      <c r="K55" s="6"/>
    </row>
    <row r="56">
      <c r="A56" s="10" t="s">
        <v>23</v>
      </c>
      <c r="B56" s="19"/>
      <c r="C56" s="19"/>
      <c r="D56" s="20"/>
      <c r="G56" s="19"/>
      <c r="H56" s="21"/>
      <c r="I56" s="20"/>
      <c r="J56" s="20"/>
      <c r="K56" s="6"/>
    </row>
    <row r="57">
      <c r="A57" s="10" t="s">
        <v>23</v>
      </c>
      <c r="B57" s="19"/>
      <c r="C57" s="19"/>
      <c r="D57" s="20"/>
      <c r="G57" s="19"/>
      <c r="H57" s="21"/>
      <c r="I57" s="20"/>
      <c r="J57" s="20"/>
      <c r="K57" s="6"/>
    </row>
    <row r="58">
      <c r="A58" s="10" t="s">
        <v>23</v>
      </c>
      <c r="B58" s="19"/>
      <c r="C58" s="19"/>
      <c r="D58" s="20"/>
      <c r="G58" s="19"/>
      <c r="H58" s="21"/>
      <c r="I58" s="20"/>
      <c r="J58" s="20"/>
      <c r="K58" s="6"/>
    </row>
    <row r="59">
      <c r="A59" s="10" t="s">
        <v>23</v>
      </c>
      <c r="B59" s="19"/>
      <c r="C59" s="19"/>
      <c r="D59" s="20"/>
      <c r="G59" s="19"/>
      <c r="H59" s="21"/>
      <c r="I59" s="20"/>
      <c r="J59" s="20"/>
      <c r="K59" s="6"/>
    </row>
    <row r="60">
      <c r="A60" s="10" t="s">
        <v>23</v>
      </c>
      <c r="B60" s="19"/>
      <c r="C60" s="19"/>
      <c r="D60" s="20"/>
      <c r="G60" s="19"/>
      <c r="H60" s="21"/>
      <c r="I60" s="20"/>
      <c r="J60" s="20"/>
      <c r="K60" s="6"/>
    </row>
    <row r="61">
      <c r="A61" s="10" t="s">
        <v>23</v>
      </c>
      <c r="B61" s="19"/>
      <c r="C61" s="19"/>
      <c r="D61" s="20"/>
      <c r="G61" s="19"/>
      <c r="H61" s="21"/>
      <c r="I61" s="20"/>
      <c r="J61" s="20"/>
      <c r="K61" s="6"/>
    </row>
    <row r="62">
      <c r="A62" s="10" t="s">
        <v>23</v>
      </c>
      <c r="B62" s="19"/>
      <c r="C62" s="19"/>
      <c r="D62" s="20"/>
      <c r="G62" s="19"/>
      <c r="H62" s="21"/>
      <c r="I62" s="20"/>
      <c r="J62" s="20"/>
      <c r="K62" s="6"/>
    </row>
    <row r="63">
      <c r="A63" s="10" t="s">
        <v>23</v>
      </c>
      <c r="B63" s="19"/>
      <c r="C63" s="19"/>
      <c r="D63" s="20"/>
      <c r="G63" s="19"/>
      <c r="H63" s="21"/>
      <c r="I63" s="20"/>
      <c r="J63" s="20"/>
      <c r="K63" s="6"/>
    </row>
    <row r="64">
      <c r="A64" s="10" t="s">
        <v>23</v>
      </c>
      <c r="B64" s="19"/>
      <c r="C64" s="19"/>
      <c r="D64" s="20"/>
      <c r="G64" s="19"/>
      <c r="H64" s="21"/>
      <c r="I64" s="20"/>
      <c r="J64" s="20"/>
      <c r="K64" s="6"/>
    </row>
    <row r="65">
      <c r="A65" s="10" t="s">
        <v>23</v>
      </c>
      <c r="B65" s="19"/>
      <c r="C65" s="19"/>
      <c r="D65" s="20"/>
      <c r="G65" s="19"/>
      <c r="H65" s="21"/>
      <c r="I65" s="20"/>
      <c r="J65" s="20"/>
      <c r="K65" s="6"/>
    </row>
    <row r="66">
      <c r="A66" s="10" t="s">
        <v>23</v>
      </c>
      <c r="B66" s="19"/>
      <c r="C66" s="19"/>
      <c r="D66" s="20"/>
      <c r="G66" s="19"/>
      <c r="H66" s="21"/>
      <c r="I66" s="20"/>
      <c r="J66" s="20"/>
      <c r="K66" s="6"/>
    </row>
    <row r="67">
      <c r="A67" s="10" t="s">
        <v>23</v>
      </c>
      <c r="B67" s="19"/>
      <c r="C67" s="19"/>
      <c r="D67" s="20"/>
      <c r="G67" s="19"/>
      <c r="H67" s="21"/>
      <c r="I67" s="20"/>
      <c r="J67" s="20"/>
      <c r="K67" s="6"/>
    </row>
    <row r="68">
      <c r="A68" s="10" t="s">
        <v>23</v>
      </c>
      <c r="B68" s="19"/>
      <c r="C68" s="19"/>
      <c r="D68" s="20"/>
      <c r="G68" s="19"/>
      <c r="H68" s="21"/>
      <c r="I68" s="20"/>
      <c r="J68" s="20"/>
      <c r="K68" s="6"/>
    </row>
    <row r="69">
      <c r="A69" s="10" t="s">
        <v>23</v>
      </c>
      <c r="B69" s="19"/>
      <c r="C69" s="19"/>
      <c r="D69" s="20"/>
      <c r="G69" s="19"/>
      <c r="H69" s="21"/>
      <c r="I69" s="20"/>
      <c r="J69" s="20"/>
      <c r="K69" s="6"/>
    </row>
    <row r="70">
      <c r="A70" s="10" t="s">
        <v>23</v>
      </c>
      <c r="B70" s="19"/>
      <c r="C70" s="19"/>
      <c r="D70" s="20"/>
      <c r="G70" s="19"/>
      <c r="H70" s="21"/>
      <c r="I70" s="20"/>
      <c r="J70" s="20"/>
      <c r="K70" s="6"/>
    </row>
    <row r="71">
      <c r="A71" s="10" t="s">
        <v>23</v>
      </c>
      <c r="B71" s="19"/>
      <c r="C71" s="19"/>
      <c r="D71" s="20"/>
      <c r="G71" s="19"/>
      <c r="H71" s="21"/>
      <c r="I71" s="20"/>
      <c r="J71" s="20"/>
      <c r="K71" s="6"/>
    </row>
    <row r="72">
      <c r="A72" s="10" t="s">
        <v>23</v>
      </c>
      <c r="B72" s="19"/>
      <c r="C72" s="19"/>
      <c r="D72" s="20"/>
      <c r="G72" s="19"/>
      <c r="H72" s="21"/>
      <c r="I72" s="20"/>
      <c r="J72" s="20"/>
      <c r="K72" s="6"/>
    </row>
    <row r="73">
      <c r="A73" s="10" t="s">
        <v>23</v>
      </c>
      <c r="B73" s="19"/>
      <c r="C73" s="19"/>
      <c r="D73" s="20"/>
      <c r="G73" s="19"/>
      <c r="H73" s="21"/>
      <c r="I73" s="20"/>
      <c r="J73" s="20"/>
      <c r="K73" s="6"/>
    </row>
    <row r="74">
      <c r="A74" s="10" t="s">
        <v>23</v>
      </c>
      <c r="B74" s="19"/>
      <c r="C74" s="19"/>
      <c r="D74" s="20"/>
      <c r="G74" s="19"/>
      <c r="H74" s="21"/>
      <c r="I74" s="20"/>
      <c r="J74" s="20"/>
      <c r="K74" s="6"/>
    </row>
    <row r="75">
      <c r="A75" s="10" t="s">
        <v>23</v>
      </c>
      <c r="B75" s="19"/>
      <c r="C75" s="19"/>
      <c r="D75" s="20"/>
      <c r="G75" s="19"/>
      <c r="H75" s="21"/>
      <c r="I75" s="20"/>
      <c r="J75" s="20"/>
      <c r="K75" s="6"/>
    </row>
    <row r="76">
      <c r="A76" s="10" t="s">
        <v>23</v>
      </c>
      <c r="B76" s="19"/>
      <c r="C76" s="19"/>
      <c r="D76" s="20"/>
      <c r="G76" s="19"/>
      <c r="H76" s="21"/>
      <c r="I76" s="20"/>
      <c r="J76" s="20"/>
      <c r="K76" s="6"/>
    </row>
    <row r="77">
      <c r="A77" s="10" t="s">
        <v>23</v>
      </c>
      <c r="B77" s="19"/>
      <c r="C77" s="19"/>
      <c r="D77" s="20"/>
      <c r="G77" s="19"/>
      <c r="H77" s="21"/>
      <c r="I77" s="20"/>
      <c r="J77" s="20"/>
      <c r="K77" s="6"/>
    </row>
    <row r="78">
      <c r="A78" s="10" t="s">
        <v>23</v>
      </c>
      <c r="B78" s="19"/>
      <c r="C78" s="19"/>
      <c r="D78" s="20"/>
      <c r="G78" s="19"/>
      <c r="H78" s="21"/>
      <c r="I78" s="20"/>
      <c r="J78" s="20"/>
      <c r="K78" s="6"/>
    </row>
    <row r="79">
      <c r="A79" s="10" t="s">
        <v>23</v>
      </c>
      <c r="B79" s="19"/>
      <c r="C79" s="19"/>
      <c r="D79" s="20"/>
      <c r="G79" s="19"/>
      <c r="H79" s="21"/>
      <c r="I79" s="20"/>
      <c r="J79" s="20"/>
      <c r="K79" s="6"/>
    </row>
    <row r="80">
      <c r="A80" s="10" t="s">
        <v>23</v>
      </c>
      <c r="B80" s="19"/>
      <c r="C80" s="19"/>
      <c r="D80" s="20"/>
      <c r="G80" s="19"/>
      <c r="H80" s="21"/>
      <c r="I80" s="20"/>
      <c r="J80" s="20"/>
      <c r="K80" s="6"/>
    </row>
    <row r="81">
      <c r="A81" s="10" t="s">
        <v>23</v>
      </c>
      <c r="B81" s="19"/>
      <c r="C81" s="19"/>
      <c r="D81" s="20"/>
      <c r="G81" s="19"/>
      <c r="H81" s="21"/>
      <c r="I81" s="20"/>
      <c r="J81" s="20"/>
      <c r="K81" s="6"/>
    </row>
    <row r="82">
      <c r="A82" s="10" t="s">
        <v>23</v>
      </c>
      <c r="B82" s="19"/>
      <c r="C82" s="19"/>
      <c r="D82" s="20"/>
      <c r="G82" s="19"/>
      <c r="H82" s="21"/>
      <c r="I82" s="20"/>
      <c r="J82" s="20"/>
      <c r="K82" s="6"/>
    </row>
    <row r="83">
      <c r="A83" s="10" t="s">
        <v>23</v>
      </c>
      <c r="B83" s="19"/>
      <c r="C83" s="19"/>
      <c r="D83" s="20"/>
      <c r="G83" s="19"/>
      <c r="H83" s="21"/>
      <c r="I83" s="20"/>
      <c r="J83" s="20"/>
      <c r="K83" s="6"/>
    </row>
    <row r="84">
      <c r="A84" s="10" t="s">
        <v>23</v>
      </c>
      <c r="B84" s="19"/>
      <c r="C84" s="19"/>
      <c r="D84" s="20"/>
      <c r="G84" s="19"/>
      <c r="H84" s="21"/>
      <c r="I84" s="20"/>
      <c r="J84" s="20"/>
      <c r="K84" s="6"/>
    </row>
    <row r="85">
      <c r="A85" s="10" t="s">
        <v>23</v>
      </c>
      <c r="B85" s="19"/>
      <c r="C85" s="19"/>
      <c r="D85" s="20"/>
      <c r="G85" s="19"/>
      <c r="H85" s="21"/>
      <c r="I85" s="20"/>
      <c r="J85" s="20"/>
      <c r="K85" s="6"/>
    </row>
    <row r="86">
      <c r="A86" s="10" t="s">
        <v>23</v>
      </c>
      <c r="B86" s="19"/>
      <c r="C86" s="19"/>
      <c r="D86" s="20"/>
      <c r="G86" s="19"/>
      <c r="H86" s="21"/>
      <c r="I86" s="20"/>
      <c r="J86" s="20"/>
      <c r="K86" s="6"/>
    </row>
    <row r="87">
      <c r="A87" s="10" t="s">
        <v>23</v>
      </c>
      <c r="B87" s="19"/>
      <c r="C87" s="19"/>
      <c r="D87" s="20"/>
      <c r="G87" s="19"/>
      <c r="H87" s="21"/>
      <c r="I87" s="20"/>
      <c r="J87" s="20"/>
      <c r="K87" s="6"/>
    </row>
    <row r="88">
      <c r="A88" s="10" t="s">
        <v>23</v>
      </c>
      <c r="B88" s="19"/>
      <c r="C88" s="19"/>
      <c r="D88" s="20"/>
      <c r="G88" s="19"/>
      <c r="H88" s="21"/>
      <c r="I88" s="20"/>
      <c r="J88" s="20"/>
      <c r="K88" s="6"/>
    </row>
    <row r="89">
      <c r="A89" s="10" t="s">
        <v>23</v>
      </c>
      <c r="B89" s="19"/>
      <c r="C89" s="19"/>
      <c r="D89" s="20"/>
      <c r="G89" s="19"/>
      <c r="H89" s="21"/>
      <c r="I89" s="20"/>
      <c r="J89" s="20"/>
      <c r="K89" s="6"/>
    </row>
    <row r="90">
      <c r="A90" s="10" t="s">
        <v>23</v>
      </c>
      <c r="B90" s="19"/>
      <c r="C90" s="19"/>
      <c r="D90" s="20"/>
      <c r="G90" s="19"/>
      <c r="H90" s="21"/>
      <c r="I90" s="20"/>
      <c r="J90" s="20"/>
      <c r="K90" s="6"/>
    </row>
    <row r="91">
      <c r="A91" s="10" t="s">
        <v>23</v>
      </c>
      <c r="B91" s="19"/>
      <c r="C91" s="19"/>
      <c r="D91" s="20"/>
      <c r="G91" s="19"/>
      <c r="H91" s="21"/>
      <c r="I91" s="20"/>
      <c r="J91" s="20"/>
      <c r="K91" s="6"/>
    </row>
    <row r="92">
      <c r="A92" s="10" t="s">
        <v>23</v>
      </c>
      <c r="B92" s="19"/>
      <c r="C92" s="19"/>
      <c r="D92" s="20"/>
      <c r="G92" s="19"/>
      <c r="H92" s="21"/>
      <c r="I92" s="20"/>
      <c r="J92" s="20"/>
      <c r="K92" s="6"/>
    </row>
    <row r="93">
      <c r="A93" s="10" t="s">
        <v>23</v>
      </c>
      <c r="B93" s="19"/>
      <c r="C93" s="19"/>
      <c r="D93" s="20"/>
      <c r="G93" s="19"/>
      <c r="H93" s="21"/>
      <c r="I93" s="20"/>
      <c r="J93" s="20"/>
      <c r="K93" s="6"/>
    </row>
    <row r="94">
      <c r="A94" s="10" t="s">
        <v>23</v>
      </c>
      <c r="B94" s="19"/>
      <c r="C94" s="19"/>
      <c r="D94" s="20"/>
      <c r="G94" s="19"/>
      <c r="H94" s="21"/>
      <c r="I94" s="20"/>
      <c r="J94" s="20"/>
      <c r="K94" s="6"/>
    </row>
    <row r="95">
      <c r="A95" s="10" t="s">
        <v>23</v>
      </c>
      <c r="B95" s="19"/>
      <c r="C95" s="19"/>
      <c r="D95" s="20"/>
      <c r="G95" s="19"/>
      <c r="H95" s="21"/>
      <c r="I95" s="20"/>
      <c r="J95" s="20"/>
      <c r="K95" s="6"/>
    </row>
    <row r="96">
      <c r="A96" s="10" t="s">
        <v>23</v>
      </c>
      <c r="B96" s="19"/>
      <c r="C96" s="19"/>
      <c r="D96" s="20"/>
      <c r="G96" s="19"/>
      <c r="H96" s="21"/>
      <c r="I96" s="20"/>
      <c r="J96" s="20"/>
      <c r="K96" s="6"/>
    </row>
    <row r="97">
      <c r="A97" s="10" t="s">
        <v>23</v>
      </c>
      <c r="B97" s="19"/>
      <c r="C97" s="19"/>
      <c r="D97" s="20"/>
      <c r="G97" s="19"/>
      <c r="H97" s="21"/>
      <c r="I97" s="20"/>
      <c r="J97" s="20"/>
      <c r="K97" s="6"/>
    </row>
    <row r="98">
      <c r="A98" s="10" t="s">
        <v>23</v>
      </c>
      <c r="B98" s="19"/>
      <c r="C98" s="19"/>
      <c r="D98" s="20"/>
      <c r="G98" s="19"/>
      <c r="H98" s="21"/>
      <c r="I98" s="20"/>
      <c r="J98" s="20"/>
      <c r="K98" s="6"/>
    </row>
    <row r="99">
      <c r="A99" s="10" t="s">
        <v>23</v>
      </c>
      <c r="B99" s="19"/>
      <c r="C99" s="19"/>
      <c r="D99" s="20"/>
      <c r="G99" s="19"/>
      <c r="H99" s="21"/>
      <c r="I99" s="20"/>
      <c r="J99" s="20"/>
      <c r="K99" s="6"/>
    </row>
    <row r="100">
      <c r="A100" s="10" t="s">
        <v>23</v>
      </c>
      <c r="B100" s="19"/>
      <c r="C100" s="19"/>
      <c r="D100" s="20"/>
      <c r="G100" s="19"/>
      <c r="H100" s="21"/>
      <c r="I100" s="20"/>
      <c r="J100" s="20"/>
      <c r="K100" s="6"/>
    </row>
    <row r="101">
      <c r="A101" s="10" t="s">
        <v>23</v>
      </c>
      <c r="B101" s="19"/>
      <c r="C101" s="19"/>
      <c r="D101" s="20"/>
      <c r="G101" s="19"/>
      <c r="H101" s="21"/>
      <c r="I101" s="20"/>
      <c r="J101" s="20"/>
      <c r="K101" s="6"/>
    </row>
    <row r="102">
      <c r="A102" s="10" t="s">
        <v>23</v>
      </c>
      <c r="B102" s="19"/>
      <c r="C102" s="19"/>
      <c r="D102" s="20"/>
      <c r="G102" s="19"/>
      <c r="H102" s="21"/>
      <c r="I102" s="20"/>
      <c r="J102" s="20"/>
      <c r="K102" s="6"/>
    </row>
    <row r="103">
      <c r="A103" s="10" t="s">
        <v>23</v>
      </c>
      <c r="B103" s="19"/>
      <c r="C103" s="19"/>
      <c r="D103" s="20"/>
      <c r="G103" s="19"/>
      <c r="H103" s="21"/>
      <c r="I103" s="20"/>
      <c r="J103" s="20"/>
      <c r="K103" s="6"/>
    </row>
    <row r="104">
      <c r="A104" s="10" t="s">
        <v>23</v>
      </c>
      <c r="B104" s="19"/>
      <c r="C104" s="19"/>
      <c r="D104" s="20"/>
      <c r="G104" s="19"/>
      <c r="H104" s="21"/>
      <c r="I104" s="20"/>
      <c r="J104" s="20"/>
      <c r="K104" s="6"/>
    </row>
    <row r="105">
      <c r="A105" s="10" t="s">
        <v>23</v>
      </c>
      <c r="B105" s="19"/>
      <c r="C105" s="19"/>
      <c r="D105" s="20"/>
      <c r="G105" s="19"/>
      <c r="H105" s="21"/>
      <c r="I105" s="20"/>
      <c r="J105" s="20"/>
      <c r="K105" s="6"/>
    </row>
    <row r="106">
      <c r="A106" s="10" t="s">
        <v>23</v>
      </c>
      <c r="B106" s="19"/>
      <c r="C106" s="19"/>
      <c r="D106" s="20"/>
      <c r="G106" s="19"/>
      <c r="H106" s="21"/>
      <c r="I106" s="20"/>
      <c r="J106" s="20"/>
      <c r="K106" s="6"/>
    </row>
    <row r="107">
      <c r="A107" s="10" t="s">
        <v>23</v>
      </c>
      <c r="B107" s="19"/>
      <c r="C107" s="19"/>
      <c r="D107" s="20"/>
      <c r="G107" s="19"/>
      <c r="H107" s="21"/>
      <c r="I107" s="20"/>
      <c r="J107" s="20"/>
      <c r="K107" s="6"/>
    </row>
    <row r="108">
      <c r="A108" s="10" t="s">
        <v>23</v>
      </c>
      <c r="B108" s="19"/>
      <c r="C108" s="19"/>
      <c r="D108" s="20"/>
      <c r="G108" s="19"/>
      <c r="H108" s="21"/>
      <c r="I108" s="20"/>
      <c r="J108" s="20"/>
      <c r="K108" s="6"/>
    </row>
    <row r="109">
      <c r="A109" s="10" t="s">
        <v>23</v>
      </c>
      <c r="B109" s="19"/>
      <c r="C109" s="19"/>
      <c r="D109" s="20"/>
      <c r="G109" s="19"/>
      <c r="H109" s="21"/>
      <c r="I109" s="20"/>
      <c r="J109" s="20"/>
      <c r="K109" s="6"/>
    </row>
    <row r="110">
      <c r="A110" s="10" t="s">
        <v>23</v>
      </c>
      <c r="B110" s="19"/>
      <c r="C110" s="19"/>
      <c r="D110" s="20"/>
      <c r="G110" s="19"/>
      <c r="H110" s="21"/>
      <c r="I110" s="20"/>
      <c r="J110" s="20"/>
      <c r="K110" s="6"/>
    </row>
    <row r="111">
      <c r="A111" s="10" t="s">
        <v>23</v>
      </c>
      <c r="B111" s="19"/>
      <c r="C111" s="19"/>
      <c r="D111" s="20"/>
      <c r="G111" s="19"/>
      <c r="H111" s="21"/>
      <c r="I111" s="20"/>
      <c r="J111" s="20"/>
      <c r="K111" s="6"/>
    </row>
    <row r="112">
      <c r="A112" s="10" t="s">
        <v>23</v>
      </c>
      <c r="B112" s="19"/>
      <c r="C112" s="19"/>
      <c r="D112" s="20"/>
      <c r="G112" s="19"/>
      <c r="H112" s="21"/>
      <c r="I112" s="20"/>
      <c r="J112" s="20"/>
      <c r="K112" s="6"/>
    </row>
    <row r="113">
      <c r="A113" s="10" t="s">
        <v>23</v>
      </c>
      <c r="B113" s="19"/>
      <c r="C113" s="19"/>
      <c r="D113" s="20"/>
      <c r="G113" s="19"/>
      <c r="H113" s="21"/>
      <c r="I113" s="20"/>
      <c r="J113" s="20"/>
      <c r="K113" s="6"/>
    </row>
    <row r="114">
      <c r="A114" s="10" t="s">
        <v>23</v>
      </c>
      <c r="B114" s="19"/>
      <c r="C114" s="19"/>
      <c r="D114" s="20"/>
      <c r="G114" s="19"/>
      <c r="H114" s="21"/>
      <c r="I114" s="20"/>
      <c r="J114" s="20"/>
      <c r="K114" s="6"/>
    </row>
    <row r="115">
      <c r="A115" s="10" t="s">
        <v>23</v>
      </c>
      <c r="B115" s="19"/>
      <c r="C115" s="19"/>
      <c r="D115" s="20"/>
      <c r="G115" s="19"/>
      <c r="H115" s="21"/>
      <c r="I115" s="20"/>
      <c r="J115" s="20"/>
      <c r="K115" s="6"/>
    </row>
    <row r="116">
      <c r="A116" s="10" t="s">
        <v>23</v>
      </c>
      <c r="B116" s="19"/>
      <c r="C116" s="19"/>
      <c r="D116" s="20"/>
      <c r="G116" s="19"/>
      <c r="H116" s="21"/>
      <c r="I116" s="20"/>
      <c r="J116" s="20"/>
      <c r="K116" s="6"/>
    </row>
    <row r="117">
      <c r="A117" s="10" t="s">
        <v>23</v>
      </c>
      <c r="B117" s="19"/>
      <c r="C117" s="19"/>
      <c r="D117" s="20"/>
      <c r="G117" s="19"/>
      <c r="H117" s="21"/>
      <c r="I117" s="20"/>
      <c r="J117" s="20"/>
      <c r="K117" s="6"/>
    </row>
    <row r="118">
      <c r="A118" s="10" t="s">
        <v>23</v>
      </c>
      <c r="B118" s="19"/>
      <c r="C118" s="19"/>
      <c r="D118" s="20"/>
      <c r="G118" s="19"/>
      <c r="H118" s="21"/>
      <c r="I118" s="20"/>
      <c r="J118" s="20"/>
      <c r="K118" s="6"/>
    </row>
    <row r="119">
      <c r="A119" s="10" t="s">
        <v>23</v>
      </c>
      <c r="B119" s="19"/>
      <c r="C119" s="19"/>
      <c r="D119" s="20"/>
      <c r="G119" s="19"/>
      <c r="H119" s="21"/>
      <c r="I119" s="20"/>
      <c r="J119" s="20"/>
      <c r="K119" s="6"/>
    </row>
    <row r="120">
      <c r="A120" s="10" t="s">
        <v>23</v>
      </c>
      <c r="B120" s="19"/>
      <c r="C120" s="19"/>
      <c r="D120" s="20"/>
      <c r="G120" s="19"/>
      <c r="H120" s="21"/>
      <c r="I120" s="20"/>
      <c r="J120" s="20"/>
      <c r="K120" s="6"/>
    </row>
    <row r="121">
      <c r="A121" s="10" t="s">
        <v>23</v>
      </c>
      <c r="B121" s="19"/>
      <c r="C121" s="19"/>
      <c r="D121" s="20"/>
      <c r="G121" s="19"/>
      <c r="H121" s="21"/>
      <c r="I121" s="20"/>
      <c r="J121" s="20"/>
      <c r="K121" s="6"/>
    </row>
    <row r="122">
      <c r="A122" s="10" t="s">
        <v>23</v>
      </c>
      <c r="B122" s="19"/>
      <c r="C122" s="19"/>
      <c r="D122" s="20"/>
      <c r="G122" s="19"/>
      <c r="H122" s="21"/>
      <c r="I122" s="20"/>
      <c r="J122" s="20"/>
      <c r="K122" s="6"/>
    </row>
    <row r="123">
      <c r="A123" s="10" t="s">
        <v>23</v>
      </c>
      <c r="B123" s="19"/>
      <c r="C123" s="19"/>
      <c r="D123" s="20"/>
      <c r="G123" s="19"/>
      <c r="H123" s="21"/>
      <c r="I123" s="20"/>
      <c r="J123" s="20"/>
      <c r="K123" s="6"/>
    </row>
    <row r="124">
      <c r="A124" s="10" t="s">
        <v>23</v>
      </c>
      <c r="B124" s="19"/>
      <c r="C124" s="19"/>
      <c r="D124" s="20"/>
      <c r="G124" s="19"/>
      <c r="H124" s="21"/>
      <c r="I124" s="20"/>
      <c r="J124" s="20"/>
      <c r="K124" s="6"/>
    </row>
    <row r="125">
      <c r="A125" s="10" t="s">
        <v>23</v>
      </c>
      <c r="B125" s="19"/>
      <c r="C125" s="19"/>
      <c r="D125" s="20"/>
      <c r="G125" s="19"/>
      <c r="H125" s="21"/>
      <c r="I125" s="20"/>
      <c r="J125" s="20"/>
      <c r="K125" s="6"/>
    </row>
    <row r="126">
      <c r="A126" s="10" t="s">
        <v>23</v>
      </c>
      <c r="B126" s="19"/>
      <c r="C126" s="19"/>
      <c r="D126" s="20"/>
      <c r="G126" s="19"/>
      <c r="H126" s="21"/>
      <c r="I126" s="20"/>
      <c r="J126" s="20"/>
      <c r="K126" s="6"/>
    </row>
    <row r="127">
      <c r="A127" s="10" t="s">
        <v>23</v>
      </c>
      <c r="B127" s="19"/>
      <c r="C127" s="19"/>
      <c r="D127" s="20"/>
      <c r="G127" s="19"/>
      <c r="H127" s="21"/>
      <c r="I127" s="20"/>
      <c r="J127" s="20"/>
      <c r="K127" s="6"/>
    </row>
    <row r="128">
      <c r="A128" s="10" t="s">
        <v>23</v>
      </c>
      <c r="B128" s="19"/>
      <c r="C128" s="19"/>
      <c r="D128" s="20"/>
      <c r="G128" s="19"/>
      <c r="H128" s="21"/>
      <c r="I128" s="20"/>
      <c r="J128" s="20"/>
      <c r="K128" s="6"/>
    </row>
    <row r="129">
      <c r="A129" s="10" t="s">
        <v>23</v>
      </c>
      <c r="B129" s="19"/>
      <c r="C129" s="19"/>
      <c r="D129" s="20"/>
      <c r="G129" s="19"/>
      <c r="H129" s="21"/>
      <c r="I129" s="20"/>
      <c r="J129" s="20"/>
      <c r="K129" s="6"/>
    </row>
    <row r="130">
      <c r="A130" s="10" t="s">
        <v>23</v>
      </c>
      <c r="B130" s="19"/>
      <c r="C130" s="19"/>
      <c r="D130" s="20"/>
      <c r="G130" s="19"/>
      <c r="H130" s="21"/>
      <c r="I130" s="20"/>
      <c r="J130" s="20"/>
      <c r="K130" s="6"/>
    </row>
    <row r="131">
      <c r="A131" s="10" t="s">
        <v>23</v>
      </c>
      <c r="B131" s="19"/>
      <c r="C131" s="19"/>
      <c r="D131" s="20"/>
      <c r="G131" s="19"/>
      <c r="H131" s="21"/>
      <c r="I131" s="20"/>
      <c r="J131" s="20"/>
      <c r="K131" s="6"/>
    </row>
    <row r="132">
      <c r="A132" s="10" t="s">
        <v>23</v>
      </c>
      <c r="B132" s="19"/>
      <c r="C132" s="19"/>
      <c r="D132" s="20"/>
      <c r="G132" s="19"/>
      <c r="H132" s="21"/>
      <c r="I132" s="20"/>
      <c r="J132" s="20"/>
      <c r="K132" s="6"/>
    </row>
    <row r="133">
      <c r="A133" s="10" t="s">
        <v>23</v>
      </c>
      <c r="B133" s="19"/>
      <c r="C133" s="19"/>
      <c r="D133" s="20"/>
      <c r="G133" s="19"/>
      <c r="H133" s="21"/>
      <c r="I133" s="20"/>
      <c r="J133" s="20"/>
      <c r="K133" s="6"/>
    </row>
    <row r="134">
      <c r="A134" s="10" t="s">
        <v>23</v>
      </c>
      <c r="B134" s="19"/>
      <c r="C134" s="19"/>
      <c r="D134" s="20"/>
      <c r="G134" s="19"/>
      <c r="H134" s="21"/>
      <c r="I134" s="20"/>
      <c r="J134" s="20"/>
      <c r="K134" s="6"/>
    </row>
    <row r="135">
      <c r="A135" s="10" t="s">
        <v>23</v>
      </c>
      <c r="B135" s="19"/>
      <c r="C135" s="19"/>
      <c r="D135" s="20"/>
      <c r="G135" s="19"/>
      <c r="H135" s="21"/>
      <c r="I135" s="20"/>
      <c r="J135" s="20"/>
      <c r="K135" s="6"/>
    </row>
    <row r="136">
      <c r="A136" s="10" t="s">
        <v>23</v>
      </c>
      <c r="B136" s="19"/>
      <c r="C136" s="19"/>
      <c r="D136" s="20"/>
      <c r="G136" s="19"/>
      <c r="H136" s="21"/>
      <c r="I136" s="20"/>
      <c r="J136" s="20"/>
      <c r="K136" s="6"/>
    </row>
    <row r="137">
      <c r="A137" s="10" t="s">
        <v>23</v>
      </c>
      <c r="B137" s="19"/>
      <c r="C137" s="19"/>
      <c r="D137" s="20"/>
      <c r="G137" s="19"/>
      <c r="H137" s="21"/>
      <c r="I137" s="20"/>
      <c r="J137" s="20"/>
      <c r="K137" s="6"/>
    </row>
    <row r="138">
      <c r="A138" s="10" t="s">
        <v>23</v>
      </c>
      <c r="B138" s="19"/>
      <c r="C138" s="19"/>
      <c r="D138" s="20"/>
      <c r="G138" s="19"/>
      <c r="H138" s="21"/>
      <c r="I138" s="20"/>
      <c r="J138" s="20"/>
      <c r="K138" s="6"/>
    </row>
    <row r="139">
      <c r="A139" s="10" t="s">
        <v>23</v>
      </c>
      <c r="B139" s="19"/>
      <c r="C139" s="19"/>
      <c r="D139" s="20"/>
      <c r="G139" s="19"/>
      <c r="H139" s="21"/>
      <c r="I139" s="20"/>
      <c r="J139" s="20"/>
      <c r="K139" s="6"/>
    </row>
    <row r="140">
      <c r="A140" s="10" t="s">
        <v>23</v>
      </c>
      <c r="B140" s="19"/>
      <c r="C140" s="19"/>
      <c r="D140" s="20"/>
      <c r="G140" s="19"/>
      <c r="H140" s="21"/>
      <c r="I140" s="20"/>
      <c r="J140" s="20"/>
      <c r="K140" s="6"/>
    </row>
    <row r="141">
      <c r="A141" s="10" t="s">
        <v>23</v>
      </c>
      <c r="B141" s="19"/>
      <c r="C141" s="19"/>
      <c r="D141" s="20"/>
      <c r="G141" s="19"/>
      <c r="H141" s="21"/>
      <c r="I141" s="20"/>
      <c r="J141" s="20"/>
      <c r="K141" s="6"/>
    </row>
    <row r="142">
      <c r="A142" s="10" t="s">
        <v>23</v>
      </c>
      <c r="B142" s="19"/>
      <c r="C142" s="19"/>
      <c r="D142" s="20"/>
      <c r="G142" s="19"/>
      <c r="H142" s="21"/>
      <c r="I142" s="20"/>
      <c r="J142" s="20"/>
      <c r="K142" s="6"/>
    </row>
    <row r="143">
      <c r="A143" s="10" t="s">
        <v>23</v>
      </c>
      <c r="B143" s="19"/>
      <c r="C143" s="19"/>
      <c r="D143" s="20"/>
      <c r="G143" s="19"/>
      <c r="H143" s="21"/>
      <c r="I143" s="20"/>
      <c r="J143" s="20"/>
      <c r="K143" s="6"/>
    </row>
    <row r="144">
      <c r="A144" s="10" t="s">
        <v>23</v>
      </c>
      <c r="B144" s="19"/>
      <c r="C144" s="19"/>
      <c r="D144" s="20"/>
      <c r="G144" s="19"/>
      <c r="H144" s="21"/>
      <c r="I144" s="20"/>
      <c r="J144" s="20"/>
      <c r="K144" s="6"/>
    </row>
    <row r="145">
      <c r="A145" s="10" t="s">
        <v>23</v>
      </c>
      <c r="B145" s="19"/>
      <c r="C145" s="19"/>
      <c r="D145" s="20"/>
      <c r="G145" s="19"/>
      <c r="H145" s="21"/>
      <c r="I145" s="20"/>
      <c r="J145" s="20"/>
      <c r="K145" s="6"/>
    </row>
    <row r="146">
      <c r="A146" s="10" t="s">
        <v>23</v>
      </c>
      <c r="B146" s="19"/>
      <c r="C146" s="19"/>
      <c r="D146" s="20"/>
      <c r="G146" s="19"/>
      <c r="H146" s="21"/>
      <c r="I146" s="20"/>
      <c r="J146" s="20"/>
      <c r="K146" s="6"/>
    </row>
    <row r="147">
      <c r="A147" s="10" t="s">
        <v>23</v>
      </c>
      <c r="B147" s="19"/>
      <c r="C147" s="19"/>
      <c r="D147" s="20"/>
      <c r="G147" s="19"/>
      <c r="H147" s="21"/>
      <c r="I147" s="20"/>
      <c r="J147" s="20"/>
      <c r="K147" s="6"/>
    </row>
    <row r="148">
      <c r="A148" s="10" t="s">
        <v>23</v>
      </c>
      <c r="B148" s="19"/>
      <c r="C148" s="19"/>
      <c r="D148" s="20"/>
      <c r="G148" s="19"/>
      <c r="H148" s="21"/>
      <c r="I148" s="20"/>
      <c r="J148" s="20"/>
      <c r="K148" s="6"/>
    </row>
    <row r="149">
      <c r="A149" s="10" t="s">
        <v>23</v>
      </c>
      <c r="B149" s="19"/>
      <c r="C149" s="19"/>
      <c r="D149" s="20"/>
      <c r="G149" s="19"/>
      <c r="H149" s="21"/>
      <c r="I149" s="20"/>
      <c r="J149" s="20"/>
      <c r="K149" s="6"/>
    </row>
    <row r="150">
      <c r="A150" s="10" t="s">
        <v>23</v>
      </c>
      <c r="B150" s="19"/>
      <c r="C150" s="19"/>
      <c r="D150" s="20"/>
      <c r="G150" s="19"/>
      <c r="H150" s="21"/>
      <c r="I150" s="20"/>
      <c r="J150" s="20"/>
      <c r="K150" s="6"/>
    </row>
    <row r="151">
      <c r="A151" s="10" t="s">
        <v>23</v>
      </c>
      <c r="B151" s="19"/>
      <c r="C151" s="19"/>
      <c r="D151" s="20"/>
      <c r="G151" s="19"/>
      <c r="H151" s="21"/>
      <c r="I151" s="20"/>
      <c r="J151" s="20"/>
      <c r="K151" s="6"/>
    </row>
    <row r="152">
      <c r="A152" s="10" t="s">
        <v>23</v>
      </c>
      <c r="B152" s="19"/>
      <c r="C152" s="19"/>
      <c r="D152" s="20"/>
      <c r="G152" s="19"/>
      <c r="H152" s="21"/>
      <c r="I152" s="20"/>
      <c r="J152" s="20"/>
      <c r="K152" s="6"/>
    </row>
    <row r="153">
      <c r="A153" s="10" t="s">
        <v>23</v>
      </c>
      <c r="B153" s="19"/>
      <c r="C153" s="19"/>
      <c r="D153" s="20"/>
      <c r="G153" s="19"/>
      <c r="H153" s="21"/>
      <c r="I153" s="20"/>
      <c r="J153" s="20"/>
      <c r="K153" s="6"/>
    </row>
    <row r="154">
      <c r="A154" s="10" t="s">
        <v>23</v>
      </c>
      <c r="B154" s="19"/>
      <c r="C154" s="19"/>
      <c r="D154" s="20"/>
      <c r="G154" s="19"/>
      <c r="H154" s="21"/>
      <c r="I154" s="20"/>
      <c r="J154" s="20"/>
      <c r="K154" s="6"/>
    </row>
    <row r="155">
      <c r="A155" s="10" t="s">
        <v>23</v>
      </c>
      <c r="B155" s="19"/>
      <c r="C155" s="19"/>
      <c r="D155" s="20"/>
      <c r="G155" s="19"/>
      <c r="H155" s="21"/>
      <c r="I155" s="20"/>
      <c r="J155" s="20"/>
      <c r="K155" s="6"/>
    </row>
    <row r="156">
      <c r="A156" s="10" t="s">
        <v>23</v>
      </c>
      <c r="B156" s="19"/>
      <c r="C156" s="19"/>
      <c r="D156" s="20"/>
      <c r="G156" s="19"/>
      <c r="H156" s="21"/>
      <c r="I156" s="20"/>
      <c r="J156" s="20"/>
      <c r="K156" s="6"/>
    </row>
    <row r="157">
      <c r="A157" s="10" t="s">
        <v>23</v>
      </c>
      <c r="B157" s="19"/>
      <c r="C157" s="19"/>
      <c r="D157" s="20"/>
      <c r="G157" s="19"/>
      <c r="H157" s="21"/>
      <c r="I157" s="20"/>
      <c r="J157" s="20"/>
      <c r="K157" s="6"/>
    </row>
    <row r="158">
      <c r="A158" s="10" t="s">
        <v>23</v>
      </c>
      <c r="B158" s="19"/>
      <c r="C158" s="19"/>
      <c r="D158" s="20"/>
      <c r="G158" s="19"/>
      <c r="H158" s="21"/>
      <c r="I158" s="20"/>
      <c r="J158" s="20"/>
      <c r="K158" s="6"/>
    </row>
    <row r="159">
      <c r="A159" s="10" t="s">
        <v>23</v>
      </c>
      <c r="B159" s="19"/>
      <c r="C159" s="19"/>
      <c r="D159" s="20"/>
      <c r="G159" s="19"/>
      <c r="H159" s="21"/>
      <c r="I159" s="20"/>
      <c r="J159" s="20"/>
      <c r="K159" s="6"/>
    </row>
    <row r="160">
      <c r="A160" s="10" t="s">
        <v>23</v>
      </c>
      <c r="B160" s="19"/>
      <c r="C160" s="19"/>
      <c r="D160" s="20"/>
      <c r="G160" s="19"/>
      <c r="H160" s="21"/>
      <c r="I160" s="20"/>
      <c r="J160" s="20"/>
      <c r="K160" s="6"/>
    </row>
    <row r="161">
      <c r="A161" s="10" t="s">
        <v>23</v>
      </c>
      <c r="B161" s="19"/>
      <c r="C161" s="19"/>
      <c r="D161" s="20"/>
      <c r="G161" s="19"/>
      <c r="H161" s="21"/>
      <c r="I161" s="20"/>
      <c r="J161" s="20"/>
      <c r="K161" s="6"/>
    </row>
    <row r="162">
      <c r="A162" s="10" t="s">
        <v>23</v>
      </c>
      <c r="B162" s="19"/>
      <c r="C162" s="19"/>
      <c r="D162" s="20"/>
      <c r="G162" s="19"/>
      <c r="H162" s="21"/>
      <c r="I162" s="20"/>
      <c r="J162" s="20"/>
      <c r="K162" s="6"/>
    </row>
    <row r="163">
      <c r="A163" s="10" t="s">
        <v>23</v>
      </c>
      <c r="B163" s="19"/>
      <c r="C163" s="19"/>
      <c r="D163" s="20"/>
      <c r="G163" s="19"/>
      <c r="H163" s="21"/>
      <c r="I163" s="20"/>
      <c r="J163" s="20"/>
      <c r="K163" s="6"/>
    </row>
    <row r="164">
      <c r="A164" s="10" t="s">
        <v>23</v>
      </c>
      <c r="B164" s="19"/>
      <c r="C164" s="19"/>
      <c r="D164" s="20"/>
      <c r="G164" s="19"/>
      <c r="H164" s="21"/>
      <c r="I164" s="20"/>
      <c r="J164" s="20"/>
      <c r="K164" s="6"/>
    </row>
    <row r="165">
      <c r="A165" s="10" t="s">
        <v>23</v>
      </c>
      <c r="B165" s="19"/>
      <c r="C165" s="19"/>
      <c r="D165" s="20"/>
      <c r="G165" s="19"/>
      <c r="H165" s="21"/>
      <c r="I165" s="20"/>
      <c r="J165" s="20"/>
      <c r="K165" s="6"/>
    </row>
    <row r="166">
      <c r="A166" s="10" t="s">
        <v>23</v>
      </c>
      <c r="B166" s="19"/>
      <c r="C166" s="19"/>
      <c r="D166" s="20"/>
      <c r="G166" s="19"/>
      <c r="H166" s="21"/>
      <c r="I166" s="20"/>
      <c r="J166" s="20"/>
      <c r="K166" s="6"/>
    </row>
    <row r="167">
      <c r="A167" s="10" t="s">
        <v>23</v>
      </c>
      <c r="B167" s="19"/>
      <c r="C167" s="19"/>
      <c r="D167" s="20"/>
      <c r="G167" s="19"/>
      <c r="H167" s="21"/>
      <c r="I167" s="20"/>
      <c r="J167" s="20"/>
      <c r="K167" s="6"/>
    </row>
    <row r="168">
      <c r="A168" s="10" t="s">
        <v>23</v>
      </c>
      <c r="B168" s="19"/>
      <c r="C168" s="19"/>
      <c r="D168" s="20"/>
      <c r="G168" s="19"/>
      <c r="H168" s="21"/>
      <c r="I168" s="20"/>
      <c r="J168" s="20"/>
      <c r="K168" s="6"/>
    </row>
    <row r="169">
      <c r="A169" s="10" t="s">
        <v>23</v>
      </c>
      <c r="B169" s="19"/>
      <c r="C169" s="19"/>
      <c r="D169" s="20"/>
      <c r="G169" s="19"/>
      <c r="H169" s="21"/>
      <c r="I169" s="20"/>
      <c r="J169" s="20"/>
      <c r="K169" s="6"/>
    </row>
    <row r="170">
      <c r="A170" s="10" t="s">
        <v>23</v>
      </c>
      <c r="B170" s="19"/>
      <c r="C170" s="19"/>
      <c r="D170" s="20"/>
      <c r="G170" s="19"/>
      <c r="H170" s="21"/>
      <c r="I170" s="20"/>
      <c r="J170" s="20"/>
      <c r="K170" s="6"/>
    </row>
    <row r="171">
      <c r="A171" s="10" t="s">
        <v>23</v>
      </c>
      <c r="B171" s="19"/>
      <c r="C171" s="19"/>
      <c r="D171" s="20"/>
      <c r="G171" s="19"/>
      <c r="H171" s="21"/>
      <c r="I171" s="20"/>
      <c r="J171" s="20"/>
      <c r="K171" s="6"/>
    </row>
    <row r="172">
      <c r="A172" s="10" t="s">
        <v>23</v>
      </c>
      <c r="B172" s="19"/>
      <c r="C172" s="19"/>
      <c r="D172" s="20"/>
      <c r="G172" s="19"/>
      <c r="H172" s="21"/>
      <c r="I172" s="20"/>
      <c r="J172" s="20"/>
      <c r="K172" s="6"/>
    </row>
    <row r="173">
      <c r="A173" s="10" t="s">
        <v>23</v>
      </c>
      <c r="B173" s="19"/>
      <c r="C173" s="19"/>
      <c r="D173" s="20"/>
      <c r="G173" s="19"/>
      <c r="H173" s="21"/>
      <c r="I173" s="20"/>
      <c r="J173" s="20"/>
      <c r="K173" s="6"/>
    </row>
    <row r="174">
      <c r="A174" s="10" t="s">
        <v>23</v>
      </c>
      <c r="B174" s="19"/>
      <c r="C174" s="19"/>
      <c r="D174" s="20"/>
      <c r="G174" s="19"/>
      <c r="H174" s="21"/>
      <c r="I174" s="20"/>
      <c r="J174" s="20"/>
      <c r="K174" s="6"/>
    </row>
    <row r="175">
      <c r="A175" s="10" t="s">
        <v>23</v>
      </c>
      <c r="B175" s="19"/>
      <c r="C175" s="19"/>
      <c r="D175" s="20"/>
      <c r="G175" s="19"/>
      <c r="H175" s="21"/>
      <c r="I175" s="20"/>
      <c r="J175" s="20"/>
      <c r="K175" s="6"/>
    </row>
    <row r="176">
      <c r="A176" s="10" t="s">
        <v>23</v>
      </c>
      <c r="B176" s="19"/>
      <c r="C176" s="19"/>
      <c r="D176" s="20"/>
      <c r="G176" s="19"/>
      <c r="H176" s="21"/>
      <c r="I176" s="20"/>
      <c r="J176" s="20"/>
      <c r="K176" s="6"/>
    </row>
    <row r="177">
      <c r="A177" s="10" t="s">
        <v>23</v>
      </c>
      <c r="B177" s="19"/>
      <c r="C177" s="19"/>
      <c r="D177" s="20"/>
      <c r="G177" s="19"/>
      <c r="H177" s="21"/>
      <c r="I177" s="20"/>
      <c r="J177" s="20"/>
      <c r="K177" s="6"/>
    </row>
    <row r="178">
      <c r="A178" s="10" t="s">
        <v>23</v>
      </c>
      <c r="B178" s="19"/>
      <c r="C178" s="19"/>
      <c r="D178" s="20"/>
      <c r="G178" s="19"/>
      <c r="H178" s="21"/>
      <c r="I178" s="20"/>
      <c r="J178" s="20"/>
      <c r="K178" s="6"/>
    </row>
    <row r="179">
      <c r="A179" s="10" t="s">
        <v>23</v>
      </c>
      <c r="B179" s="19"/>
      <c r="C179" s="19"/>
      <c r="D179" s="20"/>
      <c r="G179" s="19"/>
      <c r="H179" s="21"/>
      <c r="I179" s="20"/>
      <c r="J179" s="20"/>
      <c r="K179" s="6"/>
    </row>
    <row r="180">
      <c r="A180" s="10" t="s">
        <v>23</v>
      </c>
      <c r="B180" s="19"/>
      <c r="C180" s="19"/>
      <c r="D180" s="20"/>
      <c r="G180" s="19"/>
      <c r="H180" s="21"/>
      <c r="I180" s="20"/>
      <c r="J180" s="20"/>
      <c r="K180" s="6"/>
    </row>
    <row r="181">
      <c r="A181" s="10" t="s">
        <v>23</v>
      </c>
      <c r="B181" s="19"/>
      <c r="C181" s="19"/>
      <c r="D181" s="20"/>
      <c r="G181" s="19"/>
      <c r="H181" s="21"/>
      <c r="I181" s="20"/>
      <c r="J181" s="20"/>
      <c r="K181" s="6"/>
    </row>
    <row r="182">
      <c r="A182" s="10" t="s">
        <v>23</v>
      </c>
      <c r="B182" s="19"/>
      <c r="C182" s="19"/>
      <c r="D182" s="20"/>
      <c r="G182" s="19"/>
      <c r="H182" s="21"/>
      <c r="I182" s="20"/>
      <c r="J182" s="20"/>
      <c r="K182" s="6"/>
    </row>
    <row r="183">
      <c r="A183" s="10" t="s">
        <v>23</v>
      </c>
      <c r="B183" s="19"/>
      <c r="C183" s="19"/>
      <c r="D183" s="20"/>
      <c r="G183" s="19"/>
      <c r="H183" s="21"/>
      <c r="I183" s="20"/>
      <c r="J183" s="20"/>
      <c r="K183" s="6"/>
    </row>
    <row r="184">
      <c r="A184" s="10" t="s">
        <v>23</v>
      </c>
      <c r="B184" s="19"/>
      <c r="C184" s="19"/>
      <c r="D184" s="20"/>
      <c r="G184" s="19"/>
      <c r="H184" s="21"/>
      <c r="I184" s="20"/>
      <c r="J184" s="20"/>
      <c r="K184" s="6"/>
    </row>
    <row r="185">
      <c r="A185" s="10" t="s">
        <v>23</v>
      </c>
      <c r="B185" s="19"/>
      <c r="C185" s="19"/>
      <c r="D185" s="20"/>
      <c r="G185" s="19"/>
      <c r="H185" s="21"/>
      <c r="I185" s="20"/>
      <c r="J185" s="20"/>
      <c r="K185" s="6"/>
    </row>
    <row r="186">
      <c r="A186" s="10" t="s">
        <v>23</v>
      </c>
      <c r="B186" s="19"/>
      <c r="C186" s="19"/>
      <c r="D186" s="20"/>
      <c r="G186" s="19"/>
      <c r="H186" s="21"/>
      <c r="I186" s="20"/>
      <c r="J186" s="20"/>
      <c r="K186" s="6"/>
    </row>
    <row r="187">
      <c r="A187" s="10" t="s">
        <v>23</v>
      </c>
      <c r="B187" s="19"/>
      <c r="C187" s="19"/>
      <c r="D187" s="20"/>
      <c r="G187" s="19"/>
      <c r="H187" s="21"/>
      <c r="I187" s="20"/>
      <c r="J187" s="20"/>
      <c r="K187" s="6"/>
    </row>
    <row r="188">
      <c r="A188" s="10" t="s">
        <v>23</v>
      </c>
      <c r="B188" s="19"/>
      <c r="C188" s="19"/>
      <c r="D188" s="20"/>
      <c r="G188" s="19"/>
      <c r="H188" s="21"/>
      <c r="I188" s="20"/>
      <c r="J188" s="20"/>
      <c r="K188" s="6"/>
    </row>
    <row r="189">
      <c r="A189" s="10" t="s">
        <v>23</v>
      </c>
      <c r="B189" s="19"/>
      <c r="C189" s="19"/>
      <c r="D189" s="20"/>
      <c r="G189" s="19"/>
      <c r="H189" s="21"/>
      <c r="I189" s="20"/>
      <c r="J189" s="20"/>
      <c r="K189" s="6"/>
    </row>
    <row r="190">
      <c r="A190" s="10" t="s">
        <v>23</v>
      </c>
      <c r="B190" s="19"/>
      <c r="C190" s="19"/>
      <c r="D190" s="20"/>
      <c r="G190" s="19"/>
      <c r="H190" s="21"/>
      <c r="I190" s="20"/>
      <c r="J190" s="20"/>
      <c r="K190" s="6"/>
    </row>
    <row r="191">
      <c r="A191" s="10" t="s">
        <v>23</v>
      </c>
      <c r="B191" s="19"/>
      <c r="C191" s="19"/>
      <c r="D191" s="20"/>
      <c r="G191" s="19"/>
      <c r="H191" s="21"/>
      <c r="I191" s="20"/>
      <c r="J191" s="20"/>
      <c r="K191" s="6"/>
    </row>
    <row r="192">
      <c r="A192" s="10" t="s">
        <v>23</v>
      </c>
      <c r="B192" s="19"/>
      <c r="C192" s="19"/>
      <c r="D192" s="20"/>
      <c r="G192" s="19"/>
      <c r="H192" s="21"/>
      <c r="I192" s="20"/>
      <c r="J192" s="20"/>
      <c r="K192" s="6"/>
    </row>
    <row r="193">
      <c r="A193" s="10" t="s">
        <v>23</v>
      </c>
      <c r="B193" s="19"/>
      <c r="C193" s="19"/>
      <c r="D193" s="20"/>
      <c r="G193" s="19"/>
      <c r="H193" s="21"/>
      <c r="I193" s="20"/>
      <c r="J193" s="20"/>
      <c r="K193" s="6"/>
    </row>
    <row r="194">
      <c r="A194" s="10" t="s">
        <v>23</v>
      </c>
      <c r="B194" s="19"/>
      <c r="C194" s="19"/>
      <c r="D194" s="20"/>
      <c r="G194" s="19"/>
      <c r="H194" s="21"/>
      <c r="I194" s="20"/>
      <c r="J194" s="20"/>
      <c r="K194" s="6"/>
    </row>
    <row r="195">
      <c r="A195" s="10" t="s">
        <v>23</v>
      </c>
      <c r="B195" s="19"/>
      <c r="C195" s="19"/>
      <c r="D195" s="20"/>
      <c r="G195" s="19"/>
      <c r="H195" s="21"/>
      <c r="I195" s="20"/>
      <c r="J195" s="20"/>
      <c r="K195" s="6"/>
    </row>
    <row r="196">
      <c r="A196" s="10" t="s">
        <v>23</v>
      </c>
      <c r="B196" s="19"/>
      <c r="C196" s="19"/>
      <c r="D196" s="20"/>
      <c r="G196" s="19"/>
      <c r="H196" s="21"/>
      <c r="I196" s="20"/>
      <c r="J196" s="20"/>
      <c r="K196" s="6"/>
    </row>
    <row r="197">
      <c r="A197" s="10" t="s">
        <v>23</v>
      </c>
      <c r="B197" s="19"/>
      <c r="C197" s="19"/>
      <c r="D197" s="20"/>
      <c r="G197" s="19"/>
      <c r="H197" s="21"/>
      <c r="I197" s="20"/>
      <c r="J197" s="20"/>
      <c r="K197" s="6"/>
    </row>
    <row r="198">
      <c r="A198" s="10" t="s">
        <v>23</v>
      </c>
      <c r="B198" s="19"/>
      <c r="C198" s="19"/>
      <c r="D198" s="20"/>
      <c r="G198" s="19"/>
      <c r="H198" s="21"/>
      <c r="I198" s="20"/>
      <c r="J198" s="20"/>
      <c r="K198" s="6"/>
    </row>
    <row r="199">
      <c r="A199" s="10" t="s">
        <v>23</v>
      </c>
      <c r="B199" s="19"/>
      <c r="C199" s="19"/>
      <c r="D199" s="20"/>
      <c r="G199" s="19"/>
      <c r="H199" s="21"/>
      <c r="I199" s="20"/>
      <c r="J199" s="20"/>
      <c r="K199" s="6"/>
    </row>
    <row r="200">
      <c r="A200" s="10" t="s">
        <v>23</v>
      </c>
      <c r="B200" s="19"/>
      <c r="C200" s="19"/>
      <c r="D200" s="20"/>
      <c r="G200" s="19"/>
      <c r="H200" s="21"/>
      <c r="I200" s="20"/>
      <c r="J200" s="20"/>
      <c r="K200" s="6"/>
    </row>
    <row r="201">
      <c r="A201" s="10" t="s">
        <v>23</v>
      </c>
      <c r="B201" s="19"/>
      <c r="C201" s="19"/>
      <c r="D201" s="20"/>
      <c r="G201" s="19"/>
      <c r="H201" s="21"/>
      <c r="I201" s="20"/>
      <c r="J201" s="20"/>
      <c r="K201" s="6"/>
    </row>
    <row r="202">
      <c r="A202" s="10" t="s">
        <v>23</v>
      </c>
      <c r="B202" s="19"/>
      <c r="C202" s="19"/>
      <c r="D202" s="20"/>
      <c r="G202" s="19"/>
      <c r="H202" s="21"/>
      <c r="I202" s="20"/>
      <c r="J202" s="20"/>
      <c r="K202" s="6"/>
    </row>
    <row r="203">
      <c r="A203" s="10" t="s">
        <v>23</v>
      </c>
      <c r="B203" s="19"/>
      <c r="C203" s="19"/>
      <c r="D203" s="20"/>
      <c r="G203" s="19"/>
      <c r="H203" s="21"/>
      <c r="I203" s="20"/>
      <c r="J203" s="20"/>
      <c r="K203" s="6"/>
    </row>
    <row r="204">
      <c r="A204" s="10" t="s">
        <v>23</v>
      </c>
      <c r="B204" s="19"/>
      <c r="C204" s="19"/>
      <c r="D204" s="20"/>
      <c r="G204" s="19"/>
      <c r="H204" s="21"/>
      <c r="I204" s="20"/>
      <c r="J204" s="20"/>
      <c r="K204" s="6"/>
    </row>
    <row r="205">
      <c r="A205" s="10" t="s">
        <v>23</v>
      </c>
      <c r="B205" s="19"/>
      <c r="C205" s="19"/>
      <c r="D205" s="20"/>
      <c r="G205" s="19"/>
      <c r="H205" s="21"/>
      <c r="I205" s="20"/>
      <c r="J205" s="20"/>
      <c r="K205" s="6"/>
    </row>
    <row r="206">
      <c r="A206" s="10" t="s">
        <v>23</v>
      </c>
      <c r="B206" s="19"/>
      <c r="C206" s="19"/>
      <c r="D206" s="20"/>
      <c r="G206" s="19"/>
      <c r="H206" s="21"/>
      <c r="I206" s="20"/>
      <c r="J206" s="20"/>
      <c r="K206" s="6"/>
    </row>
    <row r="207">
      <c r="A207" s="10" t="s">
        <v>23</v>
      </c>
      <c r="B207" s="19"/>
      <c r="C207" s="19"/>
      <c r="D207" s="20"/>
      <c r="G207" s="19"/>
      <c r="H207" s="21"/>
      <c r="I207" s="20"/>
      <c r="J207" s="20"/>
      <c r="K207" s="6"/>
    </row>
    <row r="208">
      <c r="A208" s="10" t="s">
        <v>23</v>
      </c>
      <c r="B208" s="19"/>
      <c r="C208" s="19"/>
      <c r="D208" s="20"/>
      <c r="G208" s="19"/>
      <c r="H208" s="21"/>
      <c r="I208" s="20"/>
      <c r="J208" s="20"/>
      <c r="K208" s="6"/>
    </row>
    <row r="209">
      <c r="A209" s="10" t="s">
        <v>23</v>
      </c>
      <c r="B209" s="19"/>
      <c r="C209" s="19"/>
      <c r="D209" s="20"/>
      <c r="G209" s="19"/>
      <c r="H209" s="21"/>
      <c r="I209" s="20"/>
      <c r="J209" s="20"/>
      <c r="K209" s="6"/>
    </row>
    <row r="210">
      <c r="A210" s="10" t="s">
        <v>23</v>
      </c>
      <c r="B210" s="19"/>
      <c r="C210" s="19"/>
      <c r="D210" s="20"/>
      <c r="G210" s="19"/>
      <c r="H210" s="21"/>
      <c r="I210" s="20"/>
      <c r="J210" s="20"/>
      <c r="K210" s="6"/>
    </row>
    <row r="211">
      <c r="A211" s="10" t="s">
        <v>23</v>
      </c>
      <c r="B211" s="19"/>
      <c r="C211" s="19"/>
      <c r="D211" s="20"/>
      <c r="G211" s="19"/>
      <c r="H211" s="21"/>
      <c r="I211" s="20"/>
      <c r="J211" s="20"/>
      <c r="K211" s="6"/>
    </row>
    <row r="212">
      <c r="A212" s="10" t="s">
        <v>23</v>
      </c>
      <c r="B212" s="19"/>
      <c r="C212" s="19"/>
      <c r="D212" s="20"/>
      <c r="G212" s="19"/>
      <c r="H212" s="21"/>
      <c r="I212" s="20"/>
      <c r="J212" s="20"/>
      <c r="K212" s="6"/>
    </row>
    <row r="213">
      <c r="A213" s="10" t="s">
        <v>23</v>
      </c>
      <c r="B213" s="19"/>
      <c r="C213" s="19"/>
      <c r="D213" s="20"/>
      <c r="G213" s="19"/>
      <c r="H213" s="21"/>
      <c r="I213" s="20"/>
      <c r="J213" s="20"/>
      <c r="K213" s="6"/>
    </row>
    <row r="214">
      <c r="A214" s="10" t="s">
        <v>23</v>
      </c>
      <c r="B214" s="19"/>
      <c r="C214" s="19"/>
      <c r="D214" s="20"/>
      <c r="G214" s="19"/>
      <c r="H214" s="21"/>
      <c r="I214" s="20"/>
      <c r="J214" s="20"/>
      <c r="K214" s="6"/>
    </row>
    <row r="215">
      <c r="A215" s="10" t="s">
        <v>23</v>
      </c>
      <c r="B215" s="19"/>
      <c r="C215" s="19"/>
      <c r="D215" s="20"/>
      <c r="G215" s="19"/>
      <c r="H215" s="21"/>
      <c r="I215" s="20"/>
      <c r="J215" s="20"/>
      <c r="K215" s="6"/>
    </row>
    <row r="216">
      <c r="A216" s="10" t="s">
        <v>23</v>
      </c>
      <c r="B216" s="19"/>
      <c r="C216" s="19"/>
      <c r="D216" s="20"/>
      <c r="G216" s="19"/>
      <c r="H216" s="21"/>
      <c r="I216" s="20"/>
      <c r="J216" s="20"/>
      <c r="K216" s="6"/>
    </row>
    <row r="217">
      <c r="A217" s="10"/>
      <c r="B217" s="19"/>
      <c r="C217" s="19"/>
      <c r="D217" s="20"/>
      <c r="G217" s="19"/>
      <c r="H217" s="21"/>
      <c r="I217" s="20"/>
      <c r="J217" s="20"/>
      <c r="K217" s="6"/>
    </row>
    <row r="218">
      <c r="A218" s="10"/>
      <c r="B218" s="19"/>
      <c r="C218" s="19"/>
      <c r="D218" s="20"/>
      <c r="G218" s="19"/>
      <c r="H218" s="21"/>
      <c r="I218" s="20"/>
      <c r="J218" s="20"/>
      <c r="K218" s="6"/>
    </row>
    <row r="219">
      <c r="A219" s="10"/>
      <c r="B219" s="19"/>
      <c r="C219" s="19"/>
      <c r="D219" s="20"/>
      <c r="G219" s="19"/>
      <c r="H219" s="21"/>
      <c r="I219" s="20"/>
      <c r="J219" s="20"/>
      <c r="K219" s="6"/>
    </row>
    <row r="220">
      <c r="A220" s="10"/>
      <c r="B220" s="19"/>
      <c r="C220" s="19"/>
      <c r="D220" s="20"/>
      <c r="G220" s="19"/>
      <c r="H220" s="21"/>
      <c r="I220" s="20"/>
      <c r="J220" s="20"/>
      <c r="K220" s="6"/>
    </row>
    <row r="221">
      <c r="A221" s="10"/>
      <c r="B221" s="19"/>
      <c r="C221" s="19"/>
      <c r="D221" s="20"/>
      <c r="G221" s="19"/>
      <c r="H221" s="21"/>
      <c r="I221" s="20"/>
      <c r="J221" s="20"/>
      <c r="K221" s="6"/>
    </row>
    <row r="222">
      <c r="A222" s="10"/>
      <c r="B222" s="19"/>
      <c r="C222" s="19"/>
      <c r="D222" s="20"/>
      <c r="G222" s="19"/>
      <c r="H222" s="21"/>
      <c r="I222" s="20"/>
      <c r="J222" s="20"/>
      <c r="K222" s="6"/>
    </row>
    <row r="223">
      <c r="A223" s="10"/>
      <c r="B223" s="19"/>
      <c r="C223" s="19"/>
      <c r="D223" s="20"/>
      <c r="G223" s="19"/>
      <c r="H223" s="21"/>
      <c r="I223" s="20"/>
      <c r="J223" s="20"/>
      <c r="K223" s="6"/>
    </row>
    <row r="224">
      <c r="A224" s="10"/>
      <c r="B224" s="19"/>
      <c r="C224" s="19"/>
      <c r="D224" s="20"/>
      <c r="G224" s="19"/>
      <c r="H224" s="21"/>
      <c r="I224" s="20"/>
      <c r="J224" s="20"/>
      <c r="K224" s="6"/>
    </row>
    <row r="225">
      <c r="A225" s="10"/>
      <c r="B225" s="19"/>
      <c r="C225" s="19"/>
      <c r="D225" s="20"/>
      <c r="G225" s="19"/>
      <c r="H225" s="21"/>
      <c r="I225" s="20"/>
      <c r="J225" s="20"/>
      <c r="K225" s="6"/>
    </row>
    <row r="226">
      <c r="A226" s="10"/>
      <c r="B226" s="19"/>
      <c r="C226" s="19"/>
      <c r="D226" s="20"/>
      <c r="G226" s="19"/>
      <c r="H226" s="21"/>
      <c r="I226" s="20"/>
      <c r="J226" s="20"/>
      <c r="K226" s="6"/>
    </row>
    <row r="227">
      <c r="A227" s="10"/>
      <c r="B227" s="19"/>
      <c r="C227" s="19"/>
      <c r="D227" s="20"/>
      <c r="G227" s="19"/>
      <c r="H227" s="21"/>
      <c r="I227" s="20"/>
      <c r="J227" s="20"/>
      <c r="K227" s="6"/>
    </row>
    <row r="228">
      <c r="A228" s="10"/>
      <c r="B228" s="19"/>
      <c r="C228" s="19"/>
      <c r="D228" s="20"/>
      <c r="G228" s="19"/>
      <c r="H228" s="21"/>
      <c r="I228" s="20"/>
      <c r="J228" s="20"/>
      <c r="K228" s="6"/>
    </row>
    <row r="229">
      <c r="A229" s="10"/>
      <c r="B229" s="19"/>
      <c r="C229" s="19"/>
      <c r="D229" s="20"/>
      <c r="G229" s="19"/>
      <c r="H229" s="21"/>
      <c r="I229" s="20"/>
      <c r="J229" s="20"/>
      <c r="K229" s="6"/>
    </row>
    <row r="230">
      <c r="A230" s="10"/>
      <c r="B230" s="19"/>
      <c r="C230" s="19"/>
      <c r="D230" s="20"/>
      <c r="G230" s="19"/>
      <c r="H230" s="21"/>
      <c r="I230" s="20"/>
      <c r="J230" s="20"/>
      <c r="K230" s="6"/>
    </row>
    <row r="231">
      <c r="A231" s="10"/>
      <c r="B231" s="19"/>
      <c r="C231" s="19"/>
      <c r="D231" s="20"/>
      <c r="G231" s="19"/>
      <c r="H231" s="21"/>
      <c r="I231" s="20"/>
      <c r="J231" s="20"/>
      <c r="K231" s="6"/>
    </row>
    <row r="232">
      <c r="A232" s="10"/>
      <c r="B232" s="19"/>
      <c r="C232" s="19"/>
      <c r="D232" s="20"/>
      <c r="G232" s="19"/>
      <c r="H232" s="21"/>
      <c r="I232" s="20"/>
      <c r="J232" s="20"/>
      <c r="K232" s="6"/>
    </row>
    <row r="233">
      <c r="A233" s="10"/>
      <c r="B233" s="19"/>
      <c r="C233" s="19"/>
      <c r="D233" s="20"/>
      <c r="G233" s="19"/>
      <c r="H233" s="21"/>
      <c r="I233" s="20"/>
      <c r="J233" s="20"/>
      <c r="K233" s="6"/>
    </row>
    <row r="234">
      <c r="A234" s="10"/>
      <c r="B234" s="19"/>
      <c r="C234" s="19"/>
      <c r="D234" s="20"/>
      <c r="G234" s="19"/>
      <c r="H234" s="21"/>
      <c r="I234" s="20"/>
      <c r="J234" s="20"/>
      <c r="K234" s="6"/>
    </row>
    <row r="235">
      <c r="A235" s="10"/>
      <c r="B235" s="19"/>
      <c r="C235" s="19"/>
      <c r="D235" s="20"/>
      <c r="G235" s="19"/>
      <c r="H235" s="21"/>
      <c r="I235" s="20"/>
      <c r="J235" s="20"/>
      <c r="K235" s="6"/>
    </row>
    <row r="236">
      <c r="A236" s="10"/>
      <c r="B236" s="19"/>
      <c r="C236" s="19"/>
      <c r="D236" s="20"/>
      <c r="G236" s="19"/>
      <c r="H236" s="21"/>
      <c r="I236" s="20"/>
      <c r="J236" s="20"/>
      <c r="K236" s="6"/>
    </row>
    <row r="237">
      <c r="A237" s="10"/>
      <c r="B237" s="19"/>
      <c r="C237" s="19"/>
      <c r="D237" s="20"/>
      <c r="G237" s="19"/>
      <c r="H237" s="21"/>
      <c r="I237" s="20"/>
      <c r="J237" s="20"/>
      <c r="K237" s="6"/>
    </row>
    <row r="238">
      <c r="A238" s="10"/>
      <c r="B238" s="19"/>
      <c r="C238" s="19"/>
      <c r="D238" s="20"/>
      <c r="G238" s="19"/>
      <c r="H238" s="21"/>
      <c r="I238" s="20"/>
      <c r="J238" s="20"/>
      <c r="K238" s="6"/>
    </row>
    <row r="239">
      <c r="A239" s="10"/>
      <c r="B239" s="19"/>
      <c r="C239" s="19"/>
      <c r="D239" s="20"/>
      <c r="G239" s="19"/>
      <c r="H239" s="21"/>
      <c r="I239" s="20"/>
      <c r="J239" s="20"/>
      <c r="K239" s="6"/>
    </row>
    <row r="240">
      <c r="A240" s="10"/>
      <c r="B240" s="19"/>
      <c r="C240" s="19"/>
      <c r="D240" s="20"/>
      <c r="G240" s="19"/>
      <c r="H240" s="21"/>
      <c r="I240" s="20"/>
      <c r="J240" s="20"/>
      <c r="K240" s="6"/>
    </row>
    <row r="241">
      <c r="A241" s="10"/>
      <c r="F241" s="30"/>
      <c r="I241" s="20"/>
    </row>
    <row r="242">
      <c r="A242" s="10"/>
      <c r="B242" s="31"/>
      <c r="C242" s="31"/>
      <c r="D242" s="32"/>
      <c r="E242" s="32"/>
      <c r="H242" s="32"/>
      <c r="I242" s="32"/>
      <c r="J242" s="32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</row>
    <row r="243">
      <c r="A243" s="10"/>
      <c r="B243" s="33"/>
      <c r="C243" s="33"/>
      <c r="D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3</v>
      </c>
      <c r="C1" s="5"/>
      <c r="D1" s="5"/>
      <c r="E1" s="5"/>
      <c r="F1" s="5" t="s">
        <v>8</v>
      </c>
      <c r="G1" s="5"/>
    </row>
    <row r="2">
      <c r="A2" s="1" t="s">
        <v>9</v>
      </c>
      <c r="B2" s="7">
        <v>7.21E8</v>
      </c>
      <c r="C2" s="5"/>
      <c r="D2" s="5"/>
      <c r="E2" s="5"/>
      <c r="F2" s="9">
        <v>7.21E8</v>
      </c>
      <c r="G2" s="5"/>
      <c r="H2" s="11" t="s">
        <v>24</v>
      </c>
    </row>
    <row r="3">
      <c r="A3" s="1" t="s">
        <v>35</v>
      </c>
      <c r="B3" s="15">
        <f>SUM('Full Data'!G1:G1000)</f>
        <v>0</v>
      </c>
      <c r="C3" s="5"/>
      <c r="D3" s="5"/>
      <c r="E3" s="5"/>
      <c r="F3" s="5"/>
      <c r="G3" s="5"/>
    </row>
    <row r="4">
      <c r="A4" s="1" t="s">
        <v>36</v>
      </c>
      <c r="B4" s="17">
        <f>B3/B2</f>
        <v>0</v>
      </c>
      <c r="C4" s="5"/>
      <c r="D4" s="5"/>
      <c r="E4" s="5"/>
      <c r="F4" s="5"/>
      <c r="G4" s="5"/>
    </row>
    <row r="5">
      <c r="A5" s="1"/>
      <c r="B5" s="1"/>
      <c r="C5" s="5"/>
      <c r="D5" s="5"/>
      <c r="E5" s="5"/>
      <c r="F5" s="5"/>
      <c r="G5" s="5"/>
    </row>
    <row r="6">
      <c r="A6" s="1"/>
      <c r="B6" s="1"/>
      <c r="C6" s="5"/>
      <c r="D6" s="5"/>
      <c r="E6" s="5"/>
      <c r="F6" s="5"/>
      <c r="G6" s="5"/>
    </row>
    <row r="7">
      <c r="A7" s="1" t="s">
        <v>37</v>
      </c>
      <c r="B7" s="1"/>
      <c r="C7" s="5"/>
      <c r="D7" s="5"/>
      <c r="E7" s="5" t="s">
        <v>38</v>
      </c>
      <c r="F7" s="5"/>
      <c r="G7" s="5"/>
    </row>
    <row r="8">
      <c r="A8" s="1" t="s">
        <v>10</v>
      </c>
      <c r="B8" s="1"/>
      <c r="C8" s="5" t="s">
        <v>0</v>
      </c>
      <c r="D8" s="5"/>
      <c r="E8" s="5"/>
      <c r="F8" s="5"/>
      <c r="G8" s="5"/>
    </row>
    <row r="9">
      <c r="A9" s="22" t="str">
        <f>LARGE('Full Data'!G:G,1)</f>
        <v>#NUM!</v>
      </c>
      <c r="B9" s="17" t="str">
        <f t="shared" ref="B9:B18" si="1">A9/$B$2</f>
        <v>#NUM!</v>
      </c>
      <c r="C9" s="25" t="str">
        <f t="array" ref="C9">INDEX('Full Data'!F:F,MATCH(LARGE('Full Data'!G:G,1),'Full Data'!G:G,0))</f>
        <v>#NUM!</v>
      </c>
      <c r="D9" s="5"/>
      <c r="E9" s="5"/>
      <c r="F9" s="5"/>
      <c r="G9" s="5"/>
    </row>
    <row r="10">
      <c r="A10" s="22" t="str">
        <f>LARGE('Full Data'!G:G,2)</f>
        <v>#NUM!</v>
      </c>
      <c r="B10" s="17" t="str">
        <f t="shared" si="1"/>
        <v>#NUM!</v>
      </c>
      <c r="C10" s="25" t="str">
        <f t="array" ref="C10">INDEX('Full Data'!F:F,MATCH(LARGE('Full Data'!G:G,2),'Full Data'!G:G,0))</f>
        <v>#NUM!</v>
      </c>
      <c r="D10" s="5"/>
      <c r="E10" s="5"/>
      <c r="F10" s="5"/>
      <c r="G10" s="5"/>
    </row>
    <row r="11">
      <c r="A11" s="22" t="str">
        <f>LARGE('Full Data'!G:G,3)</f>
        <v>#NUM!</v>
      </c>
      <c r="B11" s="17" t="str">
        <f t="shared" si="1"/>
        <v>#NUM!</v>
      </c>
      <c r="C11" s="25" t="str">
        <f t="array" ref="C11">INDEX('Full Data'!F:F,MATCH(LARGE('Full Data'!G:G,3),'Full Data'!G:G,0))</f>
        <v>#NUM!</v>
      </c>
      <c r="D11" s="5"/>
      <c r="E11" s="5"/>
      <c r="F11" s="5"/>
      <c r="G11" s="5"/>
    </row>
    <row r="12">
      <c r="A12" s="22" t="str">
        <f>LARGE('Full Data'!G:G,4)</f>
        <v>#NUM!</v>
      </c>
      <c r="B12" s="17" t="str">
        <f t="shared" si="1"/>
        <v>#NUM!</v>
      </c>
      <c r="C12" s="25" t="str">
        <f t="array" ref="C12">INDEX('Full Data'!F:F,MATCH(LARGE('Full Data'!G:G,4),'Full Data'!G:G,0))</f>
        <v>#NUM!</v>
      </c>
      <c r="D12" s="5"/>
      <c r="E12" s="5"/>
      <c r="F12" s="5"/>
      <c r="G12" s="5"/>
    </row>
    <row r="13">
      <c r="A13" s="22" t="str">
        <f>LARGE('Full Data'!G:G,5)</f>
        <v>#NUM!</v>
      </c>
      <c r="B13" s="17" t="str">
        <f t="shared" si="1"/>
        <v>#NUM!</v>
      </c>
      <c r="C13" s="25" t="str">
        <f t="array" ref="C13">INDEX('Full Data'!F:F,MATCH(LARGE('Full Data'!G:G,5),'Full Data'!G:G,0))</f>
        <v>#NUM!</v>
      </c>
      <c r="D13" s="5"/>
      <c r="E13" s="5"/>
      <c r="F13" s="5"/>
      <c r="G13" s="5"/>
    </row>
    <row r="14">
      <c r="A14" s="22" t="str">
        <f>LARGE('Full Data'!G:G,6)</f>
        <v>#NUM!</v>
      </c>
      <c r="B14" s="17" t="str">
        <f t="shared" si="1"/>
        <v>#NUM!</v>
      </c>
      <c r="C14" s="25" t="str">
        <f t="array" ref="C14">INDEX('Full Data'!F:F,MATCH(LARGE('Full Data'!G:G,6),'Full Data'!G:G,0))</f>
        <v>#NUM!</v>
      </c>
      <c r="D14" s="5"/>
      <c r="E14" s="5"/>
      <c r="F14" s="5"/>
      <c r="G14" s="5"/>
    </row>
    <row r="15">
      <c r="A15" s="22" t="str">
        <f>LARGE('Full Data'!G:G,7)</f>
        <v>#NUM!</v>
      </c>
      <c r="B15" s="17" t="str">
        <f t="shared" si="1"/>
        <v>#NUM!</v>
      </c>
      <c r="C15" s="25" t="str">
        <f t="array" ref="C15">INDEX('Full Data'!F:F,MATCH(LARGE('Full Data'!G:G,7),'Full Data'!G:G,0))</f>
        <v>#NUM!</v>
      </c>
      <c r="D15" s="5"/>
      <c r="E15" s="5"/>
      <c r="F15" s="5"/>
      <c r="G15" s="5"/>
    </row>
    <row r="16">
      <c r="A16" s="22" t="str">
        <f>LARGE('Full Data'!G:G,8)</f>
        <v>#NUM!</v>
      </c>
      <c r="B16" s="17" t="str">
        <f t="shared" si="1"/>
        <v>#NUM!</v>
      </c>
      <c r="C16" s="28" t="str">
        <f t="array" ref="C16">INDEX('Full Data'!F:F,MATCH(LARGE('Full Data'!G:G,8),'Full Data'!G:G,0))</f>
        <v>#NUM!</v>
      </c>
      <c r="D16" s="5"/>
      <c r="E16" s="5"/>
      <c r="F16" s="5"/>
      <c r="G16" s="5"/>
    </row>
    <row r="17">
      <c r="A17" s="22" t="str">
        <f>LARGE('Full Data'!G:G,9)</f>
        <v>#NUM!</v>
      </c>
      <c r="B17" s="17" t="str">
        <f t="shared" si="1"/>
        <v>#NUM!</v>
      </c>
      <c r="C17" s="28" t="str">
        <f t="array" ref="C17">INDEX('Full Data'!F:F,MATCH(LARGE('Full Data'!G:G,9),'Full Data'!G:G,0))</f>
        <v>#NUM!</v>
      </c>
      <c r="D17" s="5"/>
      <c r="E17" s="5"/>
      <c r="F17" s="5"/>
      <c r="G17" s="5"/>
    </row>
    <row r="18">
      <c r="A18" s="22" t="str">
        <f>LARGE('Full Data'!G:G,10)</f>
        <v>#NUM!</v>
      </c>
      <c r="B18" s="17" t="str">
        <f t="shared" si="1"/>
        <v>#NUM!</v>
      </c>
      <c r="C18" s="28" t="str">
        <f t="array" ref="C18">INDEX('Full Data'!F:F,MATCH(LARGE('Full Data'!G:G,10),'Full Data'!G:G,0))</f>
        <v>#NUM!</v>
      </c>
      <c r="D18" s="5"/>
      <c r="E18" s="5"/>
      <c r="F18" s="5"/>
      <c r="G18" s="5"/>
    </row>
  </sheetData>
  <hyperlinks>
    <hyperlink r:id="rId1" ref="H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20.57"/>
    <col customWidth="1" min="3" max="3" width="16.71"/>
    <col customWidth="1" min="4" max="4" width="23.0"/>
    <col customWidth="1" min="5" max="5" width="21.71"/>
    <col customWidth="1" min="6" max="6" width="26.86"/>
    <col customWidth="1" min="7" max="7" width="19.29"/>
  </cols>
  <sheetData>
    <row r="1">
      <c r="A1" s="1" t="s">
        <v>39</v>
      </c>
      <c r="B1" s="23">
        <v>0.1</v>
      </c>
      <c r="C1" s="5"/>
      <c r="D1" s="5"/>
      <c r="E1" s="5"/>
      <c r="F1" s="5"/>
      <c r="G1" s="5"/>
    </row>
    <row r="2">
      <c r="A2" s="1"/>
      <c r="B2" s="24" t="s">
        <v>10</v>
      </c>
      <c r="C2" s="5" t="s">
        <v>40</v>
      </c>
      <c r="D2" s="5" t="s">
        <v>0</v>
      </c>
      <c r="E2" s="5" t="s">
        <v>41</v>
      </c>
      <c r="F2" s="5" t="s">
        <v>42</v>
      </c>
      <c r="G2" s="5" t="s">
        <v>43</v>
      </c>
    </row>
    <row r="3">
      <c r="A3" s="1"/>
      <c r="B3" s="24"/>
      <c r="C3" s="5"/>
      <c r="D3" s="5"/>
      <c r="E3" s="5"/>
      <c r="F3" s="5"/>
      <c r="G3" s="5"/>
    </row>
    <row r="4">
      <c r="A4" s="1" t="s">
        <v>44</v>
      </c>
      <c r="B4" s="22">
        <f>'Fossil Fuel direct investments'!B2</f>
        <v>721000000</v>
      </c>
      <c r="C4" s="5"/>
      <c r="D4" s="25"/>
      <c r="E4" s="5"/>
      <c r="F4" s="5"/>
      <c r="G4" s="5"/>
    </row>
    <row r="5">
      <c r="A5" s="22">
        <v>1.0</v>
      </c>
      <c r="B5" s="26">
        <v>2.483E8</v>
      </c>
      <c r="C5" s="17">
        <f t="shared" ref="C5:C19" si="1">B5/$B$4</f>
        <v>0.3443828017</v>
      </c>
      <c r="D5" s="27" t="s">
        <v>45</v>
      </c>
      <c r="E5" s="5" t="s">
        <v>46</v>
      </c>
      <c r="F5" s="22">
        <f t="shared" ref="F5:F19" si="2">IF(E5="yes",B5*$B$1,0)</f>
        <v>24830000</v>
      </c>
      <c r="G5" s="17">
        <f t="shared" ref="G5:G19" si="3">F5/$B$4</f>
        <v>0.03443828017</v>
      </c>
    </row>
    <row r="6">
      <c r="A6" s="22">
        <v>2.0</v>
      </c>
      <c r="B6" s="26">
        <v>1.214E8</v>
      </c>
      <c r="C6" s="17">
        <f t="shared" si="1"/>
        <v>0.1683772538</v>
      </c>
      <c r="D6" s="27" t="s">
        <v>47</v>
      </c>
      <c r="E6" s="5" t="s">
        <v>46</v>
      </c>
      <c r="F6" s="22">
        <f t="shared" si="2"/>
        <v>12140000</v>
      </c>
      <c r="G6" s="17">
        <f t="shared" si="3"/>
        <v>0.01683772538</v>
      </c>
    </row>
    <row r="7">
      <c r="A7" s="22">
        <v>3.0</v>
      </c>
      <c r="B7" s="26">
        <v>1.38E7</v>
      </c>
      <c r="C7" s="17">
        <f t="shared" si="1"/>
        <v>0.01914008322</v>
      </c>
      <c r="D7" s="27" t="s">
        <v>48</v>
      </c>
      <c r="E7" s="5" t="s">
        <v>46</v>
      </c>
      <c r="F7" s="22">
        <f t="shared" si="2"/>
        <v>1380000</v>
      </c>
      <c r="G7" s="17">
        <f t="shared" si="3"/>
        <v>0.001914008322</v>
      </c>
    </row>
    <row r="8">
      <c r="A8" s="22">
        <v>4.0</v>
      </c>
      <c r="B8" s="26">
        <v>6.82E7</v>
      </c>
      <c r="C8" s="17">
        <f t="shared" si="1"/>
        <v>0.09459084605</v>
      </c>
      <c r="D8" s="27" t="s">
        <v>49</v>
      </c>
      <c r="E8" s="5" t="s">
        <v>46</v>
      </c>
      <c r="F8" s="22">
        <f t="shared" si="2"/>
        <v>6820000</v>
      </c>
      <c r="G8" s="17">
        <f t="shared" si="3"/>
        <v>0.009459084605</v>
      </c>
    </row>
    <row r="9">
      <c r="A9" s="22">
        <v>5.0</v>
      </c>
      <c r="B9" s="26">
        <v>4.14E7</v>
      </c>
      <c r="C9" s="17">
        <f t="shared" si="1"/>
        <v>0.05742024965</v>
      </c>
      <c r="D9" s="27" t="s">
        <v>50</v>
      </c>
      <c r="E9" s="5" t="s">
        <v>46</v>
      </c>
      <c r="F9" s="22">
        <f t="shared" si="2"/>
        <v>4140000</v>
      </c>
      <c r="G9" s="17">
        <f t="shared" si="3"/>
        <v>0.005742024965</v>
      </c>
    </row>
    <row r="10">
      <c r="A10" s="22">
        <v>6.0</v>
      </c>
      <c r="B10" s="22" t="str">
        <f>LARGE('Full Data'!H:H,A10)</f>
        <v>#NUM!</v>
      </c>
      <c r="C10" s="17" t="str">
        <f t="shared" si="1"/>
        <v>#NUM!</v>
      </c>
      <c r="D10" s="25" t="str">
        <f t="array" ref="D10">INDEX('Full Data'!B:B,MATCH(LARGE('Full Data'!H:H,A10),'Full Data'!H:H,0))</f>
        <v>#NUM!</v>
      </c>
      <c r="E10" s="5"/>
      <c r="F10" s="22">
        <f t="shared" si="2"/>
        <v>0</v>
      </c>
      <c r="G10" s="17">
        <f t="shared" si="3"/>
        <v>0</v>
      </c>
    </row>
    <row r="11">
      <c r="A11" s="22">
        <v>7.0</v>
      </c>
      <c r="B11" s="22" t="str">
        <f>LARGE('Full Data'!H:H,A11)</f>
        <v>#NUM!</v>
      </c>
      <c r="C11" s="17" t="str">
        <f t="shared" si="1"/>
        <v>#NUM!</v>
      </c>
      <c r="D11" s="25" t="str">
        <f t="array" ref="D11">INDEX('Full Data'!B:B,MATCH(LARGE('Full Data'!H:H,A11),'Full Data'!H:H,0))</f>
        <v>#NUM!</v>
      </c>
      <c r="E11" s="5"/>
      <c r="F11" s="22">
        <f t="shared" si="2"/>
        <v>0</v>
      </c>
      <c r="G11" s="17">
        <f t="shared" si="3"/>
        <v>0</v>
      </c>
    </row>
    <row r="12">
      <c r="A12" s="22">
        <v>8.0</v>
      </c>
      <c r="B12" s="22" t="str">
        <f>LARGE('Full Data'!H:H,A12)</f>
        <v>#NUM!</v>
      </c>
      <c r="C12" s="17" t="str">
        <f t="shared" si="1"/>
        <v>#NUM!</v>
      </c>
      <c r="D12" s="25" t="str">
        <f t="array" ref="D12">INDEX('Full Data'!B:B,MATCH(LARGE('Full Data'!H:H,A12),'Full Data'!H:H,0))</f>
        <v>#NUM!</v>
      </c>
      <c r="E12" s="5"/>
      <c r="F12" s="22">
        <f t="shared" si="2"/>
        <v>0</v>
      </c>
      <c r="G12" s="17">
        <f t="shared" si="3"/>
        <v>0</v>
      </c>
    </row>
    <row r="13">
      <c r="A13" s="22">
        <v>9.0</v>
      </c>
      <c r="B13" s="22" t="str">
        <f>LARGE('Full Data'!H:H,A13)</f>
        <v>#NUM!</v>
      </c>
      <c r="C13" s="17" t="str">
        <f t="shared" si="1"/>
        <v>#NUM!</v>
      </c>
      <c r="D13" s="25" t="str">
        <f t="array" ref="D13">INDEX('Full Data'!B:B,MATCH(LARGE('Full Data'!H:H,A13),'Full Data'!H:H,0))</f>
        <v>#NUM!</v>
      </c>
      <c r="E13" s="5"/>
      <c r="F13" s="22">
        <f t="shared" si="2"/>
        <v>0</v>
      </c>
      <c r="G13" s="17">
        <f t="shared" si="3"/>
        <v>0</v>
      </c>
    </row>
    <row r="14">
      <c r="A14" s="22">
        <v>10.0</v>
      </c>
      <c r="B14" s="22" t="str">
        <f>LARGE('Full Data'!H:H,A14)</f>
        <v>#NUM!</v>
      </c>
      <c r="C14" s="17" t="str">
        <f t="shared" si="1"/>
        <v>#NUM!</v>
      </c>
      <c r="D14" s="25" t="str">
        <f t="array" ref="D14">INDEX('Full Data'!B:B,MATCH(LARGE('Full Data'!H:H,A14),'Full Data'!H:H,0))</f>
        <v>#NUM!</v>
      </c>
      <c r="E14" s="5"/>
      <c r="F14" s="22">
        <f t="shared" si="2"/>
        <v>0</v>
      </c>
      <c r="G14" s="17">
        <f t="shared" si="3"/>
        <v>0</v>
      </c>
    </row>
    <row r="15">
      <c r="A15" s="22">
        <v>11.0</v>
      </c>
      <c r="B15" s="22" t="str">
        <f>LARGE('Full Data'!H:H,A15)</f>
        <v>#NUM!</v>
      </c>
      <c r="C15" s="17" t="str">
        <f t="shared" si="1"/>
        <v>#NUM!</v>
      </c>
      <c r="D15" s="25" t="str">
        <f t="array" ref="D15">INDEX('Full Data'!B:B,MATCH(LARGE('Full Data'!H:H,A15),'Full Data'!H:H,0))</f>
        <v>#NUM!</v>
      </c>
      <c r="E15" s="5"/>
      <c r="F15" s="22">
        <f t="shared" si="2"/>
        <v>0</v>
      </c>
      <c r="G15" s="17">
        <f t="shared" si="3"/>
        <v>0</v>
      </c>
    </row>
    <row r="16">
      <c r="A16" s="22">
        <v>12.0</v>
      </c>
      <c r="B16" s="22" t="str">
        <f>LARGE('Full Data'!H:H,A16)</f>
        <v>#NUM!</v>
      </c>
      <c r="C16" s="17" t="str">
        <f t="shared" si="1"/>
        <v>#NUM!</v>
      </c>
      <c r="D16" s="25" t="str">
        <f t="array" ref="D16">INDEX('Full Data'!B:B,MATCH(LARGE('Full Data'!H:H,A16),'Full Data'!H:H,0))</f>
        <v>#NUM!</v>
      </c>
      <c r="E16" s="5"/>
      <c r="F16" s="22">
        <f t="shared" si="2"/>
        <v>0</v>
      </c>
      <c r="G16" s="17">
        <f t="shared" si="3"/>
        <v>0</v>
      </c>
    </row>
    <row r="17">
      <c r="A17" s="22">
        <v>13.0</v>
      </c>
      <c r="B17" s="22" t="str">
        <f>LARGE('Full Data'!H:H,A17)</f>
        <v>#NUM!</v>
      </c>
      <c r="C17" s="17" t="str">
        <f t="shared" si="1"/>
        <v>#NUM!</v>
      </c>
      <c r="D17" s="25" t="str">
        <f t="array" ref="D17">INDEX('Full Data'!B:B,MATCH(LARGE('Full Data'!H:H,A17),'Full Data'!H:H,0))</f>
        <v>#NUM!</v>
      </c>
      <c r="E17" s="5"/>
      <c r="F17" s="22">
        <f t="shared" si="2"/>
        <v>0</v>
      </c>
      <c r="G17" s="17">
        <f t="shared" si="3"/>
        <v>0</v>
      </c>
    </row>
    <row r="18">
      <c r="A18" s="22">
        <v>14.0</v>
      </c>
      <c r="B18" s="22" t="str">
        <f>LARGE('Full Data'!H:H,A18)</f>
        <v>#NUM!</v>
      </c>
      <c r="C18" s="17" t="str">
        <f t="shared" si="1"/>
        <v>#NUM!</v>
      </c>
      <c r="D18" s="25" t="str">
        <f t="array" ref="D18">INDEX('Full Data'!B:B,MATCH(LARGE('Full Data'!H:H,A18),'Full Data'!H:H,0))</f>
        <v>#NUM!</v>
      </c>
      <c r="E18" s="5"/>
      <c r="F18" s="22">
        <f t="shared" si="2"/>
        <v>0</v>
      </c>
      <c r="G18" s="17">
        <f t="shared" si="3"/>
        <v>0</v>
      </c>
    </row>
    <row r="19">
      <c r="A19" s="29">
        <v>15.0</v>
      </c>
      <c r="B19" s="22" t="str">
        <f>LARGE('Full Data'!H:H,A19)</f>
        <v>#NUM!</v>
      </c>
      <c r="C19" s="17" t="str">
        <f t="shared" si="1"/>
        <v>#NUM!</v>
      </c>
      <c r="D19" s="25" t="str">
        <f t="array" ref="D19">INDEX('Full Data'!B:B,MATCH(LARGE('Full Data'!H:H,A19),'Full Data'!H:H,0))</f>
        <v>#NUM!</v>
      </c>
      <c r="E19" s="5"/>
      <c r="F19" s="22">
        <f t="shared" si="2"/>
        <v>0</v>
      </c>
      <c r="G19" s="17">
        <f t="shared" si="3"/>
        <v>0</v>
      </c>
    </row>
    <row r="20">
      <c r="A20" s="5"/>
      <c r="B20" s="5"/>
      <c r="C20" s="5"/>
      <c r="D20" s="5"/>
      <c r="E20" s="5" t="s">
        <v>51</v>
      </c>
      <c r="F20" s="22">
        <f t="shared" ref="F20:G20" si="4">SUM(F5:F19)</f>
        <v>49310000</v>
      </c>
      <c r="G20" s="17">
        <f t="shared" si="4"/>
        <v>0.06839112344</v>
      </c>
    </row>
    <row r="21">
      <c r="A21" s="5"/>
      <c r="B21" s="5"/>
      <c r="C21" s="5"/>
      <c r="D21" s="5"/>
      <c r="E21" s="5" t="s">
        <v>52</v>
      </c>
      <c r="F21" s="22">
        <f>'Fossil Fuel direct investments'!B3</f>
        <v>0</v>
      </c>
      <c r="G21" s="17">
        <f>'Fossil Fuel direct investments'!B4</f>
        <v>0</v>
      </c>
    </row>
    <row r="22">
      <c r="A22" s="5"/>
      <c r="B22" s="5"/>
      <c r="C22" s="5"/>
      <c r="D22" s="5"/>
      <c r="E22" s="5"/>
      <c r="F22" s="5"/>
      <c r="G22" s="5"/>
    </row>
    <row r="23">
      <c r="A23" s="5"/>
      <c r="B23" s="5"/>
      <c r="C23" s="5"/>
      <c r="D23" s="5"/>
      <c r="E23" s="5" t="s">
        <v>53</v>
      </c>
      <c r="F23" s="22">
        <f t="shared" ref="F23:G23" si="5">F20+F21</f>
        <v>49310000</v>
      </c>
      <c r="G23" s="17">
        <f t="shared" si="5"/>
        <v>0.06839112344</v>
      </c>
    </row>
    <row r="24">
      <c r="A24" s="5"/>
      <c r="B24" s="5"/>
      <c r="C24" s="5"/>
      <c r="D24" s="5"/>
      <c r="E24" s="5" t="s">
        <v>9</v>
      </c>
      <c r="F24" s="15">
        <f>'Fossil Fuel direct investments'!B2</f>
        <v>721000000</v>
      </c>
      <c r="G24" s="5"/>
    </row>
  </sheetData>
  <drawing r:id="rId1"/>
</worksheet>
</file>