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Explanation" sheetId="1" r:id="rId3"/>
    <sheet state="visible" name="Full Data" sheetId="2" r:id="rId4"/>
    <sheet state="visible" name="Fossil Fuel direct investments" sheetId="3" r:id="rId5"/>
    <sheet state="visible" name="Pooled Funds &amp; Total Fossil Fue" sheetId="4" r:id="rId6"/>
  </sheets>
  <definedNames/>
  <calcPr/>
</workbook>
</file>

<file path=xl/sharedStrings.xml><?xml version="1.0" encoding="utf-8"?>
<sst xmlns="http://schemas.openxmlformats.org/spreadsheetml/2006/main" count="4007" uniqueCount="2007">
  <si>
    <t>Name</t>
  </si>
  <si>
    <t>To access the full data open the sheet "Full Data" from the menu at the bottom.</t>
  </si>
  <si>
    <t>Name of Local Authority Pension Fund</t>
  </si>
  <si>
    <t xml:space="preserve">"Fossil Fuel direct investments" lists the fossil fuel companies the fund is most heavily invested in </t>
  </si>
  <si>
    <t xml:space="preserve">and "Pooled funds &amp; Total Fossil Fuels" gives a summary of the fossil fuel investments in relation </t>
  </si>
  <si>
    <t>to the total holdings.</t>
  </si>
  <si>
    <t>NOTE:</t>
  </si>
  <si>
    <t>These data sheets on local authority pension funds and fossil fuels are the outcome</t>
  </si>
  <si>
    <t>of a careful sourcing and filtering process conducted by Community Reinvest,</t>
  </si>
  <si>
    <t>Friends of the Earth Scotland, Friends of the Earth, EWNI 350.org and Platform London.</t>
  </si>
  <si>
    <t>The Methodology used is detailed in the Methodology section of our briefing,</t>
  </si>
  <si>
    <t>downloadable from http://gofossilfree.org/uk/pensions/</t>
  </si>
  <si>
    <t>Data sheets for other local authorities and contact details if you can’t find what</t>
  </si>
  <si>
    <t>you are looking for can be accessed from</t>
  </si>
  <si>
    <t>Description of holding</t>
  </si>
  <si>
    <t>http://gofossilfree.org/uk/pensions/</t>
  </si>
  <si>
    <t>Sub-category/ Classification</t>
  </si>
  <si>
    <t>Annual Report 2014</t>
  </si>
  <si>
    <t>https://www.responsible-investor.com/images/uploads/reports/West_Mids_PF.pdf</t>
  </si>
  <si>
    <t>Oil/Gas companies</t>
  </si>
  <si>
    <t>Total holdings</t>
  </si>
  <si>
    <t>Coal companies</t>
  </si>
  <si>
    <t>Total fossil fuel holdings</t>
  </si>
  <si>
    <t>Verification</t>
  </si>
  <si>
    <t>Freedom of Information requests were made to all administering authorities</t>
  </si>
  <si>
    <t>for local authority pension funds.</t>
  </si>
  <si>
    <t>Some responded with thorough data, while others did not. Where the</t>
  </si>
  <si>
    <t>Administering body of the Pension fund did not respond with sufficient</t>
  </si>
  <si>
    <t>data or in time, we identified their equity investments directly from</t>
  </si>
  <si>
    <t>their Annual Report and added them in the sheet 'Pooled Funds &amp; Total</t>
  </si>
  <si>
    <t>Fossil Fuel Amounts</t>
  </si>
  <si>
    <t>Fossil Fuel investments.’ In these cases, other sheets will appear mostly</t>
  </si>
  <si>
    <t>All Amounts</t>
  </si>
  <si>
    <t>empty.</t>
  </si>
  <si>
    <t>Where cells contain “#NUM”, this is not due to a mistake in the script,</t>
  </si>
  <si>
    <t>West Midlands Pension Fund</t>
  </si>
  <si>
    <t>but due to limited data being provided.</t>
  </si>
  <si>
    <t>3I GROUP</t>
  </si>
  <si>
    <t>Percentage in fossil fuels</t>
  </si>
  <si>
    <t>Top 10 Fossil Fuel Holdings</t>
  </si>
  <si>
    <t>This excludes holdings through pooled funds - see next sheet</t>
  </si>
  <si>
    <t>Amount</t>
  </si>
  <si>
    <t>Pooled fund estimate</t>
  </si>
  <si>
    <t>Percentage</t>
  </si>
  <si>
    <t>Pooled fund</t>
  </si>
  <si>
    <t>Estimated fossil fuel holdings:</t>
  </si>
  <si>
    <t>in % of total holdings</t>
  </si>
  <si>
    <t>Total</t>
  </si>
  <si>
    <t>yes</t>
  </si>
  <si>
    <t>Baillie Gifford Diversifies Growth Fund</t>
  </si>
  <si>
    <t>3D SYSTEMS</t>
  </si>
  <si>
    <t>Total estimated fossil fuels in largest pooled funds</t>
  </si>
  <si>
    <t>Total direct fossil fuels</t>
  </si>
  <si>
    <t>Total fossil fuels</t>
  </si>
  <si>
    <t>3I INFRASTRUCTURE</t>
  </si>
  <si>
    <t>3M</t>
  </si>
  <si>
    <t>77 BANK</t>
  </si>
  <si>
    <t>A P MOLLER - MAERSK 'A</t>
  </si>
  <si>
    <t>A P MOLLER - MAERSK 'B</t>
  </si>
  <si>
    <t>ABB LTD N</t>
  </si>
  <si>
    <t>ABBOTT LABORATORIES</t>
  </si>
  <si>
    <t>ABBVIE</t>
  </si>
  <si>
    <t>ABC-MART</t>
  </si>
  <si>
    <t>ABERDEEN ASSET MAN.</t>
  </si>
  <si>
    <t>ABERFORTH SMCOS.</t>
  </si>
  <si>
    <t>ABERTIS INFRAESTRUCTUR</t>
  </si>
  <si>
    <t>ACACIA MINING</t>
  </si>
  <si>
    <t>ACCENTURE CLASS A</t>
  </si>
  <si>
    <t>ACCIONA</t>
  </si>
  <si>
    <t>ACCOR</t>
  </si>
  <si>
    <t>ACE</t>
  </si>
  <si>
    <t>ACERINOX 'R'</t>
  </si>
  <si>
    <t>ACOM</t>
  </si>
  <si>
    <t>ACS ACTIV.CONSTR.Y SER</t>
  </si>
  <si>
    <t>ACTAVIS</t>
  </si>
  <si>
    <t>ACTELION</t>
  </si>
  <si>
    <t>ACTIVISION BLIZZARD</t>
  </si>
  <si>
    <t>ADECCO 'R'</t>
  </si>
  <si>
    <t>ADIDAS</t>
  </si>
  <si>
    <t>ADMIRAL GROUP</t>
  </si>
  <si>
    <t>ADOBE SYSTEMS</t>
  </si>
  <si>
    <t>ADP</t>
  </si>
  <si>
    <t>ADT</t>
  </si>
  <si>
    <t>ADV.AUTO PARTS</t>
  </si>
  <si>
    <t>ADVANTEST</t>
  </si>
  <si>
    <t>AEGON</t>
  </si>
  <si>
    <t>AEON</t>
  </si>
  <si>
    <t>AEON FINANCIAL SERVICE</t>
  </si>
  <si>
    <t>AEON MALL</t>
  </si>
  <si>
    <t>AES</t>
  </si>
  <si>
    <t>AETNA</t>
  </si>
  <si>
    <t>AFFILIATED MANAGERS</t>
  </si>
  <si>
    <t>AFLAC</t>
  </si>
  <si>
    <t>AFREN</t>
  </si>
  <si>
    <t>AGEAS (EX-FORTIS)</t>
  </si>
  <si>
    <t>AGILENT TECHS.</t>
  </si>
  <si>
    <t>AGL ENERGY</t>
  </si>
  <si>
    <t>AHOLD KON.</t>
  </si>
  <si>
    <t>AIFUL</t>
  </si>
  <si>
    <t>AIR FRANCE-KLM</t>
  </si>
  <si>
    <t>AIR LIQUIDE</t>
  </si>
  <si>
    <t>AIR PRDS.&amp; CHEMS.</t>
  </si>
  <si>
    <t>AIR WATER</t>
  </si>
  <si>
    <t>AIRBUS GROUP</t>
  </si>
  <si>
    <t>AIRGAS</t>
  </si>
  <si>
    <t>AISIN SEIKI</t>
  </si>
  <si>
    <t>AJINOMOTO</t>
  </si>
  <si>
    <t>AKAMAI TECHS.</t>
  </si>
  <si>
    <t>AKASTOR</t>
  </si>
  <si>
    <t>AKBANK</t>
  </si>
  <si>
    <t>AKZO NOBEL</t>
  </si>
  <si>
    <t>AL NOOR HOSPITALS GP</t>
  </si>
  <si>
    <t>ALCATEL-LUCENT</t>
  </si>
  <si>
    <t>ALCOA</t>
  </si>
  <si>
    <t>ALENT</t>
  </si>
  <si>
    <t>ALEXION PHARMS.</t>
  </si>
  <si>
    <t>ALFA LAVAL</t>
  </si>
  <si>
    <t>ALFRESA HOLDINGS</t>
  </si>
  <si>
    <t>ALLEGHANY</t>
  </si>
  <si>
    <t>ALLEGHENY TECHS.</t>
  </si>
  <si>
    <t>ALLEGION</t>
  </si>
  <si>
    <t>ALLERGAN</t>
  </si>
  <si>
    <t>ALLIANCE DATA SYSTEMS</t>
  </si>
  <si>
    <t>ALLIANCE TRUST</t>
  </si>
  <si>
    <t>ALLIANT ENERGY CORP.</t>
  </si>
  <si>
    <t>ALLIANZ</t>
  </si>
  <si>
    <t>ALLSTATE</t>
  </si>
  <si>
    <t>ALPHA BANK</t>
  </si>
  <si>
    <t>ALPS ELECTRIC</t>
  </si>
  <si>
    <t>ALSTOM</t>
  </si>
  <si>
    <t>ALTERA</t>
  </si>
  <si>
    <t>ALTRIA GROUP</t>
  </si>
  <si>
    <t>AMADA</t>
  </si>
  <si>
    <t>AMADEUS IT HOLDING</t>
  </si>
  <si>
    <t>AMAZON.COM</t>
  </si>
  <si>
    <t>AMDOCS</t>
  </si>
  <si>
    <t>AMEC FOSTER WHEELER</t>
  </si>
  <si>
    <t>AMER.ELEC.PWR.</t>
  </si>
  <si>
    <t>AMEREN</t>
  </si>
  <si>
    <t>AMERICAN CAPITAL AGENCY</t>
  </si>
  <si>
    <t>AMERICAN EXPRESS</t>
  </si>
  <si>
    <t>AMERICAN INTL.GP.</t>
  </si>
  <si>
    <t>AMERICAN TOWER</t>
  </si>
  <si>
    <t>AMERICAN WATER WORKS</t>
  </si>
  <si>
    <t>AMERIPRISE FINL.</t>
  </si>
  <si>
    <t>AMERISOURCEBERGEN</t>
  </si>
  <si>
    <t>AMETEK</t>
  </si>
  <si>
    <t>AMGEN</t>
  </si>
  <si>
    <t>AMLIN</t>
  </si>
  <si>
    <t>AMPHENOL 'A'</t>
  </si>
  <si>
    <t>ANA HOLDINGS</t>
  </si>
  <si>
    <t>ANADARKO  PETROLEUM</t>
  </si>
  <si>
    <t>ANADOLU EFES BIRACILIK</t>
  </si>
  <si>
    <t>ANALOG DEVICES</t>
  </si>
  <si>
    <t>ANDRITZ</t>
  </si>
  <si>
    <t>ANF</t>
  </si>
  <si>
    <t>ANGLO AMERICAN</t>
  </si>
  <si>
    <t>ANGLO IRISH BANK CORP.</t>
  </si>
  <si>
    <t>ANHEUSER-BUSCH INBEV</t>
  </si>
  <si>
    <t>ANNALY CAPITAL MAN.</t>
  </si>
  <si>
    <t>ANRITSU</t>
  </si>
  <si>
    <t>ANSYS</t>
  </si>
  <si>
    <t>ANTHEM</t>
  </si>
  <si>
    <t>ANTOFAGASTA</t>
  </si>
  <si>
    <t>AON CLASS A</t>
  </si>
  <si>
    <t>AOYAMA TRADING</t>
  </si>
  <si>
    <t>AOZORA BANK</t>
  </si>
  <si>
    <t>APACHE</t>
  </si>
  <si>
    <t>APLUS FINANCIAL</t>
  </si>
  <si>
    <t>APPLE</t>
  </si>
  <si>
    <t>APPLIED MATS.</t>
  </si>
  <si>
    <t>ARCELIK</t>
  </si>
  <si>
    <t>ARCELORMITTAL</t>
  </si>
  <si>
    <t>ARCH CAP.GP.</t>
  </si>
  <si>
    <t>ARCHER-DANLS.-MIDL.</t>
  </si>
  <si>
    <t>ARKEMA</t>
  </si>
  <si>
    <t>ARM HOLDINGS</t>
  </si>
  <si>
    <t>ARROW ELECTRONICS</t>
  </si>
  <si>
    <t>ARTHUR J GALLAGHER</t>
  </si>
  <si>
    <t>ARYZTA</t>
  </si>
  <si>
    <t>ASAHI GLASS</t>
  </si>
  <si>
    <t>ASAHI GROUP HOLDINGS</t>
  </si>
  <si>
    <t>ASAHI KASEI</t>
  </si>
  <si>
    <t>ASATSU-DK</t>
  </si>
  <si>
    <t>ASHLAND</t>
  </si>
  <si>
    <t>ASHMORE GROUP</t>
  </si>
  <si>
    <t>ASHTEAD GROUP</t>
  </si>
  <si>
    <t>ASICS</t>
  </si>
  <si>
    <t>ASML HOLDING</t>
  </si>
  <si>
    <t>ASSA ABLOY 'B'</t>
  </si>
  <si>
    <t>ASSICURAZIONI GENERALI</t>
  </si>
  <si>
    <t>ASSOCIATED BRIT.FOODS</t>
  </si>
  <si>
    <t>ASSURANT</t>
  </si>
  <si>
    <t>ASTELLAS PHARMA</t>
  </si>
  <si>
    <t>ASTRAZENECA</t>
  </si>
  <si>
    <t>AT&amp;T</t>
  </si>
  <si>
    <t>ATKINS (WS)</t>
  </si>
  <si>
    <t>ATLANTIA</t>
  </si>
  <si>
    <t>ATLAS COPCO 'A'</t>
  </si>
  <si>
    <t>ATLAS COPCO 'B'</t>
  </si>
  <si>
    <t>ATOS</t>
  </si>
  <si>
    <t>AUS.AND NZ.BANKING GP.</t>
  </si>
  <si>
    <t>AUTOBACS SEVEN</t>
  </si>
  <si>
    <t>AUTODESK</t>
  </si>
  <si>
    <t>AUTOLIV</t>
  </si>
  <si>
    <t>AUTOMATIC DATA PROC.</t>
  </si>
  <si>
    <t>AUTONATION</t>
  </si>
  <si>
    <t>AUTOZONE</t>
  </si>
  <si>
    <t>AVAGO TECHNOLOGIES</t>
  </si>
  <si>
    <t>AVALONBAY COMMNS.</t>
  </si>
  <si>
    <t>AVERY DENNISON</t>
  </si>
  <si>
    <t>AVEVA GROUP</t>
  </si>
  <si>
    <t>AVIVA</t>
  </si>
  <si>
    <t>AVNET</t>
  </si>
  <si>
    <t>AVON PRODUCTS</t>
  </si>
  <si>
    <t>AWA BANK</t>
  </si>
  <si>
    <t>AXA</t>
  </si>
  <si>
    <t>AXEL SPRINGER</t>
  </si>
  <si>
    <t>AXIATA GROUP</t>
  </si>
  <si>
    <t>AXIS CAPITAL HDG.</t>
  </si>
  <si>
    <t>AZ ELECTRONIC MATS.(DI)</t>
  </si>
  <si>
    <t>AZBIL</t>
  </si>
  <si>
    <t>B/E AEROSPACE</t>
  </si>
  <si>
    <t>BABCOCK &amp; WILCOX</t>
  </si>
  <si>
    <t>BABCOCK INTERNATIONAL</t>
  </si>
  <si>
    <t>BAE SYSTEMS</t>
  </si>
  <si>
    <t>BAKER HUGHES</t>
  </si>
  <si>
    <t>BALFOUR BEATTY</t>
  </si>
  <si>
    <t>BALL</t>
  </si>
  <si>
    <t>BALOISE-HOLDING AG</t>
  </si>
  <si>
    <t>BANCO DE SABADELL</t>
  </si>
  <si>
    <t>BANCO ESPIRITO SANTO</t>
  </si>
  <si>
    <t>BANCO POPOLARE</t>
  </si>
  <si>
    <t>BANCO POPOLARE N P RTS</t>
  </si>
  <si>
    <t>BANCO POPULAR ESPANOL</t>
  </si>
  <si>
    <t>BANCO SANTANDER</t>
  </si>
  <si>
    <t>BANDAI NAMCO HDG.</t>
  </si>
  <si>
    <t>BANK OF AMERICA</t>
  </si>
  <si>
    <t>BANK OF GEORGIA HDG.</t>
  </si>
  <si>
    <t>BANK OF IRELAND</t>
  </si>
  <si>
    <t>BANK OF KYOTO</t>
  </si>
  <si>
    <t>BANK OF NEW YORK MELLON</t>
  </si>
  <si>
    <t>BANK OF PIRAEUS</t>
  </si>
  <si>
    <t>BANK OF YOKOHAMA</t>
  </si>
  <si>
    <t>BANK POLSKA KASA OPIEK</t>
  </si>
  <si>
    <t>BANKERS INV.TRUST</t>
  </si>
  <si>
    <t>BANKIA</t>
  </si>
  <si>
    <t>BANKINTER 'R'</t>
  </si>
  <si>
    <t>BANQUE CANTON.VE. 'N'</t>
  </si>
  <si>
    <t>BARCLAYS</t>
  </si>
  <si>
    <t>BARR (AG)</t>
  </si>
  <si>
    <t>BARRATT DEVELOPMENTS</t>
  </si>
  <si>
    <t>BARRY CALLEBAUT</t>
  </si>
  <si>
    <t>BASF</t>
  </si>
  <si>
    <t>BAXTER INTL.</t>
  </si>
  <si>
    <t>BAYER</t>
  </si>
  <si>
    <t>BB&amp;T</t>
  </si>
  <si>
    <t>BBA AVIATION</t>
  </si>
  <si>
    <t>BBV.ARGENTARIA</t>
  </si>
  <si>
    <t>BEAM</t>
  </si>
  <si>
    <t>BEAZLEY</t>
  </si>
  <si>
    <t>BECTON DICKINSON</t>
  </si>
  <si>
    <t>BED BATH &amp; BEYOND</t>
  </si>
  <si>
    <t>BEIERSDORF</t>
  </si>
  <si>
    <t>BELGACOM</t>
  </si>
  <si>
    <t>BELLWAY</t>
  </si>
  <si>
    <t>BEMIS</t>
  </si>
  <si>
    <t>BENESSE HOLDINGS</t>
  </si>
  <si>
    <t>BERENDSEN</t>
  </si>
  <si>
    <t>BERKELEY GROUP HDG.(THE)</t>
  </si>
  <si>
    <t>BERKSHIRE HATHAWAY 'A'</t>
  </si>
  <si>
    <t>BERKSHIRE HATHAWAY 'B'</t>
  </si>
  <si>
    <t>BEST BUY</t>
  </si>
  <si>
    <t>BETFAIR GROUP</t>
  </si>
  <si>
    <t>BG GROUP</t>
  </si>
  <si>
    <t>BH GLOBAL GBP</t>
  </si>
  <si>
    <t>BH MACRO</t>
  </si>
  <si>
    <t>BH MACRO EUR</t>
  </si>
  <si>
    <t>BH MACRO USD</t>
  </si>
  <si>
    <t>BHP BILLITON</t>
  </si>
  <si>
    <t>BIC</t>
  </si>
  <si>
    <t>BIG YELLOW GROUP</t>
  </si>
  <si>
    <t>BILFINGER BERGER</t>
  </si>
  <si>
    <t>BIM BIRLESIK MAGAZALAR</t>
  </si>
  <si>
    <t>BIOGEN IDEC</t>
  </si>
  <si>
    <t>BIOMARIN PHARM.</t>
  </si>
  <si>
    <t>BIOMERIEUX</t>
  </si>
  <si>
    <t>BLACKROCK</t>
  </si>
  <si>
    <t>BLACKROCK WORLD MNG.</t>
  </si>
  <si>
    <t>BLUECREST ALLBLUE FD.GBP</t>
  </si>
  <si>
    <t>BMW</t>
  </si>
  <si>
    <t>BNP PARIBAS</t>
  </si>
  <si>
    <t>BODYCOTE</t>
  </si>
  <si>
    <t>BOEING</t>
  </si>
  <si>
    <t>BOLIDEN</t>
  </si>
  <si>
    <t>BOLLORE</t>
  </si>
  <si>
    <t>BOOKER GROUP</t>
  </si>
  <si>
    <t>BORGWARNER</t>
  </si>
  <si>
    <t>BOSKALIS WESTMINSTER</t>
  </si>
  <si>
    <t>BOSS (HUGO)</t>
  </si>
  <si>
    <t>BOSTON PROPERTIES</t>
  </si>
  <si>
    <t>BOSTON SCIENTIFIC</t>
  </si>
  <si>
    <t>BOUYGUES</t>
  </si>
  <si>
    <t>BOVIS HOMES GROUP</t>
  </si>
  <si>
    <t>BP</t>
  </si>
  <si>
    <t>BRAMBLES</t>
  </si>
  <si>
    <t>BRENNTAG</t>
  </si>
  <si>
    <t>BREWIN DOLPHIN</t>
  </si>
  <si>
    <t>BRIDGESTONE</t>
  </si>
  <si>
    <t>BRISTOL MYERS SQUIBB</t>
  </si>
  <si>
    <t>BRIT.AMER.TOB.(MALAYSIA)</t>
  </si>
  <si>
    <t>BRITISH AMERICAN TOBACCO</t>
  </si>
  <si>
    <t>BRITISH EMPIRE SECS.</t>
  </si>
  <si>
    <t>BRITISH LAND</t>
  </si>
  <si>
    <t>BRITVIC</t>
  </si>
  <si>
    <t>BROADCOM 'A'</t>
  </si>
  <si>
    <t>BROADRIDGE FINL.SLTN.</t>
  </si>
  <si>
    <t>BROTHER INDUSTRIES</t>
  </si>
  <si>
    <t>BROWN (N) GROUP</t>
  </si>
  <si>
    <t>BROWN &amp; BROWN</t>
  </si>
  <si>
    <t>BROWN-FORMAN 'B'</t>
  </si>
  <si>
    <t>BT GROUP</t>
  </si>
  <si>
    <t>BTG</t>
  </si>
  <si>
    <t>BUNGE</t>
  </si>
  <si>
    <t>BUNZL</t>
  </si>
  <si>
    <t>BURBERRY GROUP</t>
  </si>
  <si>
    <t>BUREAU VERITAS INTL.</t>
  </si>
  <si>
    <t>BUZZI UNICEM</t>
  </si>
  <si>
    <t>BWIN PARTY DIGITAL ENTM.</t>
  </si>
  <si>
    <t>C R BARD</t>
  </si>
  <si>
    <t>CA</t>
  </si>
  <si>
    <t>CABLE &amp; WIRELESS COMMS.</t>
  </si>
  <si>
    <t>CABLEVISION SYS.</t>
  </si>
  <si>
    <t>CABOT OIL &amp; GAS 'A'</t>
  </si>
  <si>
    <t>CAIRN ENERGY</t>
  </si>
  <si>
    <t>CAIXABANK</t>
  </si>
  <si>
    <t>CALBEE</t>
  </si>
  <si>
    <t>CALEDONIA INVESTMENTS</t>
  </si>
  <si>
    <t>CALPINE</t>
  </si>
  <si>
    <t>CALSONIC KANSEI</t>
  </si>
  <si>
    <t>CAMERON  INTERNATIONAL</t>
  </si>
  <si>
    <t>CAMPBELL SOUP</t>
  </si>
  <si>
    <t>CANON</t>
  </si>
  <si>
    <t>CANON MARKETING JAPAN</t>
  </si>
  <si>
    <t>CAP GEMINI</t>
  </si>
  <si>
    <t>CAPCOM</t>
  </si>
  <si>
    <t>CAPITA</t>
  </si>
  <si>
    <t>CAPITAL &amp; CNTS.PROPS.</t>
  </si>
  <si>
    <t>CAPITAL ONE FINL.</t>
  </si>
  <si>
    <t>CARDINAL HEALTH</t>
  </si>
  <si>
    <t>CAREFUSION</t>
  </si>
  <si>
    <t>CARILLION</t>
  </si>
  <si>
    <t>CARLSBERG 'B'</t>
  </si>
  <si>
    <t>CARMAX</t>
  </si>
  <si>
    <t>CARNIVAL</t>
  </si>
  <si>
    <t>CARREFOUR</t>
  </si>
  <si>
    <t>CASINO GUICHARD-P</t>
  </si>
  <si>
    <t>CASIO COMPUTER</t>
  </si>
  <si>
    <t>CATERPILLAR</t>
  </si>
  <si>
    <t>CATLIN GROUP</t>
  </si>
  <si>
    <t>CBRE GROUP CLASS A</t>
  </si>
  <si>
    <t>CBS 'B'</t>
  </si>
  <si>
    <t>CELANESE 'A'</t>
  </si>
  <si>
    <t>CELESIO</t>
  </si>
  <si>
    <t>CELGENE</t>
  </si>
  <si>
    <t>CENTAMIN</t>
  </si>
  <si>
    <t>CENTERPOINT EN.</t>
  </si>
  <si>
    <t>CENTRAL JAPAN RAILWAY</t>
  </si>
  <si>
    <t>CENTRICA ORD GBP0.0617</t>
  </si>
  <si>
    <t>CENTURY TOKYO LEASING</t>
  </si>
  <si>
    <t>CENTURYLINK</t>
  </si>
  <si>
    <t>CERNER</t>
  </si>
  <si>
    <t>CEZ</t>
  </si>
  <si>
    <t>CF INDUSTRIES HDG.</t>
  </si>
  <si>
    <t>CH ROBINSON WWD.</t>
  </si>
  <si>
    <t>CHARLES SCHWAB</t>
  </si>
  <si>
    <t>CHARTER COMMS.CL.A</t>
  </si>
  <si>
    <t>CHECK POINT SFTW.TECHS.</t>
  </si>
  <si>
    <t>CHENIERE EN.</t>
  </si>
  <si>
    <t>CHESAPEAKE ENERGY</t>
  </si>
  <si>
    <t>CHEUNG KONG HOLDINGS</t>
  </si>
  <si>
    <t>CHEVRON CORPORATION</t>
  </si>
  <si>
    <t>CHIBA BANK</t>
  </si>
  <si>
    <t>CHICAGO BDG.&amp;IO.</t>
  </si>
  <si>
    <t>CHINA LIFE INSURANCE 'H'</t>
  </si>
  <si>
    <t>CHINA MRCH.HDG.INTL.</t>
  </si>
  <si>
    <t>CHINA RESOURCES LAND</t>
  </si>
  <si>
    <t>CHINA TELECOM 'H'</t>
  </si>
  <si>
    <t>CHIPOTLE MEXN.GRILL</t>
  </si>
  <si>
    <t>CHIYODA</t>
  </si>
  <si>
    <t>CHOC LINDT &amp; SPRUENGLI</t>
  </si>
  <si>
    <t>CHR HANSEN HOLDING</t>
  </si>
  <si>
    <t>CHRISTIAN DIOR</t>
  </si>
  <si>
    <t>CHUBB</t>
  </si>
  <si>
    <t>CHUBU ELEC.POWER</t>
  </si>
  <si>
    <t>CHUGAI PHARM.</t>
  </si>
  <si>
    <t>CHUGOKU BANK</t>
  </si>
  <si>
    <t>CHUGOKU ELEC.POWER</t>
  </si>
  <si>
    <t>CHURCH &amp; DWIGHT CO.</t>
  </si>
  <si>
    <t>CIE.GL.DE  GPHYQ.-VERT.</t>
  </si>
  <si>
    <t>CIGNA</t>
  </si>
  <si>
    <t>CIMAREX EN.</t>
  </si>
  <si>
    <t>CIMENTOS DE PORTL.SGPS</t>
  </si>
  <si>
    <t>CINCINNATI FINL.</t>
  </si>
  <si>
    <t>CINTAS</t>
  </si>
  <si>
    <t>CISCO SYSTEMS</t>
  </si>
  <si>
    <t>CIT GROUP</t>
  </si>
  <si>
    <t>CITIC</t>
  </si>
  <si>
    <t>CITIGROUP</t>
  </si>
  <si>
    <t>CITIZEN HDG.</t>
  </si>
  <si>
    <t>CITRIX SYS.</t>
  </si>
  <si>
    <t>CITY DEVELOPMENTS</t>
  </si>
  <si>
    <t>CITY NATIONAL</t>
  </si>
  <si>
    <t>CITY OF LONDON IT.</t>
  </si>
  <si>
    <t>CLARIANT</t>
  </si>
  <si>
    <t>CLIFFS NATURAL RESOURCES</t>
  </si>
  <si>
    <t>CLONTARF</t>
  </si>
  <si>
    <t>CLOROX</t>
  </si>
  <si>
    <t>CLOSE BROTHERS GROUP</t>
  </si>
  <si>
    <t>CME GROUP</t>
  </si>
  <si>
    <t>CMS ENERGY</t>
  </si>
  <si>
    <t>CNH INDUSTRIAL</t>
  </si>
  <si>
    <t>CNP ASSURANCES</t>
  </si>
  <si>
    <t>COACH</t>
  </si>
  <si>
    <t>COBALT INTL.ENERGY</t>
  </si>
  <si>
    <t>COBHAM</t>
  </si>
  <si>
    <t>COCA COLA</t>
  </si>
  <si>
    <t>COCA COLA ENTS.</t>
  </si>
  <si>
    <t>COCA COLA ICECEK</t>
  </si>
  <si>
    <t>COCA-COLA EAST JAPAN</t>
  </si>
  <si>
    <t>COCA-COLA HBC</t>
  </si>
  <si>
    <t>COCA-COLA WEST</t>
  </si>
  <si>
    <t>COGNIZANT TECH.SLTN.'A'</t>
  </si>
  <si>
    <t>COLGATE-PALM.</t>
  </si>
  <si>
    <t>COLOPLAST 'B'</t>
  </si>
  <si>
    <t>COLRUYT</t>
  </si>
  <si>
    <t>COLT GROUP</t>
  </si>
  <si>
    <t>COMCAST 'A'</t>
  </si>
  <si>
    <t>COMCAST SPECIAL 'A'</t>
  </si>
  <si>
    <t>COMERICA</t>
  </si>
  <si>
    <t>COMMERCE BCSH.</t>
  </si>
  <si>
    <t>COMMERZBANK</t>
  </si>
  <si>
    <t>COMMONWEALTH BK.OF AUS.</t>
  </si>
  <si>
    <t>COMPASS GROUP</t>
  </si>
  <si>
    <t>COMPUTACENTER</t>
  </si>
  <si>
    <t>COMPUTER SCIS.</t>
  </si>
  <si>
    <t>COMSYS HOLDINGS</t>
  </si>
  <si>
    <t>CONAGRA FOODS</t>
  </si>
  <si>
    <t>CONCHO  RESOURCES</t>
  </si>
  <si>
    <t>CONOCOPHILLIPS</t>
  </si>
  <si>
    <t>CONSOL EN.</t>
  </si>
  <si>
    <t>CONSOLIDATED EDISON</t>
  </si>
  <si>
    <t>CONSTELLATION BRANDS 'A'</t>
  </si>
  <si>
    <t>CONTINENTAL</t>
  </si>
  <si>
    <t>CONTINENTAL RESOURCES</t>
  </si>
  <si>
    <t>CORE LABORATORIES</t>
  </si>
  <si>
    <t>CORIO</t>
  </si>
  <si>
    <t>CORNING</t>
  </si>
  <si>
    <t>CORPORACION FINCA.ALBA</t>
  </si>
  <si>
    <t>COSMO OIL</t>
  </si>
  <si>
    <t>COSMOS PHARM.</t>
  </si>
  <si>
    <t>COSTCO WHOLESALE</t>
  </si>
  <si>
    <t>COUNTRYWIDE</t>
  </si>
  <si>
    <t>COVIDIEN</t>
  </si>
  <si>
    <t>COWAY</t>
  </si>
  <si>
    <t>CRANSWICK</t>
  </si>
  <si>
    <t>CREDIT AGRICOLE</t>
  </si>
  <si>
    <t>CREDIT SAISON</t>
  </si>
  <si>
    <t>CREDIT SUISSE GROUP N</t>
  </si>
  <si>
    <t>CREE</t>
  </si>
  <si>
    <t>CREST NICHOLSON HOLDINGS</t>
  </si>
  <si>
    <t>CRH</t>
  </si>
  <si>
    <t>CRIMSON WINE GROUP</t>
  </si>
  <si>
    <t>CRODA INTERNATIONAL</t>
  </si>
  <si>
    <t>CROWN CASTLE INTL.</t>
  </si>
  <si>
    <t>CSL</t>
  </si>
  <si>
    <t>CSR</t>
  </si>
  <si>
    <t>CSX</t>
  </si>
  <si>
    <t>CUMMINS</t>
  </si>
  <si>
    <t>CVS HEALTH</t>
  </si>
  <si>
    <t>D R HORTON</t>
  </si>
  <si>
    <t>DAEJAN HOLDINGS</t>
  </si>
  <si>
    <t>DAI NIPPON PRINTING</t>
  </si>
  <si>
    <t>DAI-ICHI LIFE INSURANCE</t>
  </si>
  <si>
    <t>DAICEL</t>
  </si>
  <si>
    <t>DAIDO STEEL</t>
  </si>
  <si>
    <t>DAIHATSU MOTOR</t>
  </si>
  <si>
    <t>DAIICHI SANKYO</t>
  </si>
  <si>
    <t>DAIKIN INDUSTRIES</t>
  </si>
  <si>
    <t>DAIMLER</t>
  </si>
  <si>
    <t>DAIRY CREST</t>
  </si>
  <si>
    <t>DAISHI BANK</t>
  </si>
  <si>
    <t>DAITO TST.CONSTRUCTION</t>
  </si>
  <si>
    <t>DAIWA HOUSE INDUSTRY</t>
  </si>
  <si>
    <t>DAIWA SECURITIES GROUP</t>
  </si>
  <si>
    <t>DANAHER</t>
  </si>
  <si>
    <t>DANONE</t>
  </si>
  <si>
    <t>DANSKE BANK</t>
  </si>
  <si>
    <t>DARDEN RESTAURANTS</t>
  </si>
  <si>
    <t>DASSAULT SYSTEMES</t>
  </si>
  <si>
    <t>DAVIDE CAMPARI MILANO</t>
  </si>
  <si>
    <t>DAVITA HEALTHCARE PTNS.</t>
  </si>
  <si>
    <t>DCC</t>
  </si>
  <si>
    <t>DE LA RUE</t>
  </si>
  <si>
    <t>DEBENHAMS</t>
  </si>
  <si>
    <t>DECHRA PHARMACEUTICALS</t>
  </si>
  <si>
    <t>DEERE</t>
  </si>
  <si>
    <t>DELHAIZE GROUP</t>
  </si>
  <si>
    <t>DELPHI AUTOMOTIVE</t>
  </si>
  <si>
    <t>DELTA AIR LINES</t>
  </si>
  <si>
    <t>DENA</t>
  </si>
  <si>
    <t>DENBURY RES.</t>
  </si>
  <si>
    <t>DENKI KAGAKU KOGYO KK</t>
  </si>
  <si>
    <t>DENSO</t>
  </si>
  <si>
    <t>DENTSPLY INTL.</t>
  </si>
  <si>
    <t>DENTSU</t>
  </si>
  <si>
    <t>DERWENT LONDON</t>
  </si>
  <si>
    <t>DEUTSCHE BANK</t>
  </si>
  <si>
    <t>DEUTSCHE BOERSE</t>
  </si>
  <si>
    <t>DEUTSCHE LUFTHANSA</t>
  </si>
  <si>
    <t>DEUTSCHE POST</t>
  </si>
  <si>
    <t>DEUTSCHE TELEKOM</t>
  </si>
  <si>
    <t>DEUTSCHE WOHNEN</t>
  </si>
  <si>
    <t>DEUTSCHE WOHNEN BR.SHS</t>
  </si>
  <si>
    <t>DEVON ENERGY</t>
  </si>
  <si>
    <t>DEXIA NEW STRIP VVPR</t>
  </si>
  <si>
    <t>DIAGEO</t>
  </si>
  <si>
    <t>DIAMOND OFFS.DRL.</t>
  </si>
  <si>
    <t>DIC</t>
  </si>
  <si>
    <t>DIGITAL REALTY TST.</t>
  </si>
  <si>
    <t>DIGNITY</t>
  </si>
  <si>
    <t>DIPLOMA</t>
  </si>
  <si>
    <t>DIRECT LINE IN.GROUP</t>
  </si>
  <si>
    <t>DIRECTV</t>
  </si>
  <si>
    <t>DISCO</t>
  </si>
  <si>
    <t>DISCOVER FINANCIAL SVS.</t>
  </si>
  <si>
    <t>DISCOVERY  COMMS.'A'</t>
  </si>
  <si>
    <t>DISCOVERY COMMS.'C'</t>
  </si>
  <si>
    <t>DISH NETWORK 'A'</t>
  </si>
  <si>
    <t>DISTRIBUIDORA INTNAC.D</t>
  </si>
  <si>
    <t>DIXONS CARPHONE</t>
  </si>
  <si>
    <t>DIXONS RETAIL</t>
  </si>
  <si>
    <t>DKSH HOLDING</t>
  </si>
  <si>
    <t>DMG MORI SEIKI</t>
  </si>
  <si>
    <t>DNB</t>
  </si>
  <si>
    <t>DOLLAR GENERAL</t>
  </si>
  <si>
    <t>DOLLAR TREE</t>
  </si>
  <si>
    <t>DOMINION RESOURCES</t>
  </si>
  <si>
    <t>DOMINO PRINTING SCIENCES</t>
  </si>
  <si>
    <t>DOMINO'S PIZZA GROUP</t>
  </si>
  <si>
    <t>DON QUIJOTE HOLDINGS</t>
  </si>
  <si>
    <t>DOVER</t>
  </si>
  <si>
    <t>DOW CHEMICAL</t>
  </si>
  <si>
    <t>DOWA HDG.</t>
  </si>
  <si>
    <t>DR PEPPER SNAPPLE GROUP</t>
  </si>
  <si>
    <t>DRAX GROUP</t>
  </si>
  <si>
    <t>DSM KONINKLIJKE</t>
  </si>
  <si>
    <t>DST SYS.</t>
  </si>
  <si>
    <t>DSV 'B'</t>
  </si>
  <si>
    <t>DTE ENERGY</t>
  </si>
  <si>
    <t>DUKE ENERGY</t>
  </si>
  <si>
    <t>DUKE REALTY</t>
  </si>
  <si>
    <t>DUN &amp; BRADSTREET DEL.</t>
  </si>
  <si>
    <t>DUNELM GROUP</t>
  </si>
  <si>
    <t>E I DU PONT DE NEMOURS</t>
  </si>
  <si>
    <t>E ON</t>
  </si>
  <si>
    <t>EAST JAPAN RAILWAY</t>
  </si>
  <si>
    <t>EASTMAN  CHEMICAL</t>
  </si>
  <si>
    <t>EASYJET</t>
  </si>
  <si>
    <t>EATON</t>
  </si>
  <si>
    <t>EBARA</t>
  </si>
  <si>
    <t>EBAY</t>
  </si>
  <si>
    <t>ECOLAB</t>
  </si>
  <si>
    <t>EDENRED</t>
  </si>
  <si>
    <t>EDF</t>
  </si>
  <si>
    <t>EDINBURGH INV.TRUST</t>
  </si>
  <si>
    <t>EDISON INTL.</t>
  </si>
  <si>
    <t>EDP ENERGIAS DE PORTUG</t>
  </si>
  <si>
    <t>EDP RENOVAVEIS</t>
  </si>
  <si>
    <t>EDWARDS LIFESCIENCES</t>
  </si>
  <si>
    <t>EIFFAGE</t>
  </si>
  <si>
    <t>EISAI</t>
  </si>
  <si>
    <t>ELEC.POWER DEV.</t>
  </si>
  <si>
    <t>ELECTRA PRIVATE EQUITY</t>
  </si>
  <si>
    <t>ELECTROCOMP.</t>
  </si>
  <si>
    <t>ELECTROLUX 'B'</t>
  </si>
  <si>
    <t>ELECTRONIC  ARTS</t>
  </si>
  <si>
    <t>ELEKTA 'B'</t>
  </si>
  <si>
    <t>ELEMENTIS</t>
  </si>
  <si>
    <t>ELI LILLY</t>
  </si>
  <si>
    <t>ELPIDA MEMORY</t>
  </si>
  <si>
    <t>EMC</t>
  </si>
  <si>
    <t>EMERSON ELECTRIC</t>
  </si>
  <si>
    <t>EMLAK KONUT GAYRIMENKU</t>
  </si>
  <si>
    <t>EMS-CHEMIE 'N'</t>
  </si>
  <si>
    <t>ENAGAS</t>
  </si>
  <si>
    <t>ENDESA</t>
  </si>
  <si>
    <t>ENEL</t>
  </si>
  <si>
    <t>ENEL GREEN POWER</t>
  </si>
  <si>
    <t>ENERGIZER HDG.</t>
  </si>
  <si>
    <t>ENI</t>
  </si>
  <si>
    <t>ENKA INSAAT VE SANAYI</t>
  </si>
  <si>
    <t>ENQUEST</t>
  </si>
  <si>
    <t>ENSCO CLASS A</t>
  </si>
  <si>
    <t>ENTERGY</t>
  </si>
  <si>
    <t>ENTERPRISE INNS</t>
  </si>
  <si>
    <t>ENTERTAINMENT ONE (DI)</t>
  </si>
  <si>
    <t>EOG RES.</t>
  </si>
  <si>
    <t>EQT</t>
  </si>
  <si>
    <t>EQUIFAX</t>
  </si>
  <si>
    <t>EQUINIX</t>
  </si>
  <si>
    <t>EQUITY RESD.TST.PROPS.</t>
  </si>
  <si>
    <t>EREGLI DEMIR CELIK</t>
  </si>
  <si>
    <t>ERICSSON 'B'</t>
  </si>
  <si>
    <t>ERSTE GROUP BANK</t>
  </si>
  <si>
    <t>ESSAR ENERGY</t>
  </si>
  <si>
    <t>ESSENTRA PLC</t>
  </si>
  <si>
    <t>ESSILOR INTL.</t>
  </si>
  <si>
    <t>ESTEE LAUDER COS.'A'</t>
  </si>
  <si>
    <t>ESURE GROUP</t>
  </si>
  <si>
    <t>EULER HERMES GROUP</t>
  </si>
  <si>
    <t>EURAZEO</t>
  </si>
  <si>
    <t>EUROMONEY INSTL.INVESTOR</t>
  </si>
  <si>
    <t>EUTELSAT  COMMUNICATION</t>
  </si>
  <si>
    <t>EVEREST RE GP.</t>
  </si>
  <si>
    <t>EVONIK INDUSTRIES</t>
  </si>
  <si>
    <t>EVRAZ</t>
  </si>
  <si>
    <t>EXEDY</t>
  </si>
  <si>
    <t>EXELON</t>
  </si>
  <si>
    <t>EXOR ORD</t>
  </si>
  <si>
    <t>EXPEDIA</t>
  </si>
  <si>
    <t>EXPEDITOR INTL.OF WASH.</t>
  </si>
  <si>
    <t>EXPERIAN</t>
  </si>
  <si>
    <t>EXPRESS SCRIPTS HOLDING</t>
  </si>
  <si>
    <t>EXXON MOBIL</t>
  </si>
  <si>
    <t>EZAKI GLICO</t>
  </si>
  <si>
    <t>F&amp;C ASSET MANAGEMENT</t>
  </si>
  <si>
    <t>F&amp;C COML.PROPERTY TRUST</t>
  </si>
  <si>
    <t>F5 NETWORKS</t>
  </si>
  <si>
    <t>FACEBOOK CLASS A</t>
  </si>
  <si>
    <t>FAMILY DOLLAR STORES</t>
  </si>
  <si>
    <t>FAMILYMART</t>
  </si>
  <si>
    <t>FANUC</t>
  </si>
  <si>
    <t>FAST RETAILING</t>
  </si>
  <si>
    <t>FASTENAL</t>
  </si>
  <si>
    <t>FEDERAL REALTY INV.TST.</t>
  </si>
  <si>
    <t>FEDEX</t>
  </si>
  <si>
    <t>FENNER</t>
  </si>
  <si>
    <t>FERREXPO</t>
  </si>
  <si>
    <t>FERROVIAL</t>
  </si>
  <si>
    <t>FIAT CHRYSLER AUTOS.</t>
  </si>
  <si>
    <t>FIDELITY CHINA SPSTN.</t>
  </si>
  <si>
    <t>FIDELITY EUR.VALUES</t>
  </si>
  <si>
    <t>FIDELITY NAT.FINANCIAL</t>
  </si>
  <si>
    <t>FIDELITY NAT.INFO.SVS.</t>
  </si>
  <si>
    <t>FIDESSA GROUP</t>
  </si>
  <si>
    <t>FIELMANN</t>
  </si>
  <si>
    <t>FIFTH THIRD BANCORP</t>
  </si>
  <si>
    <t>FINMECCANICA</t>
  </si>
  <si>
    <t>FIRST GROUP</t>
  </si>
  <si>
    <t>FIRST SOLAR</t>
  </si>
  <si>
    <t>FIRSTENERGY</t>
  </si>
  <si>
    <t>FISERV</t>
  </si>
  <si>
    <t>FISHER(JAMES)&amp; SONS</t>
  </si>
  <si>
    <t>FLEETCOR  TECHNOLOGIES</t>
  </si>
  <si>
    <t>FLEXTRONICS INTL.</t>
  </si>
  <si>
    <t>FLOWSERVE</t>
  </si>
  <si>
    <t>FLSMIDTH &amp; CO.'B'</t>
  </si>
  <si>
    <t>FLUOR</t>
  </si>
  <si>
    <t>FMC</t>
  </si>
  <si>
    <t>FMC TECHNOLOGIES</t>
  </si>
  <si>
    <t>FONCIERE DES REGIONS</t>
  </si>
  <si>
    <t>FOOT LOCKER</t>
  </si>
  <si>
    <t>FORD MOTOR</t>
  </si>
  <si>
    <t>FOREIGN &amp; COLONIAL</t>
  </si>
  <si>
    <t>FOREST LABS.</t>
  </si>
  <si>
    <t>FORTIS BANK STRIPS VVP</t>
  </si>
  <si>
    <t>FORTUM</t>
  </si>
  <si>
    <t>FORTUNE BNS.HM.&amp; SCTY.</t>
  </si>
  <si>
    <t>FOSSIL GROUP</t>
  </si>
  <si>
    <t>FOSTER WHEELER</t>
  </si>
  <si>
    <t>FOXTONS GROUP</t>
  </si>
  <si>
    <t>FP</t>
  </si>
  <si>
    <t>FRANKLIN RESOURCES</t>
  </si>
  <si>
    <t>FRAPORT</t>
  </si>
  <si>
    <t>FRASER AND NEAVE</t>
  </si>
  <si>
    <t>FRASERS CENTREPOINT ORD</t>
  </si>
  <si>
    <t>FREEPORT-MCMORAN</t>
  </si>
  <si>
    <t>FRESENIUS</t>
  </si>
  <si>
    <t>FRESENIUS MED.CARE</t>
  </si>
  <si>
    <t>FRESNILLO</t>
  </si>
  <si>
    <t>FRIENDS LIFE GROUP</t>
  </si>
  <si>
    <t>FRONTIER  COMMUNICATIONS</t>
  </si>
  <si>
    <t>FUCHS PETROLUB</t>
  </si>
  <si>
    <t>FUCHS PETROLUB PREF.</t>
  </si>
  <si>
    <t>FUGRO</t>
  </si>
  <si>
    <t>FUJI ELECTRIC</t>
  </si>
  <si>
    <t>FUJI HEAVY INDS.</t>
  </si>
  <si>
    <t>FUJI MEDIA HOLDINGS</t>
  </si>
  <si>
    <t>FUJIFILM HOLDINGS</t>
  </si>
  <si>
    <t>FUJIKURA</t>
  </si>
  <si>
    <t>FUJITSU</t>
  </si>
  <si>
    <t>FUKUOKA FINANCIAL GP.</t>
  </si>
  <si>
    <t>FUKUYAMA TRANSP.</t>
  </si>
  <si>
    <t>FURUKAWA ELECTRIC</t>
  </si>
  <si>
    <t>G4S</t>
  </si>
  <si>
    <t>GALENICA 'R'</t>
  </si>
  <si>
    <t>GALLIFORD TRY</t>
  </si>
  <si>
    <t>GALP ENERGIA SGPS</t>
  </si>
  <si>
    <t>GAM HOLDING</t>
  </si>
  <si>
    <t>GAMESTOP 'A'</t>
  </si>
  <si>
    <t>GANNETT</t>
  </si>
  <si>
    <t>GAP</t>
  </si>
  <si>
    <t>GARMIN</t>
  </si>
  <si>
    <t>GAS NATURAL SDG</t>
  </si>
  <si>
    <t>GBL NEW</t>
  </si>
  <si>
    <t>GBL STRIP VVPR</t>
  </si>
  <si>
    <t>GDF SUEZ</t>
  </si>
  <si>
    <t>GDF SUEZ STRIPS VVPR</t>
  </si>
  <si>
    <t>GEA GROUP</t>
  </si>
  <si>
    <t>GEBERIT 'R'</t>
  </si>
  <si>
    <t>GECINA</t>
  </si>
  <si>
    <t>GEMALTO</t>
  </si>
  <si>
    <t>GENERAL DYNAMICS</t>
  </si>
  <si>
    <t>GENERAL ELECTRIC</t>
  </si>
  <si>
    <t>GENERAL GW.PROPS.</t>
  </si>
  <si>
    <t>GENERAL MILLS</t>
  </si>
  <si>
    <t>GENERAL MOTORS</t>
  </si>
  <si>
    <t>GENERALI DTL.HLDG.</t>
  </si>
  <si>
    <t>GENESIS EMRG.MARKET</t>
  </si>
  <si>
    <t>GENTEX</t>
  </si>
  <si>
    <t>GENUINE PARTS</t>
  </si>
  <si>
    <t>GENUS</t>
  </si>
  <si>
    <t>GENWORTH FINANCIAL CL.A</t>
  </si>
  <si>
    <t>GETIN NOBLE BANK</t>
  </si>
  <si>
    <t>GETINGE</t>
  </si>
  <si>
    <t>GILEAD SCIENCES</t>
  </si>
  <si>
    <t>GIVAUDAN 'N'</t>
  </si>
  <si>
    <t>GJENSIDIGE  FORSIKRING</t>
  </si>
  <si>
    <t>GKN</t>
  </si>
  <si>
    <t>GLAXOSMITHKLINE</t>
  </si>
  <si>
    <t>GLENCORE</t>
  </si>
  <si>
    <t>GLORY</t>
  </si>
  <si>
    <t>GO-AHEAD GROUP</t>
  </si>
  <si>
    <t>GOLDMAN SACHS GP.</t>
  </si>
  <si>
    <t>GOOGLE 'A'</t>
  </si>
  <si>
    <t>GRAFTON GROUP UTS.</t>
  </si>
  <si>
    <t>GRAINGER</t>
  </si>
  <si>
    <t>GREAT PORTLAND ESTATES</t>
  </si>
  <si>
    <t>GREE</t>
  </si>
  <si>
    <t>GREENCORE GROUP</t>
  </si>
  <si>
    <t>GREENE KING</t>
  </si>
  <si>
    <t>GRIFOLS CLASS 'B' SHAR</t>
  </si>
  <si>
    <t>GRIFOLS ORD CL A</t>
  </si>
  <si>
    <t>GROUPE EUROTUNNEL</t>
  </si>
  <si>
    <t>GROUPE FNAC</t>
  </si>
  <si>
    <t>GS YUASA</t>
  </si>
  <si>
    <t>GTECH</t>
  </si>
  <si>
    <t>GUANGZHOU R&amp;F PROPS.'H'</t>
  </si>
  <si>
    <t>GUNMA BANK</t>
  </si>
  <si>
    <t>H LUNDBECK</t>
  </si>
  <si>
    <t>H&amp;R BLOCK</t>
  </si>
  <si>
    <t>H2O RETAILING</t>
  </si>
  <si>
    <t>HACHIJUNI BANK</t>
  </si>
  <si>
    <t>HACI OMER SABANCI HLDG</t>
  </si>
  <si>
    <t>HAKUHODO DY HDG.</t>
  </si>
  <si>
    <t>HALFORDS GROUP</t>
  </si>
  <si>
    <t>HALLIBURTON</t>
  </si>
  <si>
    <t>HALMA</t>
  </si>
  <si>
    <t>HAMAMATSU PHOTONICS</t>
  </si>
  <si>
    <t>HAMMERSON</t>
  </si>
  <si>
    <t>HANDLOWY</t>
  </si>
  <si>
    <t>HANG LUNG PROPERTIES</t>
  </si>
  <si>
    <t>HANKYU HANSHIN HDG.</t>
  </si>
  <si>
    <t>HANNOVER RUCK.</t>
  </si>
  <si>
    <t>HANSTEEN HOLDINGS</t>
  </si>
  <si>
    <t>HARGREAVES LANSDOWN</t>
  </si>
  <si>
    <t>HARLEY-DAVIDSON</t>
  </si>
  <si>
    <t>HARMAN INTL.INDS.</t>
  </si>
  <si>
    <t>HARRIS</t>
  </si>
  <si>
    <t>HARTFORD FINL.SVS.GP.</t>
  </si>
  <si>
    <t>HASBRO</t>
  </si>
  <si>
    <t>HASEKO</t>
  </si>
  <si>
    <t>HAYS</t>
  </si>
  <si>
    <t>HCA HOLDINGS</t>
  </si>
  <si>
    <t>HCP</t>
  </si>
  <si>
    <t>HEALTH CARE REIT</t>
  </si>
  <si>
    <t>HEIDELBERGCEMENT</t>
  </si>
  <si>
    <t>HEINEKEN</t>
  </si>
  <si>
    <t>HEINEKEN HLDG.</t>
  </si>
  <si>
    <t>HEIWA</t>
  </si>
  <si>
    <t>HELLENIC PETROLEUM</t>
  </si>
  <si>
    <t>HELLENIC TELECOM.ORG.</t>
  </si>
  <si>
    <t>HELLERMANNTYTON GROUP</t>
  </si>
  <si>
    <t>HELMERICH &amp; PAYNE</t>
  </si>
  <si>
    <t>HENDERSON GROUP</t>
  </si>
  <si>
    <t>HENKEL</t>
  </si>
  <si>
    <t>HENKEL PREF</t>
  </si>
  <si>
    <t>HENNES &amp; MAURITZ 'B'</t>
  </si>
  <si>
    <t>HENRY SCHEIN</t>
  </si>
  <si>
    <t>HERALD INV.TST.</t>
  </si>
  <si>
    <t>HERBALIFE</t>
  </si>
  <si>
    <t>HERITAGE OIL</t>
  </si>
  <si>
    <t>HERMES INTL.</t>
  </si>
  <si>
    <t>HERSHEY</t>
  </si>
  <si>
    <t>HERTZ GLOBAL HDG.</t>
  </si>
  <si>
    <t>HESS</t>
  </si>
  <si>
    <t>HEWLETT-PACKARD</t>
  </si>
  <si>
    <t>HEXAGON 'B'</t>
  </si>
  <si>
    <t>HICL INFRASTRUCTURE</t>
  </si>
  <si>
    <t>HIGO BANK</t>
  </si>
  <si>
    <t>HIKARI TSUSHIN</t>
  </si>
  <si>
    <t>HIKMA  PHARMACEUTICALS</t>
  </si>
  <si>
    <t>HILLSHIRE BRANDS</t>
  </si>
  <si>
    <t>HINO MOTORS</t>
  </si>
  <si>
    <t>HIROSE ELECTRIC</t>
  </si>
  <si>
    <t>HIROSHIMA BANK</t>
  </si>
  <si>
    <t>HISAMITSU PHARM.</t>
  </si>
  <si>
    <t>HISCOX</t>
  </si>
  <si>
    <t>HITACHI</t>
  </si>
  <si>
    <t>HITACHI CAPITAL</t>
  </si>
  <si>
    <t>HITACHI CHEMICAL</t>
  </si>
  <si>
    <t>HITACHI CON.MCH.</t>
  </si>
  <si>
    <t>HITACHI HIGH - TECHS.</t>
  </si>
  <si>
    <t>HITACHI METALS</t>
  </si>
  <si>
    <t>HITACHI TRAN.SY.</t>
  </si>
  <si>
    <t>HOCHTIEF</t>
  </si>
  <si>
    <t>HOKKAIDO ELEC.POWER</t>
  </si>
  <si>
    <t>HOKKOKU BANK</t>
  </si>
  <si>
    <t>HOKUHOKU FINL. GP.</t>
  </si>
  <si>
    <t>HOKURIKU ELEC.POWER</t>
  </si>
  <si>
    <t>HOLCIM 'R'</t>
  </si>
  <si>
    <t>HOLLYFRONTIER</t>
  </si>
  <si>
    <t>HOLMEN 'B'</t>
  </si>
  <si>
    <t>HOME DEPOT</t>
  </si>
  <si>
    <t>HOME RETAIL GROUP</t>
  </si>
  <si>
    <t>HOMESERVE</t>
  </si>
  <si>
    <t>HONDA MOTOR</t>
  </si>
  <si>
    <t>HONEYWELL INTL.</t>
  </si>
  <si>
    <t>HONG KONG EXS.&amp; CLEAR.</t>
  </si>
  <si>
    <t>HORMEL FOODS</t>
  </si>
  <si>
    <t>HOSHIZAKI ELECTRIC</t>
  </si>
  <si>
    <t>HOSPIRA</t>
  </si>
  <si>
    <t>HOSPITALITY PROPS.TST.</t>
  </si>
  <si>
    <t>HOST HOTELS &amp; RESORTS</t>
  </si>
  <si>
    <t>HOUSE SHOKUHIN GP.HONSHA</t>
  </si>
  <si>
    <t>HOWDEN JOINERY GP.</t>
  </si>
  <si>
    <t>HOYA</t>
  </si>
  <si>
    <t>HSBC HDG. (ORD $0.50)</t>
  </si>
  <si>
    <t>HUDSON CITY BANC.</t>
  </si>
  <si>
    <t>HULIC</t>
  </si>
  <si>
    <t>HUMANA</t>
  </si>
  <si>
    <t>HUNT JB TRANSPORT SVS.</t>
  </si>
  <si>
    <t>HUNTING</t>
  </si>
  <si>
    <t>HUNTINGTON BCSH.</t>
  </si>
  <si>
    <t>HUSQVARNA 'B'</t>
  </si>
  <si>
    <t>HUTCHISON WHAMPOA</t>
  </si>
  <si>
    <t>HYAKUGO BANK</t>
  </si>
  <si>
    <t>HYAKUJUSHI BANK</t>
  </si>
  <si>
    <t>HYUNDAI ENGR.&amp; CON.</t>
  </si>
  <si>
    <t>IAC/INTERACTIVECORP NEW</t>
  </si>
  <si>
    <t>IBERDROLA</t>
  </si>
  <si>
    <t>IBIDEN</t>
  </si>
  <si>
    <t>ICADE</t>
  </si>
  <si>
    <t>ICAP</t>
  </si>
  <si>
    <t>ICTL.HTLS.GP.</t>
  </si>
  <si>
    <t>IDEARC</t>
  </si>
  <si>
    <t>IDEMITSU KOSAN</t>
  </si>
  <si>
    <t>IG GROUP HOLDINGS</t>
  </si>
  <si>
    <t>IHI</t>
  </si>
  <si>
    <t>IHS 'A'</t>
  </si>
  <si>
    <t>IIDA GROUP HOLDINGS</t>
  </si>
  <si>
    <t>ILIAD</t>
  </si>
  <si>
    <t>ILLINOIS TOOL WORKS</t>
  </si>
  <si>
    <t>ILLUMINA</t>
  </si>
  <si>
    <t>IMAGINATION TECHNOLOGIES</t>
  </si>
  <si>
    <t>IMERYS</t>
  </si>
  <si>
    <t>IMI</t>
  </si>
  <si>
    <t>IMMOFINANZ</t>
  </si>
  <si>
    <t>IMPERIAL TOBACCO GP.</t>
  </si>
  <si>
    <t>INCHCAPE</t>
  </si>
  <si>
    <t>INCYTE</t>
  </si>
  <si>
    <t>INDITEX</t>
  </si>
  <si>
    <t>INDUSTRIVARDEN 'A'</t>
  </si>
  <si>
    <t>INDUSTRIVARDEN 'C'</t>
  </si>
  <si>
    <t>INFINEON TECHS.</t>
  </si>
  <si>
    <t>INFORMA</t>
  </si>
  <si>
    <t>ING BANK SLASKI</t>
  </si>
  <si>
    <t>ING GROEP</t>
  </si>
  <si>
    <t>INGERSOLL-RAND</t>
  </si>
  <si>
    <t>INMARSAT</t>
  </si>
  <si>
    <t>INPEX</t>
  </si>
  <si>
    <t>INTACT FINANCIAL</t>
  </si>
  <si>
    <t>INTEL</t>
  </si>
  <si>
    <t>INTERCONTINENTAL EX.</t>
  </si>
  <si>
    <t>INTERMEDIATE CAPITAL GP.</t>
  </si>
  <si>
    <t>INTERNATIONAL  BUS.MCHS.</t>
  </si>
  <si>
    <t>INTERNATIONAL  PSNL.FIN.</t>
  </si>
  <si>
    <t>INTERNATIONAL GAME TECH.</t>
  </si>
  <si>
    <t>INTERNATIONAL PAPER</t>
  </si>
  <si>
    <t>INTERNATIONAL PBPART.</t>
  </si>
  <si>
    <t>INTERPUBLIC GROUP</t>
  </si>
  <si>
    <t>INTERSERVE</t>
  </si>
  <si>
    <t>INTERTEK GROUP</t>
  </si>
  <si>
    <t>INTESA SANPAOLO</t>
  </si>
  <si>
    <t>INTL.CONS.AIRL.GP. (CDI)</t>
  </si>
  <si>
    <t>INTL.FLAVORS &amp; FRAG.</t>
  </si>
  <si>
    <t>INTU PROP N P RTS</t>
  </si>
  <si>
    <t>INTU PROPERTIES</t>
  </si>
  <si>
    <t>INTUIT</t>
  </si>
  <si>
    <t>INTUITIVE SURGICAL</t>
  </si>
  <si>
    <t>INVESCO</t>
  </si>
  <si>
    <t>INVESTEC</t>
  </si>
  <si>
    <t>INVESTOR 'B'</t>
  </si>
  <si>
    <t>IP GROUP</t>
  </si>
  <si>
    <t>IPSEN</t>
  </si>
  <si>
    <t>IRON MOUNTAIN</t>
  </si>
  <si>
    <t>ISETAN MITSUKOSHI HDG.</t>
  </si>
  <si>
    <t>ISHARES S&amp;P/TSX 60 IDX.</t>
  </si>
  <si>
    <t>ISUZU MOTORS</t>
  </si>
  <si>
    <t>ITE GROUP</t>
  </si>
  <si>
    <t>ITO EN</t>
  </si>
  <si>
    <t>ITOCHU</t>
  </si>
  <si>
    <t>ITOCHU TECHNO-SOLUTIONS</t>
  </si>
  <si>
    <t>ITV</t>
  </si>
  <si>
    <t>IYO BANK</t>
  </si>
  <si>
    <t>IZUMI</t>
  </si>
  <si>
    <t>J FRONT RETAILING</t>
  </si>
  <si>
    <t>J M SMUCKER</t>
  </si>
  <si>
    <t>J S R</t>
  </si>
  <si>
    <t>JABIL CIRCUIT</t>
  </si>
  <si>
    <t>JACOBS ENGR.</t>
  </si>
  <si>
    <t>JAFCO</t>
  </si>
  <si>
    <t>JAPAN AIRLINES</t>
  </si>
  <si>
    <t>JAPAN AIRPORT TERM.</t>
  </si>
  <si>
    <t>JAPAN EXCHANGE GROUP</t>
  </si>
  <si>
    <t>JAPAN PETROLEUM EXP.</t>
  </si>
  <si>
    <t>JAPAN STEEL WORKS</t>
  </si>
  <si>
    <t>JAPAN TOBACCO</t>
  </si>
  <si>
    <t>JARDINE CYC.&amp; CARR.</t>
  </si>
  <si>
    <t>JARDINE LLOYD THOMPSON</t>
  </si>
  <si>
    <t>JARDINE MATHESON HDG.</t>
  </si>
  <si>
    <t>JCDECAUX</t>
  </si>
  <si>
    <t>JERONIMO MARTINS</t>
  </si>
  <si>
    <t>JFE HOLDINGS</t>
  </si>
  <si>
    <t>JGC</t>
  </si>
  <si>
    <t>JOHN LAING INFR.FUND</t>
  </si>
  <si>
    <t>JOHNSON &amp; JOHNSON</t>
  </si>
  <si>
    <t>JOHNSON CONTROLS</t>
  </si>
  <si>
    <t>JOHNSON MATTHEY</t>
  </si>
  <si>
    <t>JOY GLOBAL</t>
  </si>
  <si>
    <t>JOYO BANK</t>
  </si>
  <si>
    <t>JP MORGAN CHASE &amp; CO.</t>
  </si>
  <si>
    <t>JPMORGAN EMRG.MKTS.</t>
  </si>
  <si>
    <t>JSW</t>
  </si>
  <si>
    <t>JTEKT</t>
  </si>
  <si>
    <t>JULIUS BAR GRUPPE</t>
  </si>
  <si>
    <t>JUNIPER NETWORKS</t>
  </si>
  <si>
    <t>JUPITER FUND MANAGEMENT</t>
  </si>
  <si>
    <t>JUROKU BANK</t>
  </si>
  <si>
    <t>JUST RETIREMENT GROUP</t>
  </si>
  <si>
    <t>JX HOLDINGS</t>
  </si>
  <si>
    <t>K + S</t>
  </si>
  <si>
    <t>K'S HOLDINGS</t>
  </si>
  <si>
    <t>KABEL DEUTSCHLAND HLDG</t>
  </si>
  <si>
    <t>KAGOME</t>
  </si>
  <si>
    <t>KAGOSHIMA BANK</t>
  </si>
  <si>
    <t>KAJIMA</t>
  </si>
  <si>
    <t>KAKAKU.COM</t>
  </si>
  <si>
    <t>KAKEN  PHARMACEUTICAL</t>
  </si>
  <si>
    <t>KAMIGUMI</t>
  </si>
  <si>
    <t>KANDENKO</t>
  </si>
  <si>
    <t>KANEKA</t>
  </si>
  <si>
    <t>KANSAI ELECTRIC PWR.</t>
  </si>
  <si>
    <t>KANSAI PAINT</t>
  </si>
  <si>
    <t>KANSAS CITY SOUTHERN</t>
  </si>
  <si>
    <t>KAO</t>
  </si>
  <si>
    <t>KAWASAKI HEAVY INDUSTRY</t>
  </si>
  <si>
    <t>KAWASAKI KISEN KAISHA</t>
  </si>
  <si>
    <t>KAYABA INDUSTRY</t>
  </si>
  <si>
    <t>KAZ MINERALS</t>
  </si>
  <si>
    <t>KB FINANCIAL GROUP</t>
  </si>
  <si>
    <t>KBC GROUP</t>
  </si>
  <si>
    <t>KCOM GROUP</t>
  </si>
  <si>
    <t>KDDI</t>
  </si>
  <si>
    <t>KEIHAN ELEC.RY.</t>
  </si>
  <si>
    <t>KEIKYU</t>
  </si>
  <si>
    <t>KEIO</t>
  </si>
  <si>
    <t>KEISEI ELEC.RAILWAY</t>
  </si>
  <si>
    <t>KEIYO BANK</t>
  </si>
  <si>
    <t>KELLER</t>
  </si>
  <si>
    <t>KELLOGG</t>
  </si>
  <si>
    <t>KENTZ CORPORATION</t>
  </si>
  <si>
    <t>KEPPEL</t>
  </si>
  <si>
    <t>KEPPEL REIT</t>
  </si>
  <si>
    <t>KERING</t>
  </si>
  <si>
    <t>KERRY GROUP 'A'</t>
  </si>
  <si>
    <t>KESKO 'B'</t>
  </si>
  <si>
    <t>KEURIG GREEN MOUNTAIN</t>
  </si>
  <si>
    <t>KEWPIE</t>
  </si>
  <si>
    <t>KEYCORP</t>
  </si>
  <si>
    <t>KEYENCE</t>
  </si>
  <si>
    <t>KGHM</t>
  </si>
  <si>
    <t>KIER GROUP</t>
  </si>
  <si>
    <t>KIKKOMAN</t>
  </si>
  <si>
    <t>KIMBERLY-CLARK</t>
  </si>
  <si>
    <t>KIMCO REALTY</t>
  </si>
  <si>
    <t>KINDEN</t>
  </si>
  <si>
    <t>KINDER MORGAN</t>
  </si>
  <si>
    <t>KINGFISHER</t>
  </si>
  <si>
    <t>KINNEVIK 'B'</t>
  </si>
  <si>
    <t>KINTETSU</t>
  </si>
  <si>
    <t>KIRIN HOLDINGS</t>
  </si>
  <si>
    <t>KISSEI PHARMS.</t>
  </si>
  <si>
    <t>KLA TENCOR</t>
  </si>
  <si>
    <t>KLEPIERRE</t>
  </si>
  <si>
    <t>KNOWLES ORD-WI</t>
  </si>
  <si>
    <t>KOBAYASHI  PHARMACEUTICAL</t>
  </si>
  <si>
    <t>KOBE STEEL</t>
  </si>
  <si>
    <t>KOC HOLDING</t>
  </si>
  <si>
    <t>KOHL'S</t>
  </si>
  <si>
    <t>KOITO  MANUFACTURING</t>
  </si>
  <si>
    <t>KOMATSU</t>
  </si>
  <si>
    <t>KOMERCNI BANKA</t>
  </si>
  <si>
    <t>KOMERI</t>
  </si>
  <si>
    <t>KONAMI</t>
  </si>
  <si>
    <t>KONE 'B'</t>
  </si>
  <si>
    <t>KONICA MINOLTA</t>
  </si>
  <si>
    <t>KOSE</t>
  </si>
  <si>
    <t>KOZA ALTIN ISLETMELERI</t>
  </si>
  <si>
    <t>KPN KON</t>
  </si>
  <si>
    <t>KRAFT FOODS GROUP</t>
  </si>
  <si>
    <t>KROGER</t>
  </si>
  <si>
    <t>KUBOTA</t>
  </si>
  <si>
    <t>KUEHNE+NAGEL INTL.</t>
  </si>
  <si>
    <t>KURARAY</t>
  </si>
  <si>
    <t>KURITA WATER IND.</t>
  </si>
  <si>
    <t>KYOCERA</t>
  </si>
  <si>
    <t>KYORIN HOLDINGS</t>
  </si>
  <si>
    <t>KYOWA HAKKO KIRIN</t>
  </si>
  <si>
    <t>KYUSHU ELEC.POWER</t>
  </si>
  <si>
    <t>L BRANDS</t>
  </si>
  <si>
    <t>L'OREAL</t>
  </si>
  <si>
    <t>L3 COMMUNICATIONS HDG.</t>
  </si>
  <si>
    <t>LABORATORY CORP.OF AM.</t>
  </si>
  <si>
    <t>LADBROKES</t>
  </si>
  <si>
    <t>LAFARGE</t>
  </si>
  <si>
    <t>LAGARDERE GROUPE</t>
  </si>
  <si>
    <t>LAIRD</t>
  </si>
  <si>
    <t>LAM RESEARCH</t>
  </si>
  <si>
    <t>LANCASHIRE HOLDINGS</t>
  </si>
  <si>
    <t>LAND SECURITIES GROUP</t>
  </si>
  <si>
    <t>LANXESS</t>
  </si>
  <si>
    <t>LAS VEGAS SANDS</t>
  </si>
  <si>
    <t>LAW DEBENTURE</t>
  </si>
  <si>
    <t>LAWSON</t>
  </si>
  <si>
    <t>LEGAL &amp; GENERAL</t>
  </si>
  <si>
    <t>LEGG MASON</t>
  </si>
  <si>
    <t>LEGGETT&amp;PLATT</t>
  </si>
  <si>
    <t>LEGRAND</t>
  </si>
  <si>
    <t>LEIDOS HOLDINGS</t>
  </si>
  <si>
    <t>LEND LEASE GROUP</t>
  </si>
  <si>
    <t>LENNAR 'A'</t>
  </si>
  <si>
    <t>LEUCADIA NATIONAL</t>
  </si>
  <si>
    <t>LIBERTY GLOBAL CL.A</t>
  </si>
  <si>
    <t>LIBERTY GLOBAL SR.C</t>
  </si>
  <si>
    <t>LIBERTY INTACT.'A'</t>
  </si>
  <si>
    <t>LIBERTY MEDIA SR.A</t>
  </si>
  <si>
    <t>LIBERTY PROPERTY TST.</t>
  </si>
  <si>
    <t>LIBERTY VENTURES 'A'</t>
  </si>
  <si>
    <t>LINCOLN NATIONAL</t>
  </si>
  <si>
    <t>LINDE</t>
  </si>
  <si>
    <t>LINDT&amp;SPRUNGLI 'P'</t>
  </si>
  <si>
    <t>LINEAR TECHNOLOGY</t>
  </si>
  <si>
    <t>LINKEDIN CLASS A</t>
  </si>
  <si>
    <t>LINTEC</t>
  </si>
  <si>
    <t>LION</t>
  </si>
  <si>
    <t>LIXIL GROUP</t>
  </si>
  <si>
    <t>LKQ</t>
  </si>
  <si>
    <t>LLOYDS BANKING GROUP</t>
  </si>
  <si>
    <t>LOCKHEED MARTIN</t>
  </si>
  <si>
    <t>LOEWS</t>
  </si>
  <si>
    <t>LONDON STOCK EX.GROUP</t>
  </si>
  <si>
    <t>LONDONMETRIC PROPERTY</t>
  </si>
  <si>
    <t>LONMIN</t>
  </si>
  <si>
    <t>LONZA GROUP</t>
  </si>
  <si>
    <t>LORILLARD</t>
  </si>
  <si>
    <t>LOWE'S COMPANIES</t>
  </si>
  <si>
    <t>LSI</t>
  </si>
  <si>
    <t>LULULEMON  ATHLETICA</t>
  </si>
  <si>
    <t>LUNDIN PETROLEUM</t>
  </si>
  <si>
    <t>LUXOTTICA</t>
  </si>
  <si>
    <t>LVMH</t>
  </si>
  <si>
    <t>LYONDELLBASELL INDS.CL.A</t>
  </si>
  <si>
    <t>M&amp;T BANK</t>
  </si>
  <si>
    <t>M3</t>
  </si>
  <si>
    <t>MABUCHI MOTOR</t>
  </si>
  <si>
    <t>MACERICH</t>
  </si>
  <si>
    <t>MACY'S</t>
  </si>
  <si>
    <t>MAEDA ROAD CONSTRUCTION</t>
  </si>
  <si>
    <t>MAGYAR  TKOM.TELECOM.</t>
  </si>
  <si>
    <t>MAKITA</t>
  </si>
  <si>
    <t>MAN</t>
  </si>
  <si>
    <t>MAN GROUP</t>
  </si>
  <si>
    <t>MANPOWERGROUP</t>
  </si>
  <si>
    <t>MAPFRE</t>
  </si>
  <si>
    <t>MARATHON  PETROLEUM</t>
  </si>
  <si>
    <t>MARATHON OIL</t>
  </si>
  <si>
    <t>MARKEL</t>
  </si>
  <si>
    <t>MARKS &amp; SPENCER GROUP</t>
  </si>
  <si>
    <t>MARRIOTT INTL.'A'</t>
  </si>
  <si>
    <t>MARSH &amp; MCLENNAN</t>
  </si>
  <si>
    <t>MARSTON'S</t>
  </si>
  <si>
    <t>MARUBENI</t>
  </si>
  <si>
    <t>MARUI GROUP</t>
  </si>
  <si>
    <t>MARUICHI STEEL TUBE</t>
  </si>
  <si>
    <t>MARVELL TECH.GROUP</t>
  </si>
  <si>
    <t>MASCO</t>
  </si>
  <si>
    <t>MASTERCARD</t>
  </si>
  <si>
    <t>MATSUI SECURITIES</t>
  </si>
  <si>
    <t>MATSUMOTOKIYOSHI  HDG.</t>
  </si>
  <si>
    <t>MATTEL</t>
  </si>
  <si>
    <t>MAXIM INTEGRATED PRDS.</t>
  </si>
  <si>
    <t>MAZDA MOTOR</t>
  </si>
  <si>
    <t>MBANK</t>
  </si>
  <si>
    <t>MCCORMICK &amp; COMPANY NV.</t>
  </si>
  <si>
    <t>MCDONALDS</t>
  </si>
  <si>
    <t>MCGRAW HILL FINANCIAL</t>
  </si>
  <si>
    <t>MCKESSON</t>
  </si>
  <si>
    <t>MDU RESOURCES GROUP</t>
  </si>
  <si>
    <t>MEAD JOHNSON NUTRITION</t>
  </si>
  <si>
    <t>MEADWESTVACO</t>
  </si>
  <si>
    <t>MEDIASET</t>
  </si>
  <si>
    <t>MEDIASET ESPANA</t>
  </si>
  <si>
    <t>MEDIOBANCA BC.FIN</t>
  </si>
  <si>
    <t>MEDIOLANUM</t>
  </si>
  <si>
    <t>MEDIPAL HOLDINGS</t>
  </si>
  <si>
    <t>MEDTRONIC</t>
  </si>
  <si>
    <t>MEGGITT</t>
  </si>
  <si>
    <t>MEIJI HOLDINGS</t>
  </si>
  <si>
    <t>MELROSE INDUSTRIES</t>
  </si>
  <si>
    <t>MERCANTILE IT.</t>
  </si>
  <si>
    <t>MERCHANTS TRUST</t>
  </si>
  <si>
    <t>MERCK &amp; COMPANY</t>
  </si>
  <si>
    <t>MERCK KGAA</t>
  </si>
  <si>
    <t>MERLIN  ENTERTAINMENTS</t>
  </si>
  <si>
    <t>METLIFE</t>
  </si>
  <si>
    <t>METRO</t>
  </si>
  <si>
    <t>METSO</t>
  </si>
  <si>
    <t>MGM RESORTS INTL.</t>
  </si>
  <si>
    <t>MICHAEL KORS HOLDINGS</t>
  </si>
  <si>
    <t>MICHAEL PAGE INTL.</t>
  </si>
  <si>
    <t>MICHELIN</t>
  </si>
  <si>
    <t>MICRO FOCUS INTL.</t>
  </si>
  <si>
    <t>MICROCHIP TECH.</t>
  </si>
  <si>
    <t>MICRON TECHNOLOGY</t>
  </si>
  <si>
    <t>MICROSOFT</t>
  </si>
  <si>
    <t>MILLENNIUM &amp; CPTH.HTLS.</t>
  </si>
  <si>
    <t>MINEBEA</t>
  </si>
  <si>
    <t>MIRACA HDG.</t>
  </si>
  <si>
    <t>MISUMI GROUP</t>
  </si>
  <si>
    <t>MITCHELLS &amp; BUTLERS</t>
  </si>
  <si>
    <t>MITIE GROUP</t>
  </si>
  <si>
    <t>MITSUB.UFJ LSE.&amp; FINANCE</t>
  </si>
  <si>
    <t>MITSUBISHI</t>
  </si>
  <si>
    <t>MITSUBISHI  MATERIALS</t>
  </si>
  <si>
    <t>MITSUBISHI CHM.HDG.</t>
  </si>
  <si>
    <t>MITSUBISHI ELECTRIC</t>
  </si>
  <si>
    <t>MITSUBISHI ESTATE</t>
  </si>
  <si>
    <t>MITSUBISHI GAS CHM.</t>
  </si>
  <si>
    <t>MITSUBISHI HEAVY INDS.</t>
  </si>
  <si>
    <t>MITSUBISHI LOGISTICS</t>
  </si>
  <si>
    <t>MITSUBISHI MOTORS</t>
  </si>
  <si>
    <t>MITSUBISHI TANABE PHARMA</t>
  </si>
  <si>
    <t>MITSUBISHI UFJ FINL.GP.</t>
  </si>
  <si>
    <t>MITSUI</t>
  </si>
  <si>
    <t>MITSUI CHEMICALS</t>
  </si>
  <si>
    <t>MITSUI ENGR.&amp; SHIPBLDG.</t>
  </si>
  <si>
    <t>MITSUI FUDOSAN</t>
  </si>
  <si>
    <t>MITSUI MNG.&amp; SMELT.</t>
  </si>
  <si>
    <t>MITSUI OSK LINES</t>
  </si>
  <si>
    <t>MIZUHO FINL.GP.</t>
  </si>
  <si>
    <t>MOCHIDA PHARM.</t>
  </si>
  <si>
    <t>MODERN TIMES GP.MTG 'B</t>
  </si>
  <si>
    <t>MOHAWK  INDUSTRIES</t>
  </si>
  <si>
    <t>MOL MAGYAR OLAJ-ES</t>
  </si>
  <si>
    <t>MOLSON COORS BREWING 'B'</t>
  </si>
  <si>
    <t>MONDELEZ  INTERNATIONAL</t>
  </si>
  <si>
    <t>MONDI</t>
  </si>
  <si>
    <t>MONEYSUPERMARKET COM GP.</t>
  </si>
  <si>
    <t>MONKS INV.TRUST</t>
  </si>
  <si>
    <t>MONSANTO</t>
  </si>
  <si>
    <t>MONSTER BEVERAGE</t>
  </si>
  <si>
    <t>MOODY'S</t>
  </si>
  <si>
    <t>MORGAN ADVANCED MATERIAL</t>
  </si>
  <si>
    <t>MORGAN STANLEY</t>
  </si>
  <si>
    <t>MORRISON(WM)SPMKTS.</t>
  </si>
  <si>
    <t>MOSAIC</t>
  </si>
  <si>
    <t>MOTOROLA  SOLUTIONS</t>
  </si>
  <si>
    <t>MS&amp;AD INSURANCE GP.HDG.</t>
  </si>
  <si>
    <t>MTU AERO ENGINES HLDG.</t>
  </si>
  <si>
    <t>MUENCHENER RUCK.</t>
  </si>
  <si>
    <t>MURATA MANUFACTURING</t>
  </si>
  <si>
    <t>MURPHY OIL</t>
  </si>
  <si>
    <t>MURRAY INCOME</t>
  </si>
  <si>
    <t>MURRAY INTL.</t>
  </si>
  <si>
    <t>MUSASHINO BANK</t>
  </si>
  <si>
    <t>MYLAN</t>
  </si>
  <si>
    <t>NABORS INDUSTRIES</t>
  </si>
  <si>
    <t>NABTESCO</t>
  </si>
  <si>
    <t>NAGASE</t>
  </si>
  <si>
    <t>NAGOYA RAILROAD</t>
  </si>
  <si>
    <t>NANTO BANK</t>
  </si>
  <si>
    <t>NATIONAL AUS.BANK</t>
  </si>
  <si>
    <t>NATIONAL BK.OF GREECE</t>
  </si>
  <si>
    <t>NATIONAL EXPRESS</t>
  </si>
  <si>
    <t>NATIONAL GRID</t>
  </si>
  <si>
    <t>NATIONAL OILWELL VARCO</t>
  </si>
  <si>
    <t>NATIXIS</t>
  </si>
  <si>
    <t>NB GLOBAL FR.INC.FD.</t>
  </si>
  <si>
    <t>NCR</t>
  </si>
  <si>
    <t>NEC</t>
  </si>
  <si>
    <t>NESTE OIL</t>
  </si>
  <si>
    <t>NESTLE 'R'</t>
  </si>
  <si>
    <t>NETAPP</t>
  </si>
  <si>
    <t>NETFLIX</t>
  </si>
  <si>
    <t>NEW YORK COMMUNITY BANC.</t>
  </si>
  <si>
    <t>NEWCREST MINING</t>
  </si>
  <si>
    <t>NEWELL RUBBERMAID</t>
  </si>
  <si>
    <t>NEWFIELD EXPLORATION</t>
  </si>
  <si>
    <t>NEWMONT MINING</t>
  </si>
  <si>
    <t>NEWS 'A'</t>
  </si>
  <si>
    <t>NEWS 'B'</t>
  </si>
  <si>
    <t>NEXON</t>
  </si>
  <si>
    <t>NEXT</t>
  </si>
  <si>
    <t>NEXTERA ENERGY</t>
  </si>
  <si>
    <t>NGK INSULATORS</t>
  </si>
  <si>
    <t>NGK SPARK PLUG</t>
  </si>
  <si>
    <t>NH FOODS</t>
  </si>
  <si>
    <t>NHK SPRING</t>
  </si>
  <si>
    <t>NICHIREI</t>
  </si>
  <si>
    <t>NIDEC</t>
  </si>
  <si>
    <t>NIELSEN</t>
  </si>
  <si>
    <t>NIKE 'B'</t>
  </si>
  <si>
    <t>NIKON</t>
  </si>
  <si>
    <t>NINTENDO</t>
  </si>
  <si>
    <t>NIPPO</t>
  </si>
  <si>
    <t>NIPPON ELEC.GLASS</t>
  </si>
  <si>
    <t>NIPPON EXPRESS</t>
  </si>
  <si>
    <t>NIPPON KAYAKU</t>
  </si>
  <si>
    <t>NIPPON PAINT HOLDINGS</t>
  </si>
  <si>
    <t>NIPPON PAPER INDUSTRIES</t>
  </si>
  <si>
    <t>NIPPON SHEET GLASS</t>
  </si>
  <si>
    <t>NIPPON SHOKUBAI</t>
  </si>
  <si>
    <t>NIPPON STL.&amp; SUMIT.MTL.</t>
  </si>
  <si>
    <t>NIPPON TELEVISION HDG.</t>
  </si>
  <si>
    <t>NIPPON TELG. &amp; TEL.</t>
  </si>
  <si>
    <t>NIPPON YUSEN KK</t>
  </si>
  <si>
    <t>NIPRO</t>
  </si>
  <si>
    <t>NISHI-NIPPON  RAILROAD</t>
  </si>
  <si>
    <t>NISHI-NIPPON CITY BANK</t>
  </si>
  <si>
    <t>NISOURCE</t>
  </si>
  <si>
    <t>NISSAN CHEMICAL INDS.</t>
  </si>
  <si>
    <t>NISSAN MOTOR</t>
  </si>
  <si>
    <t>NISSAN SHATAI</t>
  </si>
  <si>
    <t>NISSHIN SEIFUN</t>
  </si>
  <si>
    <t>NISSHIN STEEL</t>
  </si>
  <si>
    <t>NISSHINBO HOLDINGS</t>
  </si>
  <si>
    <t>NISSIN FOODS HOLDINGS</t>
  </si>
  <si>
    <t>NITORI HOLDINGS</t>
  </si>
  <si>
    <t>NITTO DENKO</t>
  </si>
  <si>
    <t>NOBLE CORPORATION</t>
  </si>
  <si>
    <t>NOBLE ENERGY</t>
  </si>
  <si>
    <t>NOBLE GROUP</t>
  </si>
  <si>
    <t>NOK</t>
  </si>
  <si>
    <t>NOKIA</t>
  </si>
  <si>
    <t>NOKIAN RENKAAT</t>
  </si>
  <si>
    <t>NOMURA HDG.</t>
  </si>
  <si>
    <t>NOMURA RESEARCH INST.</t>
  </si>
  <si>
    <t>NOMURA RLST.HDG.</t>
  </si>
  <si>
    <t>NORDEA BANK</t>
  </si>
  <si>
    <t>NORDSTROM</t>
  </si>
  <si>
    <t>NORFOLK SOUTHERN</t>
  </si>
  <si>
    <t>NORSK HYDRO</t>
  </si>
  <si>
    <t>NORTH PACIFIC BANK</t>
  </si>
  <si>
    <t>NORTHEAST UTILITIES</t>
  </si>
  <si>
    <t>NORTHERN TRUST</t>
  </si>
  <si>
    <t>NORTHGATE</t>
  </si>
  <si>
    <t>NORTHROP  GRUMMAN</t>
  </si>
  <si>
    <t>NOVARTIS 'R'</t>
  </si>
  <si>
    <t>NOVO NORDISK 'B'</t>
  </si>
  <si>
    <t>NOVOZYMES</t>
  </si>
  <si>
    <t>NRG ENERGY</t>
  </si>
  <si>
    <t>NS SOLUTIONS</t>
  </si>
  <si>
    <t>NSK</t>
  </si>
  <si>
    <t>NTN</t>
  </si>
  <si>
    <t>NTT DATA</t>
  </si>
  <si>
    <t>NTT DOCOMO INC</t>
  </si>
  <si>
    <t>NTT URBAN DEV.</t>
  </si>
  <si>
    <t>NUANCE COMMS.</t>
  </si>
  <si>
    <t>NUCOR</t>
  </si>
  <si>
    <t>NVIDIA</t>
  </si>
  <si>
    <t>NVR</t>
  </si>
  <si>
    <t>NWS HOLDINGS</t>
  </si>
  <si>
    <t>NXP SEMICONDUCTORS</t>
  </si>
  <si>
    <t>O REILLY AUTOMOTIVE</t>
  </si>
  <si>
    <t>OBAYASHI</t>
  </si>
  <si>
    <t>OBIC</t>
  </si>
  <si>
    <t>OCADO GROUP</t>
  </si>
  <si>
    <t>OCCIDENTAL PTL.</t>
  </si>
  <si>
    <t>OCEANEERING</t>
  </si>
  <si>
    <t>OCI</t>
  </si>
  <si>
    <t>ODAKYU ELECTRIC RY.</t>
  </si>
  <si>
    <t>OJI HOLDINGS</t>
  </si>
  <si>
    <t>OKASAN SECURITIES GROUP</t>
  </si>
  <si>
    <t>OKUMA</t>
  </si>
  <si>
    <t>OLD MUTUAL</t>
  </si>
  <si>
    <t>OLD REPUBLIC INTL.</t>
  </si>
  <si>
    <t>OLYMPUS</t>
  </si>
  <si>
    <t>OMNICARE</t>
  </si>
  <si>
    <t>OMNICOM GROUP</t>
  </si>
  <si>
    <t>OMRON</t>
  </si>
  <si>
    <t>OMV</t>
  </si>
  <si>
    <t>ONEOK</t>
  </si>
  <si>
    <t>ONO PHARM.</t>
  </si>
  <si>
    <t>ONWARD HOLDINGS</t>
  </si>
  <si>
    <t>OPHIR ENERGY</t>
  </si>
  <si>
    <t>ORACLE</t>
  </si>
  <si>
    <t>ORACLE JAPAN</t>
  </si>
  <si>
    <t>ORANGE</t>
  </si>
  <si>
    <t>ORANGE POLSKA</t>
  </si>
  <si>
    <t>ORIENT</t>
  </si>
  <si>
    <t>ORIENTAL LAND</t>
  </si>
  <si>
    <t>ORIX</t>
  </si>
  <si>
    <t>ORKLA</t>
  </si>
  <si>
    <t>OSAKA GAS</t>
  </si>
  <si>
    <t>OSH 1 LIQDTNG.CL.A</t>
  </si>
  <si>
    <t>OSRAM LICHT</t>
  </si>
  <si>
    <t>OTP BANK</t>
  </si>
  <si>
    <t>OTSUKA</t>
  </si>
  <si>
    <t>OTSUKA HOLDINGS</t>
  </si>
  <si>
    <t>OVERSEAS CHINESE BKG NEW</t>
  </si>
  <si>
    <t>OWENS ILLINOIS NEW</t>
  </si>
  <si>
    <t>OXFORD INSTRUMENTS</t>
  </si>
  <si>
    <t>PACCAR</t>
  </si>
  <si>
    <t>PACE</t>
  </si>
  <si>
    <t>PALL</t>
  </si>
  <si>
    <t>PANAHOME</t>
  </si>
  <si>
    <t>PANASONIC</t>
  </si>
  <si>
    <t>PANDORA</t>
  </si>
  <si>
    <t>PARAGON GP.OF COS.</t>
  </si>
  <si>
    <t>PARGESA 'B'</t>
  </si>
  <si>
    <t>PARK24</t>
  </si>
  <si>
    <t>PARKER-HANNIFIN</t>
  </si>
  <si>
    <t>PARMALAT</t>
  </si>
  <si>
    <t>PARTNERRE</t>
  </si>
  <si>
    <t>PARTNERS GROUP HOLDING</t>
  </si>
  <si>
    <t>PARTNERSHIP ASSURANCE</t>
  </si>
  <si>
    <t>PATTERSON COMPANIES</t>
  </si>
  <si>
    <t>PATTERSON UTI ENERGY</t>
  </si>
  <si>
    <t>PAYCHEX</t>
  </si>
  <si>
    <t>PAYPOINT</t>
  </si>
  <si>
    <t>PEABODY ENERGY</t>
  </si>
  <si>
    <t>PEARSON</t>
  </si>
  <si>
    <t>PENNON GROUP</t>
  </si>
  <si>
    <t>PENTAIR</t>
  </si>
  <si>
    <t>PEOPLES UNITED FINANCIAL</t>
  </si>
  <si>
    <t>PEPCO HOLDINGS</t>
  </si>
  <si>
    <t>PEPSICO</t>
  </si>
  <si>
    <t>PERFORM GROUP</t>
  </si>
  <si>
    <t>PERNOD-RICARD</t>
  </si>
  <si>
    <t>PERPETUAL INC.&amp; GW.</t>
  </si>
  <si>
    <t>PERRIGO</t>
  </si>
  <si>
    <t>PERSIMMON</t>
  </si>
  <si>
    <t>PERSONAL ASSETS</t>
  </si>
  <si>
    <t>PETRA DIAMONDS</t>
  </si>
  <si>
    <t>PETROFAC</t>
  </si>
  <si>
    <t>PETSMART</t>
  </si>
  <si>
    <t>PEUGEOT</t>
  </si>
  <si>
    <t>PFIZER</t>
  </si>
  <si>
    <t>PG&amp;E</t>
  </si>
  <si>
    <t>PHILIP MORRIS INTL.</t>
  </si>
  <si>
    <t>PHILIPS ELTN.KONINKLIJ</t>
  </si>
  <si>
    <t>PHILLIPS 66</t>
  </si>
  <si>
    <t>PHOENIX GROUP HDG.</t>
  </si>
  <si>
    <t>PIGEON</t>
  </si>
  <si>
    <t>PINNACLE WEST CAP.</t>
  </si>
  <si>
    <t>PIONEER NTRL.RES.</t>
  </si>
  <si>
    <t>PIRELLI</t>
  </si>
  <si>
    <t>PKA.GRUPA ENERGETYCZNA</t>
  </si>
  <si>
    <t>PKO BANK</t>
  </si>
  <si>
    <t>PLAYTECH</t>
  </si>
  <si>
    <t>PLKNC.NAFTOWY ORLEN</t>
  </si>
  <si>
    <t>PLUM CREEK TIMBER</t>
  </si>
  <si>
    <t>PNC FINL.SVS.GP.</t>
  </si>
  <si>
    <t>POLA ORBIS HOLDINGS</t>
  </si>
  <si>
    <t>POLAR CAP TE 2014/</t>
  </si>
  <si>
    <t>POLAR CAPITAL TECH.TST.</t>
  </si>
  <si>
    <t>POLARIS INDUSTRIES</t>
  </si>
  <si>
    <t>POLISH OIL AND GAS</t>
  </si>
  <si>
    <t>POLYMETAL  INTERNATIONAL</t>
  </si>
  <si>
    <t>PORSCHE AML.HLDG.</t>
  </si>
  <si>
    <t>PORTUGAL TELECOM SGPS</t>
  </si>
  <si>
    <t>POSCO</t>
  </si>
  <si>
    <t>POWER ASSETS HOLDINGS</t>
  </si>
  <si>
    <t>PPG INDUSTRIES</t>
  </si>
  <si>
    <t>PPL</t>
  </si>
  <si>
    <t>PRAXAIR</t>
  </si>
  <si>
    <t>PREC.CASTPARTS</t>
  </si>
  <si>
    <t>PREMIER FARNELL</t>
  </si>
  <si>
    <t>PREMIER OIL</t>
  </si>
  <si>
    <t>PRICELINE GROUP</t>
  </si>
  <si>
    <t>PRINCIPAL FINL.GP.</t>
  </si>
  <si>
    <t>PROCTER &amp; GAMBLE</t>
  </si>
  <si>
    <t>PROGRESSIVE OHIO</t>
  </si>
  <si>
    <t>PROLOGIS</t>
  </si>
  <si>
    <t>PROSIEBENSAT 1 MEDIA</t>
  </si>
  <si>
    <t>PROTHENA</t>
  </si>
  <si>
    <t>PROVIDENT FINANCIAL</t>
  </si>
  <si>
    <t>PRUDENTIAL</t>
  </si>
  <si>
    <t>PRUDENTIAL FINL.</t>
  </si>
  <si>
    <t>PRYSMIAN</t>
  </si>
  <si>
    <t>PSP SWISS PROPERTY AG</t>
  </si>
  <si>
    <t>PUB.SER.ENTER.GP.</t>
  </si>
  <si>
    <t>PUBLIC STORAGE</t>
  </si>
  <si>
    <t>PUBLICIS GROUPE</t>
  </si>
  <si>
    <t>PULTEGROUP</t>
  </si>
  <si>
    <t>PUMA</t>
  </si>
  <si>
    <t>PVH</t>
  </si>
  <si>
    <t>PZ CUSSONS</t>
  </si>
  <si>
    <t>PZU GROUP</t>
  </si>
  <si>
    <t>QBE INSURANCE GROUP</t>
  </si>
  <si>
    <t>QEP RESOURCES</t>
  </si>
  <si>
    <t>QIAGEN</t>
  </si>
  <si>
    <t>QINETIQ GROUP</t>
  </si>
  <si>
    <t>QUALCOMM</t>
  </si>
  <si>
    <t>QUEST DIAGNOSTICS</t>
  </si>
  <si>
    <t>QUESTAR</t>
  </si>
  <si>
    <t>RACKSPACE HOSTING</t>
  </si>
  <si>
    <t>RAIFFEISEN BANK INTL.</t>
  </si>
  <si>
    <t>RALPH LAUREN CL.A</t>
  </si>
  <si>
    <t>RANDGOLD RESOURCES</t>
  </si>
  <si>
    <t>RANDSTAD HOLDING</t>
  </si>
  <si>
    <t>RANGE RES.</t>
  </si>
  <si>
    <t>RANK GROUP</t>
  </si>
  <si>
    <t>RATHBONE BROTHERS</t>
  </si>
  <si>
    <t>RATOS 'B'</t>
  </si>
  <si>
    <t>RAYONIER</t>
  </si>
  <si>
    <t>RAYTHEON 'B'</t>
  </si>
  <si>
    <t>REALTY INCOME</t>
  </si>
  <si>
    <t>RECALL HOLDINGS</t>
  </si>
  <si>
    <t>RECKITT BENCKISER GROUP</t>
  </si>
  <si>
    <t>RED ELECTRICA CORPN.</t>
  </si>
  <si>
    <t>RED HAT</t>
  </si>
  <si>
    <t>REDROW</t>
  </si>
  <si>
    <t>REED ELSEVIER</t>
  </si>
  <si>
    <t>REGENCY CENTERS</t>
  </si>
  <si>
    <t>REGENERON PHARMS.</t>
  </si>
  <si>
    <t>REGIONS FINL.NEW</t>
  </si>
  <si>
    <t>REGUS</t>
  </si>
  <si>
    <t>REMY COINTREAU</t>
  </si>
  <si>
    <t>RENAISSANCERE HDG.</t>
  </si>
  <si>
    <t>RENAULT</t>
  </si>
  <si>
    <t>RENGO</t>
  </si>
  <si>
    <t>RENISHAW</t>
  </si>
  <si>
    <t>RENTOKIL INITIAL</t>
  </si>
  <si>
    <t>REPSOL YPF</t>
  </si>
  <si>
    <t>REPUBLIC SVS.'A'</t>
  </si>
  <si>
    <t>RESONA HOLDINGS</t>
  </si>
  <si>
    <t>RESORT TRUST</t>
  </si>
  <si>
    <t>RESTAURANT GROUP</t>
  </si>
  <si>
    <t>REXEL</t>
  </si>
  <si>
    <t>REYNOLDS AMERICAN</t>
  </si>
  <si>
    <t>RICHEMONT N</t>
  </si>
  <si>
    <t>RICHTER GEDEON</t>
  </si>
  <si>
    <t>RICOH</t>
  </si>
  <si>
    <t>RIGHTMOVE</t>
  </si>
  <si>
    <t>RINNAI</t>
  </si>
  <si>
    <t>RIO TINTO</t>
  </si>
  <si>
    <t>RIT CAPITAL PARTNERS</t>
  </si>
  <si>
    <t>ROBERT HALF INTL.</t>
  </si>
  <si>
    <t>ROCHE HOLDING</t>
  </si>
  <si>
    <t>ROCKWELL  AUTOMATION</t>
  </si>
  <si>
    <t>ROCKWELL COLLINS</t>
  </si>
  <si>
    <t>ROHM</t>
  </si>
  <si>
    <t>ROHTO PHARMACEUTICAL</t>
  </si>
  <si>
    <t>ROLLS-ROYCE HOLDINGS</t>
  </si>
  <si>
    <t>ROPER INDS.NEW</t>
  </si>
  <si>
    <t>ROSS STORES</t>
  </si>
  <si>
    <t>ROTORK</t>
  </si>
  <si>
    <t>ROWAN COMPANIES CL.A</t>
  </si>
  <si>
    <t>ROYAL BANK OF SCTL.GP.</t>
  </si>
  <si>
    <t>ROYAL CARIBBEAN CRUISES</t>
  </si>
  <si>
    <t>ROYAL DUTCH SHELL A(LON)</t>
  </si>
  <si>
    <t>ROYAL DUTCH SHELL B</t>
  </si>
  <si>
    <t>ROYAL MAIL</t>
  </si>
  <si>
    <t>RPC GROUP</t>
  </si>
  <si>
    <t>RPS GROUP</t>
  </si>
  <si>
    <t>RSA INS N/P RTS</t>
  </si>
  <si>
    <t>RSA INSURANCE GROUP</t>
  </si>
  <si>
    <t>RWE</t>
  </si>
  <si>
    <t>RYANAIR HDG.</t>
  </si>
  <si>
    <t>RYDER SYSTEM</t>
  </si>
  <si>
    <t>RYOHIN KEIKAKU</t>
  </si>
  <si>
    <t>SABMILLER</t>
  </si>
  <si>
    <t>SAFEWAY</t>
  </si>
  <si>
    <t>SAFRAN</t>
  </si>
  <si>
    <t>SAGE GROUP</t>
  </si>
  <si>
    <t>SAINSBURY (J)</t>
  </si>
  <si>
    <t>SAINT GOBAIN</t>
  </si>
  <si>
    <t>SAIPEM</t>
  </si>
  <si>
    <t>SALESFORCE.COM</t>
  </si>
  <si>
    <t>SALVATORE FERRAGAMO</t>
  </si>
  <si>
    <t>SALZGITTER</t>
  </si>
  <si>
    <t>SAMPO 'A'</t>
  </si>
  <si>
    <t>SAMSUNG ELECTRONICS</t>
  </si>
  <si>
    <t>SAMSUNG ENGINEERING</t>
  </si>
  <si>
    <t>SAN-IN GODO BANK</t>
  </si>
  <si>
    <t>SANDISK</t>
  </si>
  <si>
    <t>SANDVIK</t>
  </si>
  <si>
    <t>SANKYO</t>
  </si>
  <si>
    <t>SANOFI</t>
  </si>
  <si>
    <t>SANRIO</t>
  </si>
  <si>
    <t>SANTEN PHARM.</t>
  </si>
  <si>
    <t>SAP</t>
  </si>
  <si>
    <t>SAPPORO HOLDINGS</t>
  </si>
  <si>
    <t>SAVILLS</t>
  </si>
  <si>
    <t>SAWAI  PHARMACEUTICAL</t>
  </si>
  <si>
    <t>SBA COMMS.</t>
  </si>
  <si>
    <t>SBI HDG.</t>
  </si>
  <si>
    <t>SBM OFFSHORE</t>
  </si>
  <si>
    <t>SCA 'B'</t>
  </si>
  <si>
    <t>SCANA</t>
  </si>
  <si>
    <t>SCANIA 'B'</t>
  </si>
  <si>
    <t>SCHIBSTED</t>
  </si>
  <si>
    <t>SCHINDLER 'P'</t>
  </si>
  <si>
    <t>SCHINDLER 'R'</t>
  </si>
  <si>
    <t>SCHLUMBERGER</t>
  </si>
  <si>
    <t>SCHNEIDER ELECTRIC SE</t>
  </si>
  <si>
    <t>SCHRODERS</t>
  </si>
  <si>
    <t>SCOR SE</t>
  </si>
  <si>
    <t>SCOTTISH INV.TST.</t>
  </si>
  <si>
    <t>SCREEN HOLDINGS</t>
  </si>
  <si>
    <t>SCRIPPS NETWORKS INTACT.</t>
  </si>
  <si>
    <t>SCSK</t>
  </si>
  <si>
    <t>SEADRILL</t>
  </si>
  <si>
    <t>SEAGATE TECH.</t>
  </si>
  <si>
    <t>SEALED AIR</t>
  </si>
  <si>
    <t>SEARS HOLDING CORP</t>
  </si>
  <si>
    <t>SEB</t>
  </si>
  <si>
    <t>SEB 'A'</t>
  </si>
  <si>
    <t>SECOM</t>
  </si>
  <si>
    <t>SECURITAS 'B'</t>
  </si>
  <si>
    <t>SEGA SAMMY HDG.</t>
  </si>
  <si>
    <t>SEGRO</t>
  </si>
  <si>
    <t>SEI INVESTMENTS</t>
  </si>
  <si>
    <t>SEIKO EPSON</t>
  </si>
  <si>
    <t>SEINO HDG.</t>
  </si>
  <si>
    <t>SEKISUI CHEMICAL</t>
  </si>
  <si>
    <t>SEKISUI HOUSE</t>
  </si>
  <si>
    <t>SEMPRA EN.</t>
  </si>
  <si>
    <t>SENIOR</t>
  </si>
  <si>
    <t>SENSHU IKEDA HOLDINGS</t>
  </si>
  <si>
    <t>SERCO GROUP</t>
  </si>
  <si>
    <t>SES FDR</t>
  </si>
  <si>
    <t>SEVEN &amp; I HDG.</t>
  </si>
  <si>
    <t>SEVEN BANK</t>
  </si>
  <si>
    <t>SEVERN TRENT</t>
  </si>
  <si>
    <t>SGS 'N'</t>
  </si>
  <si>
    <t>SHAFTESBURY</t>
  </si>
  <si>
    <t>SHARP</t>
  </si>
  <si>
    <t>SHERWIN-WILLIAMS</t>
  </si>
  <si>
    <t>SHIGA BANK</t>
  </si>
  <si>
    <t>SHIKOKU ELECTRIC POWER</t>
  </si>
  <si>
    <t>SHIMACHU</t>
  </si>
  <si>
    <t>SHIMADZU</t>
  </si>
  <si>
    <t>SHIMAMURA</t>
  </si>
  <si>
    <t>SHIMANO</t>
  </si>
  <si>
    <t>SHIMIZU</t>
  </si>
  <si>
    <t>SHIN-ETSU CHEMICAL</t>
  </si>
  <si>
    <t>SHINKO ELEC.INDS.</t>
  </si>
  <si>
    <t>SHINSEI BANK</t>
  </si>
  <si>
    <t>SHIONOGI</t>
  </si>
  <si>
    <t>SHIRE</t>
  </si>
  <si>
    <t>SHISEIDO</t>
  </si>
  <si>
    <t>SHIZUOKA BANK</t>
  </si>
  <si>
    <t>SHOCHIKU FILM</t>
  </si>
  <si>
    <t>SHOPPING CENTS.AUSAN.PR.</t>
  </si>
  <si>
    <t>SHOWA DENKO KK</t>
  </si>
  <si>
    <t>SHOWA SHELL SEKIYU</t>
  </si>
  <si>
    <t>SIEMENS</t>
  </si>
  <si>
    <t>SIG</t>
  </si>
  <si>
    <t>SIGMA ALDRICH</t>
  </si>
  <si>
    <t>SIKA 'B'</t>
  </si>
  <si>
    <t>SIMON PROPERTY GROUP</t>
  </si>
  <si>
    <t>SINGAPORE  TECHS.ENGR.</t>
  </si>
  <si>
    <t>SINGAPORE TELECOM CDI.</t>
  </si>
  <si>
    <t>SIRIUS XM HOLDINGS</t>
  </si>
  <si>
    <t>SKANSKA 'B'</t>
  </si>
  <si>
    <t>SKF 'B'</t>
  </si>
  <si>
    <t>SKY</t>
  </si>
  <si>
    <t>SKY DEUTSCHLAND</t>
  </si>
  <si>
    <t>SKY PERFECT JSAT HDG.</t>
  </si>
  <si>
    <t>SL GREEN REALTY</t>
  </si>
  <si>
    <t>SLM</t>
  </si>
  <si>
    <t>SMC</t>
  </si>
  <si>
    <t>SMITH (DS)</t>
  </si>
  <si>
    <t>SMITH &amp; NEPHEW</t>
  </si>
  <si>
    <t>SMITHS GROUP</t>
  </si>
  <si>
    <t>SMURFIT KAPPA GROUP</t>
  </si>
  <si>
    <t>SNAM</t>
  </si>
  <si>
    <t>SOCIETE GENERALE</t>
  </si>
  <si>
    <t>SOCO INTERNATIONAL</t>
  </si>
  <si>
    <t>SODEXO</t>
  </si>
  <si>
    <t>SOFTBANK</t>
  </si>
  <si>
    <t>SOFTWARE</t>
  </si>
  <si>
    <t>SOHGO  SECURITIES</t>
  </si>
  <si>
    <t>SOJITZ</t>
  </si>
  <si>
    <t>SOLVAY</t>
  </si>
  <si>
    <t>SOMPO JAPAN NPNK.HDG.</t>
  </si>
  <si>
    <t>SONOVA N</t>
  </si>
  <si>
    <t>SONY</t>
  </si>
  <si>
    <t>SONY FINANCIAL HOLDINGS</t>
  </si>
  <si>
    <t>SOTETSU HOLDINGS</t>
  </si>
  <si>
    <t>SOUTHERN</t>
  </si>
  <si>
    <t>SOUTHERN COPPER</t>
  </si>
  <si>
    <t>SOUTHWEST AIRLINES</t>
  </si>
  <si>
    <t>SOUTHWESTERN ENERGY</t>
  </si>
  <si>
    <t>SP SETIA</t>
  </si>
  <si>
    <t>SPECTRA ENERGY</t>
  </si>
  <si>
    <t>SPECTRIS</t>
  </si>
  <si>
    <t>SPIRAX-SARCO ENGR.</t>
  </si>
  <si>
    <t>SPIRENT  COMMUNICATIONS</t>
  </si>
  <si>
    <t>SPORTS DIRECT INTL.</t>
  </si>
  <si>
    <t>SPRINT</t>
  </si>
  <si>
    <t>SPX</t>
  </si>
  <si>
    <t>SQUARE ENIX HOLDINGS</t>
  </si>
  <si>
    <t>SSE</t>
  </si>
  <si>
    <t>ST MODWEN PROPS.</t>
  </si>
  <si>
    <t>ST.JAMES'S PLACE</t>
  </si>
  <si>
    <t>ST.JUDE MEDICAL</t>
  </si>
  <si>
    <t>STAGECOACH GROUP</t>
  </si>
  <si>
    <t>STANDARD CHARTERED</t>
  </si>
  <si>
    <t>STANDARD LIFE</t>
  </si>
  <si>
    <t>STANLEY BLACK &amp; DECKER</t>
  </si>
  <si>
    <t>STANLEY ELECTRIC</t>
  </si>
  <si>
    <t>STAPLES</t>
  </si>
  <si>
    <t>STARBUCKS</t>
  </si>
  <si>
    <t>STARHUB</t>
  </si>
  <si>
    <t>START TODAY</t>
  </si>
  <si>
    <t>STARWOOD H&amp;R.WORLDWIDE</t>
  </si>
  <si>
    <t>STARZ SR.'A'</t>
  </si>
  <si>
    <t>STATE STREET</t>
  </si>
  <si>
    <t>STATOIL</t>
  </si>
  <si>
    <t>STERICYCLE</t>
  </si>
  <si>
    <t>STMICROELECTRONICS (PA</t>
  </si>
  <si>
    <t>STORA ENSO 'R'</t>
  </si>
  <si>
    <t>STRABAG SE</t>
  </si>
  <si>
    <t>STRYKER</t>
  </si>
  <si>
    <t>SUBSEA 7</t>
  </si>
  <si>
    <t>SUEDZUCKER</t>
  </si>
  <si>
    <t>SUEZ  ENVIRONNEMENT</t>
  </si>
  <si>
    <t>SUGI HOLDINGS</t>
  </si>
  <si>
    <t>SULZER 'R'</t>
  </si>
  <si>
    <t>SUMCO</t>
  </si>
  <si>
    <t>SUMITOMO</t>
  </si>
  <si>
    <t>SUMITOMO  REAL.&amp;DEV.</t>
  </si>
  <si>
    <t>SUMITOMO CHEMICAL</t>
  </si>
  <si>
    <t>SUMITOMO DAINIPPON PHA.</t>
  </si>
  <si>
    <t>SUMITOMO ELECTRIC IND.</t>
  </si>
  <si>
    <t>SUMITOMO FOREST</t>
  </si>
  <si>
    <t>SUMITOMO HEAVY INDS.</t>
  </si>
  <si>
    <t>SUMITOMO METAL MINING</t>
  </si>
  <si>
    <t>SUMITOMO MITSUI FINL.GP.</t>
  </si>
  <si>
    <t>SUMITOMO MITSUI TST.HDG.</t>
  </si>
  <si>
    <t>SUMITOMO OSAKA CEMENT</t>
  </si>
  <si>
    <t>SUMITOMO RLST.SALES</t>
  </si>
  <si>
    <t>SUMITOMO RUBBER INDS.</t>
  </si>
  <si>
    <t>SUN HUNG KAI PROPERTIES</t>
  </si>
  <si>
    <t>SUNDRUG</t>
  </si>
  <si>
    <t>SUNTORY BEVERAGE &amp; FOOD</t>
  </si>
  <si>
    <t>SUNTRUST BANKS</t>
  </si>
  <si>
    <t>SUPERGROUP</t>
  </si>
  <si>
    <t>SURUGA BANK</t>
  </si>
  <si>
    <t>SUZUKEN</t>
  </si>
  <si>
    <t>SUZUKI MOTOR</t>
  </si>
  <si>
    <t>SVENSKA HANDBKN.'A'</t>
  </si>
  <si>
    <t>SVG CAPITAL</t>
  </si>
  <si>
    <t>SWEDBANK 'A'</t>
  </si>
  <si>
    <t>SWEDISH MATCH</t>
  </si>
  <si>
    <t>SWIRE  PROPERTIES</t>
  </si>
  <si>
    <t>SWIRE PACIFIC 'A'</t>
  </si>
  <si>
    <t>SWISS LIFE HOLDING</t>
  </si>
  <si>
    <t>SWISS PRIME SITE</t>
  </si>
  <si>
    <t>SWISS RE</t>
  </si>
  <si>
    <t>SWISSCOM 'R'</t>
  </si>
  <si>
    <t>SYMANTEC</t>
  </si>
  <si>
    <t>SYMRISE</t>
  </si>
  <si>
    <t>SYNERGY HEALTH</t>
  </si>
  <si>
    <t>SYNGENTA</t>
  </si>
  <si>
    <t>SYNOPSYS</t>
  </si>
  <si>
    <t>SYNTHOMER</t>
  </si>
  <si>
    <t>SYNTHOS</t>
  </si>
  <si>
    <t>SYSCO</t>
  </si>
  <si>
    <t>SYSMEX</t>
  </si>
  <si>
    <t>T &amp; D HOLDINGS</t>
  </si>
  <si>
    <t>T ROWE PRICE GROUP</t>
  </si>
  <si>
    <t>T-MOBILE US</t>
  </si>
  <si>
    <t>TAIHEIYO CEMENT</t>
  </si>
  <si>
    <t>TAISEI</t>
  </si>
  <si>
    <t>TAISHO PHARM.HOLDINGS</t>
  </si>
  <si>
    <t>TAIYO NIPPON SANSO</t>
  </si>
  <si>
    <t>TAIYO YUDEN</t>
  </si>
  <si>
    <t>TAKARA HDG.</t>
  </si>
  <si>
    <t>TAKASHIMAYA</t>
  </si>
  <si>
    <t>TAKATA</t>
  </si>
  <si>
    <t>TAKEDA  PHARMACEUTICAL</t>
  </si>
  <si>
    <t>TALANX AKTGSF.</t>
  </si>
  <si>
    <t>TALKTALK TELECOM GROUP</t>
  </si>
  <si>
    <t>TARGET</t>
  </si>
  <si>
    <t>TATE &amp; LYLE</t>
  </si>
  <si>
    <t>TAURON POLSKA ENERGIA</t>
  </si>
  <si>
    <t>TAYLOR WIMPEY</t>
  </si>
  <si>
    <t>TD AMERITRADE HOLDING</t>
  </si>
  <si>
    <t>TDC</t>
  </si>
  <si>
    <t>TDK</t>
  </si>
  <si>
    <t>TE CONNECTIVITY</t>
  </si>
  <si>
    <t>TECHNIP</t>
  </si>
  <si>
    <t>TECO ENERGY</t>
  </si>
  <si>
    <t>TED BAKER</t>
  </si>
  <si>
    <t>TEIJIN</t>
  </si>
  <si>
    <t>TELE2 'B'</t>
  </si>
  <si>
    <t>TELECITY GROUP</t>
  </si>
  <si>
    <t>TELECOM ITALIA</t>
  </si>
  <si>
    <t>TELECOM ITALIA RSP</t>
  </si>
  <si>
    <t>TELECOM PLUS</t>
  </si>
  <si>
    <t>TELEFONICA</t>
  </si>
  <si>
    <t>TELEFONICA DTL.HLDG.</t>
  </si>
  <si>
    <t>TELEKOM AUSTRIA</t>
  </si>
  <si>
    <t>TELENET GROUP HOLDING</t>
  </si>
  <si>
    <t>TELENOR</t>
  </si>
  <si>
    <t>TELF.O2 CZECH REPUBLIC</t>
  </si>
  <si>
    <t>TELIASONERA</t>
  </si>
  <si>
    <t>TELSTRA</t>
  </si>
  <si>
    <t>TEMP HOLDINGS</t>
  </si>
  <si>
    <t>TEMPLE BAR</t>
  </si>
  <si>
    <t>TEMPLETON EMRG.MKTS.IT.</t>
  </si>
  <si>
    <t>TENARIS</t>
  </si>
  <si>
    <t>TERADATA</t>
  </si>
  <si>
    <t>TERNA RETE ELETTRICA N</t>
  </si>
  <si>
    <t>TERUMO</t>
  </si>
  <si>
    <t>TESCO</t>
  </si>
  <si>
    <t>TESLA MOTORS</t>
  </si>
  <si>
    <t>TEXAS INSTRUMENTS</t>
  </si>
  <si>
    <t>TEXTRON</t>
  </si>
  <si>
    <t>TF1 (TV.FSE.1)</t>
  </si>
  <si>
    <t>THALES</t>
  </si>
  <si>
    <t>THE SWATCH GROUP 'B'</t>
  </si>
  <si>
    <t>THE SWATCH GROUP 'R'</t>
  </si>
  <si>
    <t>THERMO FISHER SCIENTIFIC</t>
  </si>
  <si>
    <t>THK</t>
  </si>
  <si>
    <t>THOMAS COOK GROUP</t>
  </si>
  <si>
    <t>THYSSENKRUPP</t>
  </si>
  <si>
    <t>TIFFANY &amp; CO</t>
  </si>
  <si>
    <t>TIME WARNER</t>
  </si>
  <si>
    <t>TIME WARNER CABLE</t>
  </si>
  <si>
    <t>TJX</t>
  </si>
  <si>
    <t>TKI.GARANTI BKSI.</t>
  </si>
  <si>
    <t>TKI.SISE VE CAM FKI.</t>
  </si>
  <si>
    <t>TKI.VAKIFLAR BANKASI</t>
  </si>
  <si>
    <t>TNT EXPRESS</t>
  </si>
  <si>
    <t>TOBU RAILWAY</t>
  </si>
  <si>
    <t>TODA</t>
  </si>
  <si>
    <t>TOFAS TURK OTOM.FABK.</t>
  </si>
  <si>
    <t>TOHO</t>
  </si>
  <si>
    <t>TOHO GAS</t>
  </si>
  <si>
    <t>TOHOKU ELECTRIC PWR.</t>
  </si>
  <si>
    <t>TOKAI RIKA</t>
  </si>
  <si>
    <t>TOKAI RUBBER INDUSTRIES</t>
  </si>
  <si>
    <t>TOKAI TOK.FINL.HDG.</t>
  </si>
  <si>
    <t>TOKIO MARINE HOLDINGS</t>
  </si>
  <si>
    <t>TOKYO BCAST.SY.HDG.</t>
  </si>
  <si>
    <t>TOKYO ELECTRIC POWER</t>
  </si>
  <si>
    <t>TOKYO ELECTRON</t>
  </si>
  <si>
    <t>TOKYO GAS</t>
  </si>
  <si>
    <t>TOKYO TATEMONO</t>
  </si>
  <si>
    <t>TOKYU</t>
  </si>
  <si>
    <t>TOKYU FUDOSAN HOLDINGS</t>
  </si>
  <si>
    <t>TOLL BROTHERS</t>
  </si>
  <si>
    <t>TONENGENERAL SEKIYU KK</t>
  </si>
  <si>
    <t>TOPPAN FORMS</t>
  </si>
  <si>
    <t>TOPPAN PRINTING</t>
  </si>
  <si>
    <t>TORAY INDS.</t>
  </si>
  <si>
    <t>TORCHMARK</t>
  </si>
  <si>
    <t>TOSHIBA</t>
  </si>
  <si>
    <t>TOSHIBA TEC</t>
  </si>
  <si>
    <t>TOSOH</t>
  </si>
  <si>
    <t>TOTAL</t>
  </si>
  <si>
    <t>TOTAL STRIP VVPR</t>
  </si>
  <si>
    <t>TOTAL SYSTEM SERVICES</t>
  </si>
  <si>
    <t>TOTO</t>
  </si>
  <si>
    <t>TOWERS WATSON &amp; CO.CL.A</t>
  </si>
  <si>
    <t>TOYO SEIKAN GROUP HDG.</t>
  </si>
  <si>
    <t>TOYO SUISAN KAISHA</t>
  </si>
  <si>
    <t>TOYOBO</t>
  </si>
  <si>
    <t>TOYODA GOSEI</t>
  </si>
  <si>
    <t>TOYOTA BOSHOKU</t>
  </si>
  <si>
    <t>TOYOTA INDS.</t>
  </si>
  <si>
    <t>TOYOTA MOTOR</t>
  </si>
  <si>
    <t>TOYOTA TSUSHO</t>
  </si>
  <si>
    <t>TR PROPERTY INV.</t>
  </si>
  <si>
    <t>TRACTOR SUPPLY</t>
  </si>
  <si>
    <t>TRANSDIGM GROUP</t>
  </si>
  <si>
    <t>TRANSOCEAN</t>
  </si>
  <si>
    <t>TRAVELERS COS.</t>
  </si>
  <si>
    <t>TRAVIS PERKINS</t>
  </si>
  <si>
    <t>TREND MICRO</t>
  </si>
  <si>
    <t>TRIMBLE NAVIGATION</t>
  </si>
  <si>
    <t>TRIPADVISOR 'A'</t>
  </si>
  <si>
    <t>TRW AUTOMOTIVE HOLDINGS</t>
  </si>
  <si>
    <t>TRYG</t>
  </si>
  <si>
    <t>TS TECH</t>
  </si>
  <si>
    <t>TSUMURA</t>
  </si>
  <si>
    <t>TSURUHA HOLDINGS</t>
  </si>
  <si>
    <t>TUI</t>
  </si>
  <si>
    <t>TUI TRAVEL</t>
  </si>
  <si>
    <t>TULLETT PREBON</t>
  </si>
  <si>
    <t>TULLOW OIL</t>
  </si>
  <si>
    <t>TUPRAS TKI.PEL.RFNE.</t>
  </si>
  <si>
    <t>TURK  TELEKOMUNIKASYON</t>
  </si>
  <si>
    <t>TURK HAVA YOLLARI</t>
  </si>
  <si>
    <t>TURKCELL ILETISIM HZM.</t>
  </si>
  <si>
    <t>TURKIYE HALK BANKASI</t>
  </si>
  <si>
    <t>TURKIYE IS BANKASI 'C'</t>
  </si>
  <si>
    <t>TWENTY-FIRST CENTURY FOX</t>
  </si>
  <si>
    <t>TYCO INTERNATIONAL</t>
  </si>
  <si>
    <t>TYSON FOODS 'A'</t>
  </si>
  <si>
    <t>UBE INDUSTRIES</t>
  </si>
  <si>
    <t>UBM</t>
  </si>
  <si>
    <t>UBS 'R'</t>
  </si>
  <si>
    <t>UCB</t>
  </si>
  <si>
    <t>UDG HEALTHCARE PUBLIC</t>
  </si>
  <si>
    <t>UK COMMERCIAL PR.TST.</t>
  </si>
  <si>
    <t>ULTRA ELECTRONICS HDG.</t>
  </si>
  <si>
    <t>ULTRA PETROLEUM</t>
  </si>
  <si>
    <t>UMICORE</t>
  </si>
  <si>
    <t>UNI CHARM</t>
  </si>
  <si>
    <t>UNIBAIL-RODAMCO</t>
  </si>
  <si>
    <t>UNICREDIT</t>
  </si>
  <si>
    <t>UNILEVER (UK)</t>
  </si>
  <si>
    <t>UNILEVER CERTS.</t>
  </si>
  <si>
    <t>UNION PACIFIC</t>
  </si>
  <si>
    <t>UNIONE DI BANCHE ITALI</t>
  </si>
  <si>
    <t>UNITE GROUP</t>
  </si>
  <si>
    <t>UNITED CONTINENTAL HDG.</t>
  </si>
  <si>
    <t>UNITED INTERNET</t>
  </si>
  <si>
    <t>UNITED PARCEL SER.'B'</t>
  </si>
  <si>
    <t>UNITED STATES STEEL</t>
  </si>
  <si>
    <t>UNITED TECHNOLOGIES</t>
  </si>
  <si>
    <t>UNITED UTILITIES GROUP</t>
  </si>
  <si>
    <t>UNITEDHEALTH GROUP</t>
  </si>
  <si>
    <t>UNIVERSAL HEALTH SVS.'B'</t>
  </si>
  <si>
    <t>UNUM GROUP</t>
  </si>
  <si>
    <t>UNY GROUP HOLDINGS</t>
  </si>
  <si>
    <t>UPM-KYMMENE</t>
  </si>
  <si>
    <t>URBAN OUTFITTERS</t>
  </si>
  <si>
    <t>US BANCORP</t>
  </si>
  <si>
    <t>USHIO</t>
  </si>
  <si>
    <t>USS</t>
  </si>
  <si>
    <t>V F</t>
  </si>
  <si>
    <t>VALEO</t>
  </si>
  <si>
    <t>VALERO ENERGY</t>
  </si>
  <si>
    <t>VALLOUREC</t>
  </si>
  <si>
    <t>VALMET CORP ORD</t>
  </si>
  <si>
    <t>VARIAN MEDICAL SYSTEMS</t>
  </si>
  <si>
    <t>VEDANTA RESOURCES</t>
  </si>
  <si>
    <t>VENTAS</t>
  </si>
  <si>
    <t>VEOLIA  ENVIRONNEMENT</t>
  </si>
  <si>
    <t>VERBUND</t>
  </si>
  <si>
    <t>VERISIGN</t>
  </si>
  <si>
    <t>VERISK ANALYTICS CL.A</t>
  </si>
  <si>
    <t>VERIZON  COMMUNICATIONS</t>
  </si>
  <si>
    <t>VERTEX PHARMS.</t>
  </si>
  <si>
    <t>VESTAS WINDSYSTEMS</t>
  </si>
  <si>
    <t>VESUVIUS</t>
  </si>
  <si>
    <t>VIACOM 'B'</t>
  </si>
  <si>
    <t>VICTREX</t>
  </si>
  <si>
    <t>VIENNA INSURANCE GROUP</t>
  </si>
  <si>
    <t>VINCI</t>
  </si>
  <si>
    <t>VISA 'A'</t>
  </si>
  <si>
    <t>VIVENDI</t>
  </si>
  <si>
    <t>VMWARE</t>
  </si>
  <si>
    <t>VODAFONE GROUP</t>
  </si>
  <si>
    <t>VOESTALPINE</t>
  </si>
  <si>
    <t>VOLKSWAGEN</t>
  </si>
  <si>
    <t>VOLKSWAGEN PREF.</t>
  </si>
  <si>
    <t>VOLVO 'B'</t>
  </si>
  <si>
    <t>VOPAK</t>
  </si>
  <si>
    <t>VORNADO REALTY TRUST</t>
  </si>
  <si>
    <t>VOYA FINANCIAL</t>
  </si>
  <si>
    <t>VULCAN  MATERIALS</t>
  </si>
  <si>
    <t>W R BERKLEY</t>
  </si>
  <si>
    <t>WACKER CHEMIE</t>
  </si>
  <si>
    <t>WACOAL HDG.</t>
  </si>
  <si>
    <t>WAL MART STORES</t>
  </si>
  <si>
    <t>WALGREENS BOOTS ALLIANCE</t>
  </si>
  <si>
    <t>WALT DISNEY</t>
  </si>
  <si>
    <t>WARTSILA</t>
  </si>
  <si>
    <t>WASTE MANAGEMENT</t>
  </si>
  <si>
    <t>WATERS</t>
  </si>
  <si>
    <t>WEATHERFORD INTL.</t>
  </si>
  <si>
    <t>WEINGARTEN REALTY INVRS.</t>
  </si>
  <si>
    <t>WEIR GROUP</t>
  </si>
  <si>
    <t>WELLS FARGO &amp; CO</t>
  </si>
  <si>
    <t>WENDEL</t>
  </si>
  <si>
    <t>WESFARMERS</t>
  </si>
  <si>
    <t>WEST JAPAN RAILWAY</t>
  </si>
  <si>
    <t>WESTERN DIGITAL</t>
  </si>
  <si>
    <t>WESTERN UNION</t>
  </si>
  <si>
    <t>WESTFIELD GROUP</t>
  </si>
  <si>
    <t>WESTPAC BANKING</t>
  </si>
  <si>
    <t>WETHERSPOON (JD)</t>
  </si>
  <si>
    <t>WEYERHAEUSER</t>
  </si>
  <si>
    <t>WH SMITH</t>
  </si>
  <si>
    <t>WHARF HOLDINGS</t>
  </si>
  <si>
    <t>WHIRLPOOL</t>
  </si>
  <si>
    <t>WHITBREAD</t>
  </si>
  <si>
    <t>WHOLE FOODS MARKET</t>
  </si>
  <si>
    <t>WILLIAM DEMANT HLDG.</t>
  </si>
  <si>
    <t>WILLIAM HILL</t>
  </si>
  <si>
    <t>WILLIAMS</t>
  </si>
  <si>
    <t>WILLIS GROUP HOLDINGS</t>
  </si>
  <si>
    <t>WILMAR INTL.</t>
  </si>
  <si>
    <t>WINDSTREAM HOLDINGS</t>
  </si>
  <si>
    <t>WISCONSIN ENERGY</t>
  </si>
  <si>
    <t>WITAN INV.TRUST</t>
  </si>
  <si>
    <t>WOLSELEY</t>
  </si>
  <si>
    <t>WOLTERS KLUWER</t>
  </si>
  <si>
    <t>WOOD GROUP (JOHN)</t>
  </si>
  <si>
    <t>WOODSIDE PETROLEUM</t>
  </si>
  <si>
    <t>WOOLWORTHS</t>
  </si>
  <si>
    <t>WORKSPACE GROUP</t>
  </si>
  <si>
    <t>WORLDWIDE HLTHCR.TST.</t>
  </si>
  <si>
    <t>WPP</t>
  </si>
  <si>
    <t>WPX ENERGY</t>
  </si>
  <si>
    <t>WW GRAINGER</t>
  </si>
  <si>
    <t>WYNDHAM WORLDWIDE</t>
  </si>
  <si>
    <t>WYNN RESORTS</t>
  </si>
  <si>
    <t>XAAR</t>
  </si>
  <si>
    <t>XCEL ENERGY</t>
  </si>
  <si>
    <t>XEROX</t>
  </si>
  <si>
    <t>XILINX</t>
  </si>
  <si>
    <t>XL GROUP</t>
  </si>
  <si>
    <t>XYLEM</t>
  </si>
  <si>
    <t>YAHOO</t>
  </si>
  <si>
    <t>YAHOO JAPAN</t>
  </si>
  <si>
    <t>YAKULT HONSHA</t>
  </si>
  <si>
    <t>YAMADA DENKI</t>
  </si>
  <si>
    <t>YAMAGUCHI FINL.GP.</t>
  </si>
  <si>
    <t>YAMAHA</t>
  </si>
  <si>
    <t>YAMAHA MOTOR</t>
  </si>
  <si>
    <t>YAMATO HDG.</t>
  </si>
  <si>
    <t>YAMATO KOGYO</t>
  </si>
  <si>
    <t>YAMAZAKI BAKING</t>
  </si>
  <si>
    <t>YANDEX</t>
  </si>
  <si>
    <t>YAPI VE KREDI BANKASI</t>
  </si>
  <si>
    <t>YARA  INTERNATIONAL</t>
  </si>
  <si>
    <t>YASKAWA ELECTRIC</t>
  </si>
  <si>
    <t>YOKOGAWA ELECTRIC</t>
  </si>
  <si>
    <t>YOKOHAMA  RUBBER</t>
  </si>
  <si>
    <t>YTL</t>
  </si>
  <si>
    <t>YUM BRANDS</t>
  </si>
  <si>
    <t>Z-AGGREKO</t>
  </si>
  <si>
    <t>Z-JPMORGAN AMERICAN IT.</t>
  </si>
  <si>
    <t>Z-REXAM</t>
  </si>
  <si>
    <t>Z-SCOTTISH MORTGAGE</t>
  </si>
  <si>
    <t>ZARDOYA OTIS</t>
  </si>
  <si>
    <t>ZEON</t>
  </si>
  <si>
    <t>ZIGGO</t>
  </si>
  <si>
    <t>ZIMMER HOLDINGS</t>
  </si>
  <si>
    <t>ZIONS BANCORP.</t>
  </si>
  <si>
    <t>ZODIAC AEROSPACE</t>
  </si>
  <si>
    <t>ZOETIS</t>
  </si>
  <si>
    <t>ZURICH INSURANCE GROUP</t>
  </si>
  <si>
    <t>Legal &amp; General - All Stocks Index Linked Gilts Fund</t>
  </si>
  <si>
    <t>TOP 20 pooled investment vehicle from Annual Report</t>
  </si>
  <si>
    <t xml:space="preserve">Schroder All Maturities Bond Fund 246.9 2.44 </t>
  </si>
  <si>
    <t>BlackRock Ascent Life European Equity Fund 236.8 2.34</t>
  </si>
  <si>
    <t xml:space="preserve">BlackRock Global Composite Fund  140.2 1.39 </t>
  </si>
  <si>
    <t xml:space="preserve">Legal &amp; General All Stocks Gilts Index </t>
  </si>
  <si>
    <t xml:space="preserve">CF Ruffer Total Return Fund   </t>
  </si>
  <si>
    <t xml:space="preserve">CATCo Diversified Fund     </t>
  </si>
  <si>
    <t xml:space="preserve">Legal &amp; General Overseas Bond Fund  </t>
  </si>
  <si>
    <t xml:space="preserve">Pioneer Emerging Market Debt Fund   </t>
  </si>
  <si>
    <t xml:space="preserve">Capital lnternational Emerging Markets Fund   </t>
  </si>
  <si>
    <t>Legal &amp; General lnvt Grade Cp Bnd All Stcks Ind</t>
  </si>
  <si>
    <t xml:space="preserve">Capital Dynamics Asia     </t>
  </si>
  <si>
    <t>Legal &amp; General 0 to 5 Year Gilts</t>
  </si>
  <si>
    <t xml:space="preserve">Ashmore Emerging Markets Liquid Investment Portfolio  </t>
  </si>
  <si>
    <t xml:space="preserve">Aspect Diversified Fund     </t>
  </si>
  <si>
    <t xml:space="preserve">Bluebay Emerging Market Opportunity Fund   </t>
  </si>
  <si>
    <t xml:space="preserve">Advent Global Phoenix Convertible Fund   </t>
  </si>
  <si>
    <t xml:space="preserve">BlueCrest Mercantile Fund     </t>
  </si>
  <si>
    <t xml:space="preserve">Baillie Gifford Diversified Growth Fund   </t>
  </si>
  <si>
    <t xml:space="preserve">Newton Global Dynamic Bond Fund   </t>
  </si>
  <si>
    <t>Private Equity - various funds</t>
  </si>
  <si>
    <t>private equity</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</si>
</sst>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font>
    <font/>
    <font>
      <b/>
      <sz val="9.0"/>
    </font>
    <font>
      <u/>
      <color rgb="FF0000FF"/>
    </font>
    <font>
      <u/>
      <color rgb="FF0000FF"/>
    </font>
    <font>
      <sz val="11.0"/>
    </font>
  </fonts>
  <fills count="3">
    <fill>
      <patternFill patternType="none"/>
    </fill>
    <fill>
      <patternFill patternType="lightGray"/>
    </fill>
    <fill>
      <patternFill patternType="solid">
        <fgColor rgb="FFFFFFFF"/>
        <bgColor rgb="FFFFFFFF"/>
      </patternFill>
    </fill>
  </fills>
  <borders count="1">
    <border>
      <left/>
      <right/>
      <top/>
      <bottom/>
    </border>
  </borders>
  <cellStyleXfs count="1">
    <xf borderId="0" fillId="0" fontId="0" numFmtId="0" applyAlignment="1" applyFont="1"/>
  </cellStyleXfs>
  <cellXfs count="32">
    <xf borderId="0" fillId="0" fontId="0" numFmtId="0" xfId="0" applyAlignment="1" applyFont="1">
      <alignment vertical="bottom"/>
    </xf>
    <xf borderId="0" fillId="0" fontId="1" numFmtId="4" xfId="0" applyAlignment="1" applyFont="1" applyNumberFormat="1">
      <alignment vertical="bottom"/>
    </xf>
    <xf borderId="0" fillId="0" fontId="1" numFmtId="0" xfId="0" applyAlignment="1" applyFont="1">
      <alignment/>
    </xf>
    <xf borderId="0" fillId="2" fontId="2" numFmtId="0" xfId="0" applyAlignment="1" applyFill="1" applyFont="1">
      <alignment vertical="bottom"/>
    </xf>
    <xf borderId="0" fillId="2" fontId="2" numFmtId="0" xfId="0" applyAlignment="1" applyFont="1">
      <alignment vertical="bottom"/>
    </xf>
    <xf borderId="0" fillId="0" fontId="1" numFmtId="0" xfId="0" applyAlignment="1" applyFont="1">
      <alignment vertical="bottom"/>
    </xf>
    <xf borderId="0" fillId="2" fontId="2" numFmtId="3" xfId="0" applyAlignment="1" applyFont="1" applyNumberFormat="1">
      <alignment vertical="bottom"/>
    </xf>
    <xf borderId="0" fillId="0" fontId="3" numFmtId="0" xfId="0" applyAlignment="1" applyFont="1">
      <alignment vertical="bottom"/>
    </xf>
    <xf borderId="0" fillId="2" fontId="2" numFmtId="2" xfId="0" applyAlignment="1" applyFont="1" applyNumberFormat="1">
      <alignment vertical="bottom"/>
    </xf>
    <xf borderId="0" fillId="0" fontId="1" numFmtId="4" xfId="0" applyAlignment="1" applyFont="1" applyNumberFormat="1">
      <alignment/>
    </xf>
    <xf borderId="0" fillId="2" fontId="2" numFmtId="2" xfId="0" applyAlignment="1" applyFont="1" applyNumberFormat="1">
      <alignment vertical="bottom"/>
    </xf>
    <xf borderId="0" fillId="0" fontId="4" numFmtId="0" xfId="0" applyAlignment="1" applyFont="1">
      <alignment/>
    </xf>
    <xf borderId="0" fillId="2" fontId="2" numFmtId="3" xfId="0" applyAlignment="1" applyFont="1" applyNumberFormat="1">
      <alignment vertical="bottom"/>
    </xf>
    <xf borderId="0" fillId="0" fontId="1" numFmtId="3" xfId="0" applyAlignment="1" applyFont="1" applyNumberFormat="1">
      <alignment horizontal="right" vertical="bottom"/>
    </xf>
    <xf borderId="0" fillId="0" fontId="1" numFmtId="3" xfId="0" applyAlignment="1" applyFont="1" applyNumberFormat="1">
      <alignment/>
    </xf>
    <xf borderId="0" fillId="0" fontId="1" numFmtId="10" xfId="0" applyAlignment="1" applyFont="1" applyNumberFormat="1">
      <alignment horizontal="right" vertical="bottom"/>
    </xf>
    <xf borderId="0" fillId="0" fontId="1" numFmtId="4" xfId="0" applyAlignment="1" applyFont="1" applyNumberFormat="1">
      <alignment horizontal="right" vertical="bottom"/>
    </xf>
    <xf borderId="0" fillId="0" fontId="1" numFmtId="0" xfId="0" applyAlignment="1" applyFont="1">
      <alignment vertical="bottom"/>
    </xf>
    <xf borderId="0" fillId="0" fontId="1" numFmtId="9" xfId="0" applyAlignment="1" applyFont="1" applyNumberFormat="1">
      <alignment horizontal="right" vertical="bottom"/>
    </xf>
    <xf borderId="0" fillId="0" fontId="1" numFmtId="49" xfId="0" applyAlignment="1" applyFont="1" applyNumberFormat="1">
      <alignment vertical="bottom"/>
    </xf>
    <xf borderId="0" fillId="0" fontId="1" numFmtId="0" xfId="0" applyAlignment="1" applyFont="1">
      <alignment horizontal="right" vertical="bottom"/>
    </xf>
    <xf borderId="0" fillId="0" fontId="1" numFmtId="0" xfId="0" applyAlignment="1" applyFont="1">
      <alignment vertical="bottom"/>
    </xf>
    <xf borderId="0" fillId="2" fontId="5" numFmtId="0" xfId="0" applyAlignment="1" applyFont="1">
      <alignment vertical="bottom"/>
    </xf>
    <xf borderId="0" fillId="0" fontId="1" numFmtId="4" xfId="0" applyAlignment="1" applyFont="1" applyNumberFormat="1">
      <alignment horizontal="right" vertical="bottom"/>
    </xf>
    <xf borderId="0" fillId="0" fontId="1" numFmtId="49" xfId="0" applyAlignment="1" applyFont="1" applyNumberFormat="1">
      <alignment vertical="bottom"/>
    </xf>
    <xf borderId="0" fillId="2" fontId="5" numFmtId="0" xfId="0" applyAlignment="1" applyFont="1">
      <alignment vertical="bottom"/>
    </xf>
    <xf borderId="0" fillId="2" fontId="5" numFmtId="4" xfId="0" applyAlignment="1" applyFont="1" applyNumberFormat="1">
      <alignment vertical="bottom"/>
    </xf>
    <xf borderId="0" fillId="0" fontId="1" numFmtId="0" xfId="0" applyAlignment="1" applyFont="1">
      <alignment vertical="bottom" wrapText="1"/>
    </xf>
    <xf borderId="0" fillId="2" fontId="5" numFmtId="0" xfId="0" applyAlignment="1" applyFont="1">
      <alignment vertical="bottom"/>
    </xf>
    <xf borderId="0" fillId="2" fontId="5" numFmtId="4" xfId="0" applyAlignment="1" applyFont="1" applyNumberFormat="1">
      <alignment vertical="bottom"/>
    </xf>
    <xf borderId="0" fillId="0" fontId="1" numFmtId="0" xfId="0" applyAlignment="1" applyFont="1">
      <alignment/>
    </xf>
    <xf borderId="0" fillId="0" fontId="5" numFmtId="3" xfId="0" applyAlignment="1" applyFont="1" applyNumberFormat="1">
      <alignmen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hyperlink" Target="http://gofossilfree.org/uk/pensions/" TargetMode="Externa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AMAZON.COM" TargetMode="External"/><Relationship Id="rId2" Type="http://schemas.openxmlformats.org/officeDocument/2006/relationships/hyperlink" Target="http://KAKAKU.COM" TargetMode="External"/><Relationship Id="rId3" Type="http://schemas.openxmlformats.org/officeDocument/2006/relationships/hyperlink" Target="http://SALESFORCE.COM" TargetMode="External"/><Relationship Id="rId4"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s://www.responsible-investor.com/images/uploads/reports/West_Mids_PF.pdf" TargetMode="External"/><Relationship Id="rId2"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2" t="s">
        <v>1</v>
      </c>
    </row>
    <row r="2">
      <c r="A2" s="2" t="s">
        <v>3</v>
      </c>
    </row>
    <row r="3">
      <c r="A3" s="2" t="s">
        <v>4</v>
      </c>
    </row>
    <row r="4">
      <c r="A4" s="2" t="s">
        <v>5</v>
      </c>
    </row>
    <row r="5">
      <c r="A5" s="2" t="s">
        <v>6</v>
      </c>
    </row>
    <row r="6">
      <c r="A6" s="2" t="s">
        <v>7</v>
      </c>
    </row>
    <row r="7">
      <c r="A7" s="2" t="s">
        <v>8</v>
      </c>
    </row>
    <row r="8">
      <c r="A8" s="2" t="s">
        <v>9</v>
      </c>
    </row>
    <row r="9">
      <c r="A9" s="2" t="s">
        <v>10</v>
      </c>
    </row>
    <row r="10">
      <c r="A10" s="2" t="s">
        <v>11</v>
      </c>
    </row>
    <row r="11">
      <c r="A11" s="2" t="s">
        <v>12</v>
      </c>
    </row>
    <row r="12">
      <c r="A12" s="2" t="s">
        <v>13</v>
      </c>
    </row>
    <row r="13">
      <c r="A13" s="11" t="s">
        <v>15</v>
      </c>
    </row>
    <row r="15">
      <c r="A15" s="2" t="s">
        <v>24</v>
      </c>
    </row>
    <row r="16">
      <c r="A16" s="2" t="s">
        <v>25</v>
      </c>
    </row>
    <row r="17">
      <c r="A17" s="2" t="s">
        <v>26</v>
      </c>
    </row>
    <row r="18">
      <c r="A18" s="2" t="s">
        <v>27</v>
      </c>
    </row>
    <row r="19">
      <c r="A19" s="2" t="s">
        <v>28</v>
      </c>
    </row>
    <row r="20">
      <c r="A20" s="2" t="s">
        <v>29</v>
      </c>
    </row>
    <row r="21">
      <c r="A21" s="2" t="s">
        <v>31</v>
      </c>
    </row>
    <row r="22">
      <c r="A22" s="2" t="s">
        <v>33</v>
      </c>
    </row>
    <row r="23">
      <c r="A23" s="2" t="s">
        <v>34</v>
      </c>
    </row>
    <row r="24">
      <c r="A24" s="2" t="s">
        <v>36</v>
      </c>
    </row>
  </sheetData>
  <hyperlinks>
    <hyperlink r:id="rId1" ref="A13"/>
  </hyperlinks>
  <drawing r:id="rId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31.86"/>
  </cols>
  <sheetData>
    <row r="1">
      <c r="A1" s="3" t="s">
        <v>2</v>
      </c>
      <c r="B1" s="4" t="s">
        <v>14</v>
      </c>
      <c r="C1" s="6" t="s">
        <v>16</v>
      </c>
      <c r="D1" s="8" t="s">
        <v>19</v>
      </c>
      <c r="E1" s="10" t="s">
        <v>21</v>
      </c>
      <c r="F1" s="12" t="s">
        <v>23</v>
      </c>
      <c r="G1" s="12" t="s">
        <v>30</v>
      </c>
      <c r="H1" s="12" t="s">
        <v>32</v>
      </c>
      <c r="I1" s="2"/>
      <c r="J1" s="2"/>
    </row>
    <row r="2">
      <c r="A2" s="2" t="s">
        <v>35</v>
      </c>
      <c r="B2" s="2" t="s">
        <v>37</v>
      </c>
      <c r="C2" s="14"/>
      <c r="D2" s="22" t="str">
        <f t="shared" ref="D2:D1963" si="1">if(and(or(B2="bp", ISNUMBER(SEARCH("BP ",B2))),NOT(ISNUMBER(SEARCH("?BP",B2)))), "BP", IF(AND(ISNUMBER(SEARCH("Shell",B2)),NOT(ISNUMBER(SEARCH("Shell Sek",B2)))),"Shell", IF(ISNUMBER(SEARCH("Gazprom",B2)),"Gazprom",IF(ISNUMBER(SEARCH("Rosneft",B2)),"Rosneft",IF(ISNUMBER(SEARCH("Exxon",B2)),"Exxon",IF(ISNUMBER(SEARCH("Lukoil",B2)),"Lukoil",IF(ISNUMBER(SEARCH("Petrochina",B2)),"Petrochina",IF(ISNUMBER(SEARCH("Lukoil",B2)),"Lukoil",IF(ISNUMBER(SEARCH("Petrobras",B2)),"Petrobras",IF(ISNUMBER(SEARCH("Chevron",B2)),"Chevron",IF(ISNUMBER(SEARCH("Novatek",B2)),"Novatek", 
IF(AND(ISNUMBER(SEARCH("Total",B2)),NOT(OR(ISNUMBER(SEARCH("Total Re",B2)),ISNUMBER(SEARCH("Total Sys",B2))))),"Total",IF(ISNUMBER(SEARCH("ConocoPhillips",B2)),"ConocoPhillips", IF(ISNUMBER(SEARCH("Tatneft",B2)),"Tatneft", IF(ISNUMBER(SEARCH("ONGC",B2)),"ONGC", 
IF(AND(ISNUMBER(SEARCH("ENI",B2)),NOT(ISNUMBER(SEARCH("?ENI",B2)))),"ENI", IF(ISNUMBER(SEARCH("Statoil ",B2)),"Statoil ", IF(ISNUMBER(SEARCH("Sinopec",B2)),"Sinopec", IF(ISNUMBER(SEARCH("CNOOC ",B2)),"CNOOC ", IF(ISNUMBER(SEARCH("Occidental",B2)),"Occidental", IF(ISNUMBER(SEARCH("BG Group",B2)),"BG Group",IF(ISNUMBER(SEARCH("Canadian Natural Resources ",B2)),"Canadian Natural Resources ",IF(ISNUMBER(SEARCH("Anadarko Petroleum ",B2)),"Anadarko Petroleum ",IF(ISNUMBER(SEARCH("Apache ",B2)),"Apache ",IF(ISNUMBER(SEARCH("Chesapeake Energy ",B2)),"Chesapeake Energy ",IF(ISNUMBER(SEARCH("Inpex ",B2)),"Inpex ",IF(ISNUMBER(SEARCH("Bashneft",B2)),"Bashneft",IF(ISNUMBER(SEARCH("Devon Energy ",B2)),"Devon Energy ",IF(ISNUMBER(SEARCH("BHP Billiton",B2)),"BHP Billiton",IF(ISNUMBER(SEARCH("Repsol",B2)),"Repsol",IF(ISNUMBER(SEARCH("Ecopetrol",B2)),"Ecopetrol",IF(ISNUMBER(SEARCH("EOG Resources",B2)),"EOG Resources",IF(ISNUMBER(SEARCH("Suncor Energy ",B2)),"Suncor Energy ",IF(ISNUMBER(SEARCH("Marathon Oil ",B2)),"Marathon Oil ",IF(ISNUMBER(SEARCH("Hess ",B2)),"Hess ",IF(ISNUMBER(SEARCH("Imperial Oil ",B2)),"Imperial Oil ",IF(ISNUMBER(SEARCH("Encana ",B2)),"Encana ",IF(ISNUMBER(SEARCH("Noble Energy",B2)),"Noble Energy",IF(ISNUMBER(SEARCH("BASF",B2)),"BASF",IF(ISNUMBER(SEARCH("EQT ",B2)),"EQT ",IF(AND(ISNUMBER(SEARCH("Range Resources",B2)),NOT(ISNUMBER(SEARCH("?Range Resources",B2)))),"Range Resources",IF(ISNUMBER(SEARCH("Continental Resources",B2)),"Continental Resources",IF(ISNUMBER(SEARCH("OMV",B2)),"OMV",IF(ISNUMBER(SEARCH("Antero Resources",B2)),"Antero Resources",IF(ISNUMBER(SEARCH("KazMunaiGas EP",B2)),"KazMunaiGas EP",IF(ISNUMBER(SEARCH("YPF ",B2)),"YPF ",IF(ISNUMBER(SEARCH("Southwestern Energy ",B2)),"Southwestern Energy ",IF(ISNUMBER(SEARCH("Cenovus Energy ",B2)),"Cenovus Energy ",IF(ISNUMBER(SEARCH("Linn Energy",B2)),"Linn Energy",IF(ISNUMBER(SEARCH("Woodside Petroleum",B2)),"Woodside Petroleum",IF(ISNUMBER(SEARCH("Husky Energy ",B2)),"Husky Energy ", IF(ISNUMBER(SEARCH("PTT ",B2)),"PTT ",IF(ISNUMBER(SEARCH("Consol Energy ",B2)),"Consol Energy ",IF(ISNUMBER(SEARCH("Pioneer Natural Resources ",B2)),"Pioneer Natural Resources ",IF(ISNUMBER(SEARCH("Cabot Oil &amp; Gas ",B2)),"Cabot Oil &amp; Gas ",IF(ISNUMBER(SEARCH("WPX Energy",B2)),"WPX Energy",IF(ISNUMBER(SEARCH("SK Innovation ",B2)),"SK Innovation ",IF(ISNUMBER(SEARCH("Whiting Petroleum ",B2)),"Whiting Petroleum ",IF(ISNUMBER(SEARCH("Murphy Oil ",B2)),"Murphy Oil ",IF(ISNUMBER(SEARCH("QEP Resources ",B2)),"QEP Resources ",IF(ISNUMBER(SEARCH("Newfield Exploration ",B2)),"Newfield Exploration ",IF(ISNUMBER(SEARCH("Dragon Oil",B2)),"Dragon Oil",IF(ISNUMBER(SEARCH("Sasol ",B2)),"Sasol ",IF(ISNUMBER(SEARCH("Ultra Petroleum ",B2)),"Ultra Petroleum ",IF(ISNUMBER(SEARCH("Santos",B2)),"Santos",IF(ISNUMBER(SEARCH("Concho Resources ",B2)),"Concho Resources ",IF(ISNUMBER(SEARCH("Denbury Resources ",B2)),"Denbury Resources ",IF(ISNUMBER(SEARCH("Freeport-McMoRan",B2)),"Freeport-McMoRan",IF(ISNUMBER(SEARCH("Maersk Group",B2)),"Maersk Group",IF(ISNUMBER(SEARCH("MEG Energy ",B2)),"MEG Energy ",IF(ISNUMBER(SEARCH("SandRidge Energy",B2)),"SandRidge Energy",IF(ISNUMBER(SEARCH("Crescent Point Energy ",B2)),"Crescent Point Energy ",IF(ISNUMBER(SEARCH("GDF SUEZ",B2)),"GDF SUEZ",IF(ISNUMBER(SEARCH("Pacific Rubiales Energy ",B2)),"Pacific Rubiales Energy ",IF(ISNUMBER(SEARCH("SM Energy ",B2)),"SM Energy ",IF(ISNUMBER(SEARCH("JX Holdings ",B2)),"JX Holdings ",IF(ISNUMBER(SEARCH("Cimarex Energy ",B2)),"Cimarex Energy ",IF(ISNUMBER(SEARCH("Mitsui &amp; Co ",B2)),"Mitsui &amp; Co ",IF(ISNUMBER(SEARCH("Penn West Petroleum ",B2)),"Penn West Petroleum ",IF(ISNUMBER(SEARCH("Polish Oil &amp; Gas",B2)),"Polish Oil &amp; Gas",IF(OR(B2="MOL", ISNUMBER(SEARCH("MOL ",B2))),"MOL",IF(ISNUMBER(SEARCH("Energen ",B2)),"Energen ",IF(ISNUMBER(SEARCH("TAQA",B2)),"TAQA",IF(ISNUMBER(SEARCH("Oil Search",B2)),"Oil Search",IF(ISNUMBER(SEARCH("Oil India",B2)),"Oil India",IF(ISNUMBER(SEARCH("ARC Resources ",B2)),"ARC Resources ",IF(ISNUMBER(SEARCH("Genel Energy ",B2)),"Genel Energy ",IF(ISNUMBER(SEARCH("Canadian Oil Sands ",B2)),"Canadian Oil Sands ",IF(ISNUMBER(SEARCH("Energy XXI",B2)),"Energy XXI",IF(ISNUMBER(SEARCH("PDC Energy",B2)),"PDC Energy",IF(ISNUMBER(SEARCH("Oasis Petroleum ",B2)),"Oasis Petroleum ",IF(ISNUMBER(SEARCH("Tourmaline Oil ",B2)),"Tourmaline Oil ",IF(ISNUMBER(SEARCH("Rosetta Resources",B2)),"Rosetta Resources",IF(ISNUMBER(SEARCH("RWE ",B2)),"RWE ",IF(ISNUMBER(SEARCH("National Fuel Gas",B2)),"National Fuel Gas",IF(ISNUMBER(SEARCH("Peyto E&amp;D ",B2)),"Peyto E&amp;D ",IF(ISNUMBER(SEARCH("Xcite Energy ",B2)),"Xcite Energy ",IF(ISNUMBER(SEARCH("Tullow Oil",B2)),"Tullow Oil",IF(ISNUMBER(SEARCH("Energi Mega Persada ",B2)),"Energi Mega Persada ",IF(ISNUMBER(SEARCH("Breitburn Energy Partners",B2)),"Breitburn Energy Partners",IF(ISNUMBER(SEARCH("Enerplus ",B2)),"Enerplus ","0")))))))))))))))))))))))))))))))))))))))))))))))))))))))))))))))))))))))))))))))))))))))))))))))))))))</f>
        <v>0</v>
      </c>
      <c r="E2" s="22" t="str">
        <f t="shared" ref="E2:E126" si="2">IF(ISNUMBER(SEARCH("Coal India",B2)),"Coal India",IF(ISNUMBER(SEARCH("China Shenhua",B2)),"China Shenhua",IF(ISNUMBER(SEARCH("Adani",B2)),"Adani",IF(ISNUMBER(SEARCH("Shanxi Coking",B2)),"Shanxi Coking",IF(ISNUMBER(SEARCH("Anglo American",B2)),"Anglo American",IF(ISNUMBER(SEARCH("BHP Billiton",B2)),"BHP Billiton",IF(ISNUMBER(SEARCH("Yitai Coal",B2)),"Yitai Coal",IF(ISNUMBER(SEARCH("Datang Intl",B2)),"Datang Intl",IF(ISNUMBER(SEARCH("China Coal",B2)),"China Coal",IF(ISNUMBER(SEARCH("Peabody Energy",B2)),"Peabody Energy",IF(ISNUMBER(SEARCH("Glencore Xstrata",B2)),"Glencore Xstrata",IF(ISNUMBER(SEARCH("Datong Coal",B2)),"Datong Coal",IF(ISNUMBER(SEARCH("Yanzhou Coal",B2)),"Yanzhou Coal",IF(ISNUMBER(SEARCH("DEH",B2)),"DEH",IF(ISNUMBER(SEARCH("Exxaro",B2)),"Exxaro",IF(ISNUMBER(SEARCH("Yangquan Coal",B2)),"Yangquan Coal",IF(ISNUMBER(SEARCH("Mechel",B2)),"Mechel",IF(ISNUMBER(SEARCH("Arch Coal",B2)),"Arch Coal",IF(ISNUMBER(SEARCH("Alpha Natural Resources",B2)),"Alpha Natural Resources",IF(ISNUMBER(SEARCH("EVRAZ",B2)),"EVRAZ", IF(ISNUMBER(SEARCH("Mitsubishi",B2)),"Mitsubishi",
if(and(or(B2="Vale", ISNUMBER(SEARCH("Vale ",B2))),NOT(ISNUMBER(SEARCH("?Vale",B2)))), "Vale",IF(ISNUMBER(SEARCH("Raspadskaya",B2)),"Raspadskaya",IF(ISNUMBER(SEARCH("Rio Tinto",B2)),"Rio Tinto",IF(ISNUMBER(SEARCH("Asia Resource",B2)),"Asia Resource",IF(ISNUMBER(SEARCH("Rusal",B2)),"Rusal",IF(ISNUMBER(SEARCH("Neyveli Lignite",B2)),"Neyveli Lignite",IF(ISNUMBER(SEARCH("Pingdingshan",B2)),"Pingdingshan",IF(ISNUMBER(SEARCH("Cloud Peak",B2)),"Cloud Peak",IF(ISNUMBER(SEARCH("Sasol",B2)),"Sasol",IF(ISNUMBER(SEARCH("Tata Steel",B2)),"Tata Steel",IF(AND(ISNUMBER(SEARCH("AGL",B2)),NOT(ISNUMBER(SEARCH("?AGL",B2)))),"AGL", IF(ISNUMBER(SEARCH("Teck",B2)),"Teck",IF(ISNUMBER(SEARCH("Severstal",B2)),"Severstal",IF(ISNUMBER(SEARCH("Coalspur",B2)),"Coalspur",IF(ISNUMBER(SEARCH("Kuzbass Fuel ",B2)),"Kuzbass Fuel ",IF(ISNUMBER(SEARCH("Polyus Gold",B2)),"Polyus Gold",IF(ISNUMBER(SEARCH("Energy Ventures",B2)),"Energy Ventures",IF(ISNUMBER(SEARCH("Whitehaven Coal",B2)),"Whitehaven Coal",IF(ISNUMBER(SEARCH("Banpu",B2)),"Banpu",IF(ISNUMBER(SEARCH("Bayan",B2)),"Bayan",IF(AND(ISNUMBER(SEARCH("RWE",B2)),NOT(ISNUMBER(SEARCH("ERWE",B2)))),"RWE",IF(ISNUMBER(SEARCH("Consol Energy",B2)),"Consol Energy",IF(ISNUMBER(SEARCH("WHSP",B2)),"WHSP",IF(ISNUMBER(SEARCH("Westmoreland",B2)),"Westmoreland",IF(ISNUMBER(SEARCH("Resource Generation",B2)),"Resource Generation",IF(ISNUMBER(SEARCH("Churchill Mining",B2)),"Churchill Mining",IF(ISNUMBER(SEARCH("NTPC",B2)),"NTPC",IF(ISNUMBER(SEARCH("Adaro",B2)),"Adaro",IF(ISNUMBER(SEARCH("Nacco",B2)),"Nacco",  IF(ISNUMBER(SEARCH("Idemitsu Kosan",B2)),"Idemitsu Kosan",IF(ISNUMBER(SEARCH("ARLP",B2)),"ARLP",IF(ISNUMBER(SEARCH("Huolinhe Opencut",B2)),"Huolinhe Opencut",IF(ISNUMBER(SEARCH("Golden Energy",B2)),"Golden Energy",IF(ISNUMBER(SEARCH("Mitsui &amp; Co",B2)),"Mitsui &amp; Co",
IF(AND(ISNUMBER(SEARCH("CoAL",B2)),NOT(ISNUMBER(SEARCH("?CoAL",B2)))),"CoAL",IF(ISNUMBER(SEARCH("NLMK",B2)),"NLMK",IF(ISNUMBER(SEARCH("Tata Power",B2)),"Tata Power",IF(ISNUMBER(SEARCH("MMK OJSC",B2)),"MMK OJSC",IF(ISNUMBER(SEARCH("Wesfarmers",B2)),"Wesfarmers",IF(ISNUMBER(SEARCH("Kazakhmys",B2)),"Kazakhmys",IF(ISNUMBER(SEARCH("New World Resources",B2)),"New World Resources",IF(ISNUMBER(SEARCH("MMC",B2)),"MMC",IF(ISNUMBER(SEARCH("Itochu",B2)),"Itochu",IF(ISNUMBER(SEARCH("Cockatoo",B2)),"Cockatoo",IF(ISNUMBER(SEARCH("Shanxi Meijin Energy",B2)),"Shanxi Meijin Energy",IF(ISNUMBER(SEARCH("Jizhong Energy",B2)),"Jizhong Energy",IF(ISNUMBER(SEARCH("Bandanna",B2)),"Bandanna",IF(ISNUMBER(SEARCH("Polo Resources",B2)),"Polo Resources",IF(ISNUMBER(SEARCH("Allete",B2)),"Allete",IF(ISNUMBER(SEARCH("CLP Holdings",B2)),"CLP Holdings", IF(AND(ISNUMBER(SEARCH("Aspire",B2)),NOT(ISNUMBER(SEARCH("Aspire D",B2)))),"Aspire", IF(ISNUMBER(SEARCH("Marubeni",B2)),"Marubeni",IF(ISNUMBER(SEARCH("China Resources",B2)),"China Resources",IF(ISNUMBER(SEARCH("Walter Energy",B2)),"Walter Energy",IF(ISNUMBER(SEARCH("Coal Energy",B2)),"Coal Energy",IF(ISNUMBER(SEARCH("Indika",B2)),"Indika",IF(ISNUMBER(SEARCH("Arcelor Mittal",B2)),"Arcelor Mittal",IF(ISNUMBER(SEARCH("FirstEnergy",B2)),"FirstEnergy",IF(ISNUMBER(SEARCH("Black Hills",B2)),"Black Hills",IF(ISNUMBER(SEARCH("Wescoal",B2)),"Wescoal",IF(ISNUMBER(SEARCH("Grupo Mexico",B2)),"Grupo Mexico",IF(and(or(B2="ARM", ISNUMBER(SEARCH("ARM ",B2))),NOT(ISNUMBER(SEARCH("?ARM",B2)))), "ARM",IF(ISNUMBER(SEARCH("Shanxi Coal",B2)),"Shanxi Coal",IF(ISNUMBER(SEARCH("Capital Power",B2)),"Capital Power",IF(ISNUMBER(SEARCH("PTT",B2)),"PTT",IF(ISNUMBER(SEARCH("Shanxi Lanhua Sci-Tech",B2)),"Shanxi Lanhua Sci-Tech",IF(ISNUMBER(SEARCH("Fortune",B2)),"Fortune",IF(ISNUMBER(SEARCH("Cardero",B2)),"Cardero",IF(ISNUMBER(SEARCH("Zhengzhou  Coal",B2)),"Zhengzhou Coal",IF(ISNUMBER(SEARCH("SAIL",B2)),"SAIL",IF(ISNUMBER(SEARCH("JSPL",B2)),"JSPL",IF(ISNUMBER(SEARCH("Shougang Fushan",B2)),"Shougang Fushan",IF(ISNUMBER(SEARCH("Jingyuan",B2)),"Jingyuan",IF(ISNUMBER(SEARCH("Stanmore",B2)),"Stanmore",IF(ISNUMBER(SEARCH("Prophecy Coal",B2)),"Prophecy Coal",IF(ISNUMBER(SEARCH("Cliffs Natural Resources",B2)),"Cliffs Natural Resources",IF(ISNUMBER(SEARCH("James River",B2)),"James River",IF(ISNUMBER(SEARCH("CESC",B2)),"CESC",IF(ISNUMBER(SEARCH("Alcoa",B2)),"Alcoa","0"))))))))))))))))))))))))))))))))))))))))))))))))))))))))))))))))))))))))))))))))))))))))))))))))))))
</f>
        <v>0</v>
      </c>
      <c r="F2" s="25" t="str">
        <f t="shared" ref="F2:F126" si="3">IF(OR(NOT(D2="0"),NOT(E2="0")),B2,D2)</f>
        <v>0</v>
      </c>
      <c r="G2" s="26" t="str">
        <f t="shared" ref="G2:G126" si="4">IF(F2="0",F2,H2)</f>
        <v>0</v>
      </c>
      <c r="H2">
        <v>1989500.0</v>
      </c>
    </row>
    <row r="3">
      <c r="A3" s="2" t="s">
        <v>35</v>
      </c>
      <c r="B3" s="2" t="s">
        <v>50</v>
      </c>
      <c r="C3" s="14"/>
      <c r="D3" s="22" t="str">
        <f t="shared" si="1"/>
        <v>0</v>
      </c>
      <c r="E3" s="22" t="str">
        <f t="shared" si="2"/>
        <v>0</v>
      </c>
      <c r="F3" s="25" t="str">
        <f t="shared" si="3"/>
        <v>0</v>
      </c>
      <c r="G3" s="26" t="str">
        <f t="shared" si="4"/>
        <v>0</v>
      </c>
      <c r="H3">
        <v>248483.94</v>
      </c>
    </row>
    <row r="4">
      <c r="A4" s="2" t="s">
        <v>35</v>
      </c>
      <c r="B4" s="2" t="s">
        <v>54</v>
      </c>
      <c r="C4" s="14"/>
      <c r="D4" s="22" t="str">
        <f t="shared" si="1"/>
        <v>0</v>
      </c>
      <c r="E4" s="22" t="str">
        <f t="shared" si="2"/>
        <v>0</v>
      </c>
      <c r="F4" s="25" t="str">
        <f t="shared" si="3"/>
        <v>0</v>
      </c>
      <c r="G4" s="26" t="str">
        <f t="shared" si="4"/>
        <v>0</v>
      </c>
      <c r="H4">
        <v>443190.0</v>
      </c>
    </row>
    <row r="5">
      <c r="A5" s="2" t="s">
        <v>35</v>
      </c>
      <c r="B5" s="2" t="s">
        <v>55</v>
      </c>
      <c r="C5" s="14"/>
      <c r="D5" s="22" t="str">
        <f t="shared" si="1"/>
        <v>0</v>
      </c>
      <c r="E5" s="22" t="str">
        <f t="shared" si="2"/>
        <v>0</v>
      </c>
      <c r="F5" s="25" t="str">
        <f t="shared" si="3"/>
        <v>0</v>
      </c>
      <c r="G5" s="26" t="str">
        <f t="shared" si="4"/>
        <v>0</v>
      </c>
      <c r="H5">
        <v>3824502.89</v>
      </c>
    </row>
    <row r="6">
      <c r="A6" s="2" t="s">
        <v>35</v>
      </c>
      <c r="B6" s="2" t="s">
        <v>56</v>
      </c>
      <c r="D6" s="22" t="str">
        <f t="shared" si="1"/>
        <v>0</v>
      </c>
      <c r="E6" s="22" t="str">
        <f t="shared" si="2"/>
        <v>0</v>
      </c>
      <c r="F6" s="25" t="str">
        <f t="shared" si="3"/>
        <v>0</v>
      </c>
      <c r="G6" s="26" t="str">
        <f t="shared" si="4"/>
        <v>0</v>
      </c>
      <c r="H6">
        <v>78204.22</v>
      </c>
    </row>
    <row r="7">
      <c r="A7" s="2" t="s">
        <v>35</v>
      </c>
      <c r="B7" s="2" t="s">
        <v>57</v>
      </c>
      <c r="D7" s="22" t="str">
        <f t="shared" si="1"/>
        <v>0</v>
      </c>
      <c r="E7" s="22" t="str">
        <f t="shared" si="2"/>
        <v>0</v>
      </c>
      <c r="F7" s="25" t="str">
        <f t="shared" si="3"/>
        <v>0</v>
      </c>
      <c r="G7" s="26" t="str">
        <f t="shared" si="4"/>
        <v>0</v>
      </c>
      <c r="H7">
        <v>484442.48</v>
      </c>
    </row>
    <row r="8">
      <c r="A8" s="2" t="s">
        <v>35</v>
      </c>
      <c r="B8" s="2" t="s">
        <v>58</v>
      </c>
      <c r="D8" s="22" t="str">
        <f t="shared" si="1"/>
        <v>0</v>
      </c>
      <c r="E8" s="22" t="str">
        <f t="shared" si="2"/>
        <v>0</v>
      </c>
      <c r="F8" s="25" t="str">
        <f t="shared" si="3"/>
        <v>0</v>
      </c>
      <c r="G8" s="26" t="str">
        <f t="shared" si="4"/>
        <v>0</v>
      </c>
      <c r="H8">
        <v>1151588.97</v>
      </c>
    </row>
    <row r="9">
      <c r="A9" s="2" t="s">
        <v>35</v>
      </c>
      <c r="B9" s="2" t="s">
        <v>59</v>
      </c>
      <c r="D9" s="22" t="str">
        <f t="shared" si="1"/>
        <v>0</v>
      </c>
      <c r="E9" s="22" t="str">
        <f t="shared" si="2"/>
        <v>0</v>
      </c>
      <c r="F9" s="25" t="str">
        <f t="shared" si="3"/>
        <v>0</v>
      </c>
      <c r="G9" s="26" t="str">
        <f t="shared" si="4"/>
        <v>0</v>
      </c>
      <c r="H9">
        <v>4111841.24</v>
      </c>
    </row>
    <row r="10">
      <c r="A10" s="2" t="s">
        <v>35</v>
      </c>
      <c r="B10" s="2" t="s">
        <v>60</v>
      </c>
      <c r="C10" s="14"/>
      <c r="D10" s="22" t="str">
        <f t="shared" si="1"/>
        <v>0</v>
      </c>
      <c r="E10" s="22" t="str">
        <f t="shared" si="2"/>
        <v>0</v>
      </c>
      <c r="F10" s="25" t="str">
        <f t="shared" si="3"/>
        <v>0</v>
      </c>
      <c r="G10" s="26" t="str">
        <f t="shared" si="4"/>
        <v>0</v>
      </c>
      <c r="H10">
        <v>2703320.04</v>
      </c>
    </row>
    <row r="11">
      <c r="A11" s="2" t="s">
        <v>35</v>
      </c>
      <c r="B11" s="2" t="s">
        <v>61</v>
      </c>
      <c r="C11" s="14"/>
      <c r="D11" s="22" t="str">
        <f t="shared" si="1"/>
        <v>0</v>
      </c>
      <c r="E11" s="22" t="str">
        <f t="shared" si="2"/>
        <v>0</v>
      </c>
      <c r="F11" s="25" t="str">
        <f t="shared" si="3"/>
        <v>0</v>
      </c>
      <c r="G11" s="26" t="str">
        <f t="shared" si="4"/>
        <v>0</v>
      </c>
      <c r="H11">
        <v>3607233.9</v>
      </c>
    </row>
    <row r="12">
      <c r="A12" s="2" t="s">
        <v>35</v>
      </c>
      <c r="B12" s="2" t="s">
        <v>62</v>
      </c>
      <c r="D12" s="22" t="str">
        <f t="shared" si="1"/>
        <v>0</v>
      </c>
      <c r="E12" s="22" t="str">
        <f t="shared" si="2"/>
        <v>0</v>
      </c>
      <c r="F12" s="25" t="str">
        <f t="shared" si="3"/>
        <v>0</v>
      </c>
      <c r="G12" s="26" t="str">
        <f t="shared" si="4"/>
        <v>0</v>
      </c>
      <c r="H12">
        <v>65087.67</v>
      </c>
    </row>
    <row r="13">
      <c r="A13" s="2" t="s">
        <v>35</v>
      </c>
      <c r="B13" s="2" t="s">
        <v>63</v>
      </c>
      <c r="C13" s="14"/>
      <c r="D13" s="22" t="str">
        <f t="shared" si="1"/>
        <v>0</v>
      </c>
      <c r="E13" s="22" t="str">
        <f t="shared" si="2"/>
        <v>0</v>
      </c>
      <c r="F13" s="25" t="str">
        <f t="shared" si="3"/>
        <v>0</v>
      </c>
      <c r="G13" s="26" t="str">
        <f t="shared" si="4"/>
        <v>0</v>
      </c>
      <c r="H13">
        <v>1756350.0</v>
      </c>
    </row>
    <row r="14">
      <c r="A14" s="2" t="s">
        <v>35</v>
      </c>
      <c r="B14" s="2" t="s">
        <v>64</v>
      </c>
      <c r="C14" s="14"/>
      <c r="D14" s="22" t="str">
        <f t="shared" si="1"/>
        <v>0</v>
      </c>
      <c r="E14" s="22" t="str">
        <f t="shared" si="2"/>
        <v>0</v>
      </c>
      <c r="F14" s="25" t="str">
        <f t="shared" si="3"/>
        <v>0</v>
      </c>
      <c r="G14" s="26" t="str">
        <f t="shared" si="4"/>
        <v>0</v>
      </c>
      <c r="H14">
        <v>565500.0</v>
      </c>
    </row>
    <row r="15">
      <c r="A15" s="2" t="s">
        <v>35</v>
      </c>
      <c r="B15" s="2" t="s">
        <v>65</v>
      </c>
      <c r="D15" s="22" t="str">
        <f t="shared" si="1"/>
        <v>0</v>
      </c>
      <c r="E15" s="22" t="str">
        <f t="shared" si="2"/>
        <v>0</v>
      </c>
      <c r="F15" s="25" t="str">
        <f t="shared" si="3"/>
        <v>0</v>
      </c>
      <c r="G15" s="26" t="str">
        <f t="shared" si="4"/>
        <v>0</v>
      </c>
      <c r="H15">
        <v>834253.47</v>
      </c>
    </row>
    <row r="16">
      <c r="A16" s="2" t="s">
        <v>35</v>
      </c>
      <c r="B16" s="2" t="s">
        <v>66</v>
      </c>
      <c r="C16" s="14"/>
      <c r="D16" s="22" t="str">
        <f t="shared" si="1"/>
        <v>0</v>
      </c>
      <c r="E16" s="22" t="str">
        <f t="shared" si="2"/>
        <v>0</v>
      </c>
      <c r="F16" s="25" t="str">
        <f t="shared" si="3"/>
        <v>0</v>
      </c>
      <c r="G16" s="26" t="str">
        <f t="shared" si="4"/>
        <v>0</v>
      </c>
      <c r="H16">
        <v>105360.0</v>
      </c>
    </row>
    <row r="17">
      <c r="A17" s="2" t="s">
        <v>35</v>
      </c>
      <c r="B17" s="2" t="s">
        <v>67</v>
      </c>
      <c r="C17" s="14"/>
      <c r="D17" s="22" t="str">
        <f t="shared" si="1"/>
        <v>0</v>
      </c>
      <c r="E17" s="22" t="str">
        <f t="shared" si="2"/>
        <v>0</v>
      </c>
      <c r="F17" s="25" t="str">
        <f t="shared" si="3"/>
        <v>0</v>
      </c>
      <c r="G17" s="26" t="str">
        <f t="shared" si="4"/>
        <v>0</v>
      </c>
      <c r="H17">
        <v>2295270.37</v>
      </c>
    </row>
    <row r="18">
      <c r="A18" s="2" t="s">
        <v>35</v>
      </c>
      <c r="B18" s="2" t="s">
        <v>68</v>
      </c>
      <c r="D18" s="22" t="str">
        <f t="shared" si="1"/>
        <v>0</v>
      </c>
      <c r="E18" s="22" t="str">
        <f t="shared" si="2"/>
        <v>0</v>
      </c>
      <c r="F18" s="25" t="str">
        <f t="shared" si="3"/>
        <v>0</v>
      </c>
      <c r="G18" s="26" t="str">
        <f t="shared" si="4"/>
        <v>0</v>
      </c>
      <c r="H18">
        <v>154141.87</v>
      </c>
    </row>
    <row r="19">
      <c r="A19" s="2" t="s">
        <v>35</v>
      </c>
      <c r="B19" s="2" t="s">
        <v>69</v>
      </c>
      <c r="D19" s="22" t="str">
        <f t="shared" si="1"/>
        <v>0</v>
      </c>
      <c r="E19" s="22" t="str">
        <f t="shared" si="2"/>
        <v>0</v>
      </c>
      <c r="F19" s="25" t="str">
        <f t="shared" si="3"/>
        <v>0</v>
      </c>
      <c r="G19" s="26" t="str">
        <f t="shared" si="4"/>
        <v>0</v>
      </c>
      <c r="H19">
        <v>614500.66</v>
      </c>
    </row>
    <row r="20">
      <c r="A20" s="2" t="s">
        <v>35</v>
      </c>
      <c r="B20" s="2" t="s">
        <v>70</v>
      </c>
      <c r="C20" s="14"/>
      <c r="D20" s="22" t="str">
        <f t="shared" si="1"/>
        <v>0</v>
      </c>
      <c r="E20" s="22" t="str">
        <f t="shared" si="2"/>
        <v>0</v>
      </c>
      <c r="F20" s="25" t="str">
        <f t="shared" si="3"/>
        <v>0</v>
      </c>
      <c r="G20" s="26" t="str">
        <f t="shared" si="4"/>
        <v>0</v>
      </c>
      <c r="H20">
        <v>1568497.14</v>
      </c>
    </row>
    <row r="21">
      <c r="A21" s="2" t="s">
        <v>35</v>
      </c>
      <c r="B21" s="2" t="s">
        <v>71</v>
      </c>
      <c r="D21" s="22" t="str">
        <f t="shared" si="1"/>
        <v>0</v>
      </c>
      <c r="E21" s="22" t="str">
        <f t="shared" si="2"/>
        <v>0</v>
      </c>
      <c r="F21" s="25" t="str">
        <f t="shared" si="3"/>
        <v>0</v>
      </c>
      <c r="G21" s="26" t="str">
        <f t="shared" si="4"/>
        <v>0</v>
      </c>
      <c r="H21">
        <v>50693.4</v>
      </c>
    </row>
    <row r="22">
      <c r="A22" s="2" t="s">
        <v>35</v>
      </c>
      <c r="B22" s="2" t="s">
        <v>72</v>
      </c>
      <c r="D22" s="22" t="str">
        <f t="shared" si="1"/>
        <v>0</v>
      </c>
      <c r="E22" s="22" t="str">
        <f t="shared" si="2"/>
        <v>0</v>
      </c>
      <c r="F22" s="25" t="str">
        <f t="shared" si="3"/>
        <v>0</v>
      </c>
      <c r="G22" s="26" t="str">
        <f t="shared" si="4"/>
        <v>0</v>
      </c>
      <c r="H22">
        <v>91978.93</v>
      </c>
    </row>
    <row r="23">
      <c r="A23" s="2" t="s">
        <v>35</v>
      </c>
      <c r="B23" s="2" t="s">
        <v>73</v>
      </c>
      <c r="D23" s="22" t="str">
        <f t="shared" si="1"/>
        <v>0</v>
      </c>
      <c r="E23" s="22" t="str">
        <f t="shared" si="2"/>
        <v>0</v>
      </c>
      <c r="F23" s="25" t="str">
        <f t="shared" si="3"/>
        <v>0</v>
      </c>
      <c r="G23" s="26" t="str">
        <f t="shared" si="4"/>
        <v>0</v>
      </c>
      <c r="H23">
        <v>402896.83</v>
      </c>
    </row>
    <row r="24">
      <c r="A24" s="2" t="s">
        <v>35</v>
      </c>
      <c r="B24" s="2" t="s">
        <v>74</v>
      </c>
      <c r="C24" s="14"/>
      <c r="D24" s="22" t="str">
        <f t="shared" si="1"/>
        <v>0</v>
      </c>
      <c r="E24" s="22" t="str">
        <f t="shared" si="2"/>
        <v>0</v>
      </c>
      <c r="F24" s="25" t="str">
        <f t="shared" si="3"/>
        <v>0</v>
      </c>
      <c r="G24" s="26" t="str">
        <f t="shared" si="4"/>
        <v>0</v>
      </c>
      <c r="H24">
        <v>1480011.28</v>
      </c>
    </row>
    <row r="25">
      <c r="A25" s="2" t="s">
        <v>35</v>
      </c>
      <c r="B25" s="2" t="s">
        <v>75</v>
      </c>
      <c r="D25" s="22" t="str">
        <f t="shared" si="1"/>
        <v>0</v>
      </c>
      <c r="E25" s="22" t="str">
        <f t="shared" si="2"/>
        <v>0</v>
      </c>
      <c r="F25" s="25" t="str">
        <f t="shared" si="3"/>
        <v>0</v>
      </c>
      <c r="G25" s="26" t="str">
        <f t="shared" si="4"/>
        <v>0</v>
      </c>
      <c r="H25">
        <v>681628.36</v>
      </c>
    </row>
    <row r="26">
      <c r="A26" s="2" t="s">
        <v>35</v>
      </c>
      <c r="B26" s="2" t="s">
        <v>76</v>
      </c>
      <c r="C26" s="14"/>
      <c r="D26" s="22" t="str">
        <f t="shared" si="1"/>
        <v>0</v>
      </c>
      <c r="E26" s="22" t="str">
        <f t="shared" si="2"/>
        <v>0</v>
      </c>
      <c r="F26" s="25" t="str">
        <f t="shared" si="3"/>
        <v>0</v>
      </c>
      <c r="G26" s="26" t="str">
        <f t="shared" si="4"/>
        <v>0</v>
      </c>
      <c r="H26">
        <v>490417.78</v>
      </c>
    </row>
    <row r="27">
      <c r="A27" s="2" t="s">
        <v>35</v>
      </c>
      <c r="B27" s="2" t="s">
        <v>77</v>
      </c>
      <c r="D27" s="22" t="str">
        <f t="shared" si="1"/>
        <v>0</v>
      </c>
      <c r="E27" s="22" t="str">
        <f t="shared" si="2"/>
        <v>0</v>
      </c>
      <c r="F27" s="25" t="str">
        <f t="shared" si="3"/>
        <v>0</v>
      </c>
      <c r="G27" s="26" t="str">
        <f t="shared" si="4"/>
        <v>0</v>
      </c>
      <c r="H27">
        <v>998200.53</v>
      </c>
    </row>
    <row r="28">
      <c r="A28" s="2" t="s">
        <v>35</v>
      </c>
      <c r="B28" s="2" t="s">
        <v>78</v>
      </c>
      <c r="D28" s="22" t="str">
        <f t="shared" si="1"/>
        <v>0</v>
      </c>
      <c r="E28" s="22" t="str">
        <f t="shared" si="2"/>
        <v>0</v>
      </c>
      <c r="F28" s="25" t="str">
        <f t="shared" si="3"/>
        <v>0</v>
      </c>
      <c r="G28" s="26" t="str">
        <f t="shared" si="4"/>
        <v>0</v>
      </c>
      <c r="H28">
        <v>1494353.51</v>
      </c>
    </row>
    <row r="29">
      <c r="A29" s="2" t="s">
        <v>35</v>
      </c>
      <c r="B29" s="2" t="s">
        <v>79</v>
      </c>
      <c r="C29" s="14"/>
      <c r="D29" s="22" t="str">
        <f t="shared" si="1"/>
        <v>0</v>
      </c>
      <c r="E29" s="22" t="str">
        <f t="shared" si="2"/>
        <v>0</v>
      </c>
      <c r="F29" s="25" t="str">
        <f t="shared" si="3"/>
        <v>0</v>
      </c>
      <c r="G29" s="26" t="str">
        <f t="shared" si="4"/>
        <v>0</v>
      </c>
      <c r="H29">
        <v>1456560.0</v>
      </c>
    </row>
    <row r="30">
      <c r="A30" s="2" t="s">
        <v>35</v>
      </c>
      <c r="B30" s="2" t="s">
        <v>80</v>
      </c>
      <c r="C30" s="14"/>
      <c r="D30" s="22" t="str">
        <f t="shared" si="1"/>
        <v>0</v>
      </c>
      <c r="E30" s="22" t="str">
        <f t="shared" si="2"/>
        <v>0</v>
      </c>
      <c r="F30" s="25" t="str">
        <f t="shared" si="3"/>
        <v>0</v>
      </c>
      <c r="G30" s="26" t="str">
        <f t="shared" si="4"/>
        <v>0</v>
      </c>
      <c r="H30">
        <v>1380139.76</v>
      </c>
    </row>
    <row r="31">
      <c r="A31" s="2" t="s">
        <v>35</v>
      </c>
      <c r="B31" s="2" t="s">
        <v>81</v>
      </c>
      <c r="D31" s="22" t="str">
        <f t="shared" si="1"/>
        <v>0</v>
      </c>
      <c r="E31" s="22" t="str">
        <f t="shared" si="2"/>
        <v>0</v>
      </c>
      <c r="F31" s="25" t="str">
        <f t="shared" si="3"/>
        <v>0</v>
      </c>
      <c r="G31" s="26" t="str">
        <f t="shared" si="4"/>
        <v>0</v>
      </c>
      <c r="H31">
        <v>374131.94</v>
      </c>
    </row>
    <row r="32">
      <c r="A32" s="2" t="s">
        <v>35</v>
      </c>
      <c r="B32" s="2" t="s">
        <v>82</v>
      </c>
      <c r="C32" s="14"/>
      <c r="D32" s="22" t="str">
        <f t="shared" si="1"/>
        <v>0</v>
      </c>
      <c r="E32" s="22" t="str">
        <f t="shared" si="2"/>
        <v>0</v>
      </c>
      <c r="F32" s="25" t="str">
        <f t="shared" si="3"/>
        <v>0</v>
      </c>
      <c r="G32" s="26" t="str">
        <f t="shared" si="4"/>
        <v>0</v>
      </c>
      <c r="H32">
        <v>311585.04</v>
      </c>
    </row>
    <row r="33">
      <c r="A33" s="2" t="s">
        <v>35</v>
      </c>
      <c r="B33" s="2" t="s">
        <v>83</v>
      </c>
      <c r="C33" s="14"/>
      <c r="D33" s="22" t="str">
        <f t="shared" si="1"/>
        <v>0</v>
      </c>
      <c r="E33" s="22" t="str">
        <f t="shared" si="2"/>
        <v>0</v>
      </c>
      <c r="F33" s="25" t="str">
        <f t="shared" si="3"/>
        <v>0</v>
      </c>
      <c r="G33" s="26" t="str">
        <f t="shared" si="4"/>
        <v>0</v>
      </c>
      <c r="H33">
        <v>531020.0</v>
      </c>
    </row>
    <row r="34">
      <c r="A34" s="2" t="s">
        <v>35</v>
      </c>
      <c r="B34" s="2" t="s">
        <v>84</v>
      </c>
      <c r="D34" s="22" t="str">
        <f t="shared" si="1"/>
        <v>0</v>
      </c>
      <c r="E34" s="22" t="str">
        <f t="shared" si="2"/>
        <v>0</v>
      </c>
      <c r="F34" s="25" t="str">
        <f t="shared" si="3"/>
        <v>0</v>
      </c>
      <c r="G34" s="26" t="str">
        <f t="shared" si="4"/>
        <v>0</v>
      </c>
      <c r="H34">
        <v>98150.46</v>
      </c>
    </row>
    <row r="35">
      <c r="A35" s="2" t="s">
        <v>35</v>
      </c>
      <c r="B35" s="2" t="s">
        <v>85</v>
      </c>
      <c r="D35" s="22" t="str">
        <f t="shared" si="1"/>
        <v>0</v>
      </c>
      <c r="E35" s="22" t="str">
        <f t="shared" si="2"/>
        <v>0</v>
      </c>
      <c r="F35" s="25" t="str">
        <f t="shared" si="3"/>
        <v>0</v>
      </c>
      <c r="G35" s="26" t="str">
        <f t="shared" si="4"/>
        <v>0</v>
      </c>
      <c r="H35">
        <v>1156250.0</v>
      </c>
    </row>
    <row r="36">
      <c r="A36" s="2" t="s">
        <v>35</v>
      </c>
      <c r="B36" s="2" t="s">
        <v>86</v>
      </c>
      <c r="D36" s="22" t="str">
        <f t="shared" si="1"/>
        <v>0</v>
      </c>
      <c r="E36" s="22" t="str">
        <f t="shared" si="2"/>
        <v>0</v>
      </c>
      <c r="F36" s="25" t="str">
        <f t="shared" si="3"/>
        <v>0</v>
      </c>
      <c r="G36" s="26" t="str">
        <f t="shared" si="4"/>
        <v>0</v>
      </c>
      <c r="H36">
        <v>359010.2</v>
      </c>
    </row>
    <row r="37">
      <c r="A37" s="2" t="s">
        <v>35</v>
      </c>
      <c r="B37" s="2" t="s">
        <v>87</v>
      </c>
      <c r="D37" s="22" t="str">
        <f t="shared" si="1"/>
        <v>0</v>
      </c>
      <c r="E37" s="22" t="str">
        <f t="shared" si="2"/>
        <v>0</v>
      </c>
      <c r="F37" s="25" t="str">
        <f t="shared" si="3"/>
        <v>0</v>
      </c>
      <c r="G37" s="26" t="str">
        <f t="shared" si="4"/>
        <v>0</v>
      </c>
      <c r="H37">
        <v>107025.68</v>
      </c>
    </row>
    <row r="38">
      <c r="A38" s="2" t="s">
        <v>35</v>
      </c>
      <c r="B38" s="2" t="s">
        <v>88</v>
      </c>
      <c r="D38" s="22" t="str">
        <f t="shared" si="1"/>
        <v>0</v>
      </c>
      <c r="E38" s="22" t="str">
        <f t="shared" si="2"/>
        <v>0</v>
      </c>
      <c r="F38" s="25" t="str">
        <f t="shared" si="3"/>
        <v>0</v>
      </c>
      <c r="G38" s="26" t="str">
        <f t="shared" si="4"/>
        <v>0</v>
      </c>
      <c r="H38">
        <v>118129.32</v>
      </c>
    </row>
    <row r="39">
      <c r="A39" s="2" t="s">
        <v>35</v>
      </c>
      <c r="B39" s="2" t="s">
        <v>89</v>
      </c>
      <c r="C39" s="14"/>
      <c r="D39" s="22" t="str">
        <f t="shared" si="1"/>
        <v>0</v>
      </c>
      <c r="E39" s="22" t="str">
        <f t="shared" si="2"/>
        <v>0</v>
      </c>
      <c r="F39" s="25" t="str">
        <f t="shared" si="3"/>
        <v>0</v>
      </c>
      <c r="G39" s="26" t="str">
        <f t="shared" si="4"/>
        <v>0</v>
      </c>
      <c r="H39">
        <v>411144.77</v>
      </c>
    </row>
    <row r="40">
      <c r="A40" s="2" t="s">
        <v>35</v>
      </c>
      <c r="B40" s="2" t="s">
        <v>90</v>
      </c>
      <c r="C40" s="14"/>
      <c r="D40" s="22" t="str">
        <f t="shared" si="1"/>
        <v>0</v>
      </c>
      <c r="E40" s="22" t="str">
        <f t="shared" si="2"/>
        <v>0</v>
      </c>
      <c r="F40" s="25" t="str">
        <f t="shared" si="3"/>
        <v>0</v>
      </c>
      <c r="G40" s="26" t="str">
        <f t="shared" si="4"/>
        <v>0</v>
      </c>
      <c r="H40">
        <v>1327166.01</v>
      </c>
    </row>
    <row r="41">
      <c r="A41" s="2" t="s">
        <v>35</v>
      </c>
      <c r="B41" s="2" t="s">
        <v>91</v>
      </c>
      <c r="C41" s="14"/>
      <c r="D41" s="22" t="str">
        <f t="shared" si="1"/>
        <v>0</v>
      </c>
      <c r="E41" s="22" t="str">
        <f t="shared" si="2"/>
        <v>0</v>
      </c>
      <c r="F41" s="25" t="str">
        <f t="shared" si="3"/>
        <v>0</v>
      </c>
      <c r="G41" s="26" t="str">
        <f t="shared" si="4"/>
        <v>0</v>
      </c>
      <c r="H41">
        <v>336020.15</v>
      </c>
    </row>
    <row r="42">
      <c r="A42" s="2" t="s">
        <v>35</v>
      </c>
      <c r="B42" s="2" t="s">
        <v>92</v>
      </c>
      <c r="C42" s="14"/>
      <c r="D42" s="22" t="str">
        <f t="shared" si="1"/>
        <v>0</v>
      </c>
      <c r="E42" s="22" t="str">
        <f t="shared" si="2"/>
        <v>0</v>
      </c>
      <c r="F42" s="25" t="str">
        <f t="shared" si="3"/>
        <v>0</v>
      </c>
      <c r="G42" s="26" t="str">
        <f t="shared" si="4"/>
        <v>0</v>
      </c>
      <c r="H42">
        <v>1262955.35</v>
      </c>
    </row>
    <row r="43">
      <c r="A43" s="2" t="s">
        <v>35</v>
      </c>
      <c r="B43" s="2" t="s">
        <v>93</v>
      </c>
      <c r="C43" s="14"/>
      <c r="D43" s="22" t="str">
        <f t="shared" si="1"/>
        <v>0</v>
      </c>
      <c r="E43" s="22" t="str">
        <f t="shared" si="2"/>
        <v>0</v>
      </c>
      <c r="F43" s="25" t="str">
        <f t="shared" si="3"/>
        <v>0</v>
      </c>
      <c r="G43" s="26" t="str">
        <f t="shared" si="4"/>
        <v>0</v>
      </c>
      <c r="H43">
        <v>804270.0</v>
      </c>
    </row>
    <row r="44">
      <c r="A44" s="2" t="s">
        <v>35</v>
      </c>
      <c r="B44" s="2" t="s">
        <v>94</v>
      </c>
      <c r="D44" s="22" t="str">
        <f t="shared" si="1"/>
        <v>0</v>
      </c>
      <c r="E44" s="22" t="str">
        <f t="shared" si="2"/>
        <v>0</v>
      </c>
      <c r="F44" s="25" t="str">
        <f t="shared" si="3"/>
        <v>0</v>
      </c>
      <c r="G44" s="26" t="str">
        <f t="shared" si="4"/>
        <v>0</v>
      </c>
      <c r="H44">
        <v>695138.89</v>
      </c>
    </row>
    <row r="45">
      <c r="A45" s="2" t="s">
        <v>35</v>
      </c>
      <c r="B45" s="2" t="s">
        <v>95</v>
      </c>
      <c r="C45" s="14"/>
      <c r="D45" s="22" t="str">
        <f t="shared" si="1"/>
        <v>0</v>
      </c>
      <c r="E45" s="22" t="str">
        <f t="shared" si="2"/>
        <v>0</v>
      </c>
      <c r="F45" s="25" t="str">
        <f t="shared" si="3"/>
        <v>0</v>
      </c>
      <c r="G45" s="26" t="str">
        <f t="shared" si="4"/>
        <v>0</v>
      </c>
      <c r="H45">
        <v>771472.28</v>
      </c>
    </row>
    <row r="46">
      <c r="A46" s="2" t="s">
        <v>35</v>
      </c>
      <c r="B46" s="2" t="s">
        <v>96</v>
      </c>
      <c r="D46" s="22" t="str">
        <f t="shared" si="1"/>
        <v>0</v>
      </c>
      <c r="E46" s="22" t="str">
        <f t="shared" si="2"/>
        <v>AGL</v>
      </c>
      <c r="F46" s="25" t="str">
        <f t="shared" si="3"/>
        <v>AGL ENERGY</v>
      </c>
      <c r="G46" s="26">
        <f t="shared" si="4"/>
        <v>3485009.03</v>
      </c>
      <c r="H46">
        <v>3485009.03</v>
      </c>
    </row>
    <row r="47">
      <c r="A47" s="2" t="s">
        <v>35</v>
      </c>
      <c r="B47" s="2" t="s">
        <v>97</v>
      </c>
      <c r="C47" s="14"/>
      <c r="D47" s="22" t="str">
        <f t="shared" si="1"/>
        <v>0</v>
      </c>
      <c r="E47" s="22" t="str">
        <f t="shared" si="2"/>
        <v>0</v>
      </c>
      <c r="F47" s="25" t="str">
        <f t="shared" si="3"/>
        <v>0</v>
      </c>
      <c r="G47" s="26" t="str">
        <f t="shared" si="4"/>
        <v>0</v>
      </c>
      <c r="H47">
        <v>1279522.77</v>
      </c>
    </row>
    <row r="48">
      <c r="A48" s="2" t="s">
        <v>35</v>
      </c>
      <c r="B48" s="2" t="s">
        <v>98</v>
      </c>
      <c r="D48" s="22" t="str">
        <f t="shared" si="1"/>
        <v>0</v>
      </c>
      <c r="E48" s="22" t="str">
        <f t="shared" si="2"/>
        <v>0</v>
      </c>
      <c r="F48" s="25" t="str">
        <f t="shared" si="3"/>
        <v>0</v>
      </c>
      <c r="G48" s="26" t="str">
        <f t="shared" si="4"/>
        <v>0</v>
      </c>
      <c r="H48">
        <v>44172.25</v>
      </c>
    </row>
    <row r="49">
      <c r="A49" s="2" t="s">
        <v>35</v>
      </c>
      <c r="B49" s="2" t="s">
        <v>99</v>
      </c>
      <c r="C49" s="14"/>
      <c r="D49" s="22" t="str">
        <f t="shared" si="1"/>
        <v>0</v>
      </c>
      <c r="E49" s="22" t="str">
        <f t="shared" si="2"/>
        <v>0</v>
      </c>
      <c r="F49" s="25" t="str">
        <f t="shared" si="3"/>
        <v>0</v>
      </c>
      <c r="G49" s="26" t="str">
        <f t="shared" si="4"/>
        <v>0</v>
      </c>
      <c r="H49">
        <v>243415.18</v>
      </c>
    </row>
    <row r="50">
      <c r="A50" s="2" t="s">
        <v>35</v>
      </c>
      <c r="B50" s="2" t="s">
        <v>100</v>
      </c>
      <c r="C50" s="14"/>
      <c r="D50" s="22" t="str">
        <f t="shared" si="1"/>
        <v>0</v>
      </c>
      <c r="E50" s="22" t="str">
        <f t="shared" si="2"/>
        <v>0</v>
      </c>
      <c r="F50" s="25" t="str">
        <f t="shared" si="3"/>
        <v>0</v>
      </c>
      <c r="G50" s="26" t="str">
        <f t="shared" si="4"/>
        <v>0</v>
      </c>
      <c r="H50">
        <v>2926190.48</v>
      </c>
    </row>
    <row r="51">
      <c r="A51" s="2" t="s">
        <v>35</v>
      </c>
      <c r="B51" s="2" t="s">
        <v>100</v>
      </c>
      <c r="C51" s="14"/>
      <c r="D51" s="22" t="str">
        <f t="shared" si="1"/>
        <v>0</v>
      </c>
      <c r="E51" s="22" t="str">
        <f t="shared" si="2"/>
        <v>0</v>
      </c>
      <c r="F51" s="25" t="str">
        <f t="shared" si="3"/>
        <v>0</v>
      </c>
      <c r="G51" s="26" t="str">
        <f t="shared" si="4"/>
        <v>0</v>
      </c>
      <c r="H51">
        <v>6350890.01</v>
      </c>
    </row>
    <row r="52">
      <c r="A52" s="2" t="s">
        <v>35</v>
      </c>
      <c r="B52" s="2" t="s">
        <v>101</v>
      </c>
      <c r="C52" s="14"/>
      <c r="D52" s="22" t="str">
        <f t="shared" si="1"/>
        <v>0</v>
      </c>
      <c r="E52" s="22" t="str">
        <f t="shared" si="2"/>
        <v>0</v>
      </c>
      <c r="F52" s="25" t="str">
        <f t="shared" si="3"/>
        <v>0</v>
      </c>
      <c r="G52" s="26" t="str">
        <f t="shared" si="4"/>
        <v>0</v>
      </c>
      <c r="H52">
        <v>1106751.04</v>
      </c>
    </row>
    <row r="53">
      <c r="A53" s="2" t="s">
        <v>35</v>
      </c>
      <c r="B53" s="2" t="s">
        <v>102</v>
      </c>
      <c r="D53" s="22" t="str">
        <f t="shared" si="1"/>
        <v>0</v>
      </c>
      <c r="E53" s="22" t="str">
        <f t="shared" si="2"/>
        <v>0</v>
      </c>
      <c r="F53" s="25" t="str">
        <f t="shared" si="3"/>
        <v>0</v>
      </c>
      <c r="G53" s="26" t="str">
        <f t="shared" si="4"/>
        <v>0</v>
      </c>
      <c r="H53">
        <v>124758.65</v>
      </c>
    </row>
    <row r="54">
      <c r="A54" s="2" t="s">
        <v>35</v>
      </c>
      <c r="B54" s="2" t="s">
        <v>103</v>
      </c>
      <c r="C54" s="14"/>
      <c r="D54" s="22" t="str">
        <f t="shared" si="1"/>
        <v>0</v>
      </c>
      <c r="E54" s="22" t="str">
        <f t="shared" si="2"/>
        <v>0</v>
      </c>
      <c r="F54" s="25" t="str">
        <f t="shared" si="3"/>
        <v>0</v>
      </c>
      <c r="G54" s="26" t="str">
        <f t="shared" si="4"/>
        <v>0</v>
      </c>
      <c r="H54">
        <v>2707812.5</v>
      </c>
    </row>
    <row r="55">
      <c r="A55" s="2" t="s">
        <v>35</v>
      </c>
      <c r="B55" s="2" t="s">
        <v>104</v>
      </c>
      <c r="C55" s="14"/>
      <c r="D55" s="22" t="str">
        <f t="shared" si="1"/>
        <v>0</v>
      </c>
      <c r="E55" s="22" t="str">
        <f t="shared" si="2"/>
        <v>0</v>
      </c>
      <c r="F55" s="25" t="str">
        <f t="shared" si="3"/>
        <v>0</v>
      </c>
      <c r="G55" s="26" t="str">
        <f t="shared" si="4"/>
        <v>0</v>
      </c>
      <c r="H55">
        <v>172496.18</v>
      </c>
    </row>
    <row r="56">
      <c r="A56" s="2" t="s">
        <v>35</v>
      </c>
      <c r="B56" s="2" t="s">
        <v>105</v>
      </c>
      <c r="D56" s="22" t="str">
        <f t="shared" si="1"/>
        <v>0</v>
      </c>
      <c r="E56" s="22" t="str">
        <f t="shared" si="2"/>
        <v>0</v>
      </c>
      <c r="F56" s="25" t="str">
        <f t="shared" si="3"/>
        <v>0</v>
      </c>
      <c r="G56" s="26" t="str">
        <f t="shared" si="4"/>
        <v>0</v>
      </c>
      <c r="H56">
        <v>364490.96</v>
      </c>
    </row>
    <row r="57">
      <c r="A57" s="2" t="s">
        <v>35</v>
      </c>
      <c r="B57" s="2" t="s">
        <v>106</v>
      </c>
      <c r="D57" s="22" t="str">
        <f t="shared" si="1"/>
        <v>0</v>
      </c>
      <c r="E57" s="22" t="str">
        <f t="shared" si="2"/>
        <v>0</v>
      </c>
      <c r="F57" s="25" t="str">
        <f t="shared" si="3"/>
        <v>0</v>
      </c>
      <c r="G57" s="26" t="str">
        <f t="shared" si="4"/>
        <v>0</v>
      </c>
      <c r="H57">
        <v>472184.12</v>
      </c>
    </row>
    <row r="58">
      <c r="A58" s="2" t="s">
        <v>35</v>
      </c>
      <c r="B58" s="2" t="s">
        <v>107</v>
      </c>
      <c r="C58" s="14"/>
      <c r="D58" s="22" t="str">
        <f t="shared" si="1"/>
        <v>0</v>
      </c>
      <c r="E58" s="22" t="str">
        <f t="shared" si="2"/>
        <v>0</v>
      </c>
      <c r="F58" s="25" t="str">
        <f t="shared" si="3"/>
        <v>0</v>
      </c>
      <c r="G58" s="26" t="str">
        <f t="shared" si="4"/>
        <v>0</v>
      </c>
      <c r="H58">
        <v>523738.12</v>
      </c>
    </row>
    <row r="59">
      <c r="A59" s="2" t="s">
        <v>35</v>
      </c>
      <c r="B59" s="2" t="s">
        <v>108</v>
      </c>
      <c r="C59" s="14"/>
      <c r="D59" s="22" t="str">
        <f t="shared" si="1"/>
        <v>0</v>
      </c>
      <c r="E59" s="22" t="str">
        <f t="shared" si="2"/>
        <v>0</v>
      </c>
      <c r="F59" s="25" t="str">
        <f t="shared" si="3"/>
        <v>0</v>
      </c>
      <c r="G59" s="26" t="str">
        <f t="shared" si="4"/>
        <v>0</v>
      </c>
      <c r="H59">
        <v>139986.78</v>
      </c>
    </row>
    <row r="60">
      <c r="A60" s="2" t="s">
        <v>35</v>
      </c>
      <c r="B60" s="2" t="s">
        <v>109</v>
      </c>
      <c r="C60" s="14"/>
      <c r="D60" s="22" t="str">
        <f t="shared" si="1"/>
        <v>0</v>
      </c>
      <c r="E60" s="22" t="str">
        <f t="shared" si="2"/>
        <v>0</v>
      </c>
      <c r="F60" s="25" t="str">
        <f t="shared" si="3"/>
        <v>0</v>
      </c>
      <c r="G60" s="26" t="str">
        <f t="shared" si="4"/>
        <v>0</v>
      </c>
      <c r="H60">
        <v>360676.88</v>
      </c>
    </row>
    <row r="61">
      <c r="A61" s="2" t="s">
        <v>35</v>
      </c>
      <c r="B61" s="2" t="s">
        <v>110</v>
      </c>
      <c r="C61" s="14"/>
      <c r="D61" s="22" t="str">
        <f t="shared" si="1"/>
        <v>0</v>
      </c>
      <c r="E61" s="22" t="str">
        <f t="shared" si="2"/>
        <v>0</v>
      </c>
      <c r="F61" s="25" t="str">
        <f t="shared" si="3"/>
        <v>0</v>
      </c>
      <c r="G61" s="26" t="str">
        <f t="shared" si="4"/>
        <v>0</v>
      </c>
      <c r="H61">
        <v>1320758.93</v>
      </c>
    </row>
    <row r="62">
      <c r="A62" s="2" t="s">
        <v>35</v>
      </c>
      <c r="B62" s="2" t="s">
        <v>111</v>
      </c>
      <c r="C62" s="14"/>
      <c r="D62" s="22" t="str">
        <f t="shared" si="1"/>
        <v>0</v>
      </c>
      <c r="E62" s="22" t="str">
        <f t="shared" si="2"/>
        <v>0</v>
      </c>
      <c r="F62" s="25" t="str">
        <f t="shared" si="3"/>
        <v>0</v>
      </c>
      <c r="G62" s="26" t="str">
        <f t="shared" si="4"/>
        <v>0</v>
      </c>
      <c r="H62">
        <v>322200.0</v>
      </c>
    </row>
    <row r="63">
      <c r="A63" s="2" t="s">
        <v>35</v>
      </c>
      <c r="B63" s="2" t="s">
        <v>112</v>
      </c>
      <c r="C63" s="14"/>
      <c r="D63" s="22" t="str">
        <f t="shared" si="1"/>
        <v>0</v>
      </c>
      <c r="E63" s="22" t="str">
        <f t="shared" si="2"/>
        <v>0</v>
      </c>
      <c r="F63" s="25" t="str">
        <f t="shared" si="3"/>
        <v>0</v>
      </c>
      <c r="G63" s="26" t="str">
        <f t="shared" si="4"/>
        <v>0</v>
      </c>
      <c r="H63">
        <v>781052.38</v>
      </c>
    </row>
    <row r="64">
      <c r="A64" s="2" t="s">
        <v>35</v>
      </c>
      <c r="B64" s="2" t="s">
        <v>113</v>
      </c>
      <c r="C64" s="14"/>
      <c r="D64" s="22" t="str">
        <f t="shared" si="1"/>
        <v>0</v>
      </c>
      <c r="E64" s="22" t="str">
        <f t="shared" si="2"/>
        <v>Alcoa</v>
      </c>
      <c r="F64" s="25" t="str">
        <f t="shared" si="3"/>
        <v>ALCOA</v>
      </c>
      <c r="G64" s="26">
        <f t="shared" si="4"/>
        <v>630214.43</v>
      </c>
      <c r="H64">
        <v>630214.43</v>
      </c>
    </row>
    <row r="65">
      <c r="A65" s="2" t="s">
        <v>35</v>
      </c>
      <c r="B65" s="2" t="s">
        <v>114</v>
      </c>
      <c r="C65" s="14"/>
      <c r="D65" s="22" t="str">
        <f t="shared" si="1"/>
        <v>0</v>
      </c>
      <c r="E65" s="22" t="str">
        <f t="shared" si="2"/>
        <v>0</v>
      </c>
      <c r="F65" s="25" t="str">
        <f t="shared" si="3"/>
        <v>0</v>
      </c>
      <c r="G65" s="26" t="str">
        <f t="shared" si="4"/>
        <v>0</v>
      </c>
      <c r="H65">
        <v>409500.0</v>
      </c>
    </row>
    <row r="66">
      <c r="A66" s="2" t="s">
        <v>35</v>
      </c>
      <c r="B66" s="2" t="s">
        <v>115</v>
      </c>
      <c r="C66" s="14"/>
      <c r="D66" s="22" t="str">
        <f t="shared" si="1"/>
        <v>0</v>
      </c>
      <c r="E66" s="22" t="str">
        <f t="shared" si="2"/>
        <v>0</v>
      </c>
      <c r="F66" s="25" t="str">
        <f t="shared" si="3"/>
        <v>0</v>
      </c>
      <c r="G66" s="26" t="str">
        <f t="shared" si="4"/>
        <v>0</v>
      </c>
      <c r="H66">
        <v>1323060.31</v>
      </c>
    </row>
    <row r="67">
      <c r="A67" s="2" t="s">
        <v>35</v>
      </c>
      <c r="B67" s="2" t="s">
        <v>116</v>
      </c>
      <c r="C67" s="14"/>
      <c r="D67" s="22" t="str">
        <f t="shared" si="1"/>
        <v>0</v>
      </c>
      <c r="E67" s="22" t="str">
        <f t="shared" si="2"/>
        <v>0</v>
      </c>
      <c r="F67" s="25" t="str">
        <f t="shared" si="3"/>
        <v>0</v>
      </c>
      <c r="G67" s="26" t="str">
        <f t="shared" si="4"/>
        <v>0</v>
      </c>
      <c r="H67">
        <v>566654.79</v>
      </c>
    </row>
    <row r="68">
      <c r="A68" s="2" t="s">
        <v>35</v>
      </c>
      <c r="B68" s="2" t="s">
        <v>117</v>
      </c>
      <c r="D68" s="22" t="str">
        <f t="shared" si="1"/>
        <v>0</v>
      </c>
      <c r="E68" s="22" t="str">
        <f t="shared" si="2"/>
        <v>0</v>
      </c>
      <c r="F68" s="25" t="str">
        <f t="shared" si="3"/>
        <v>0</v>
      </c>
      <c r="G68" s="26" t="str">
        <f t="shared" si="4"/>
        <v>0</v>
      </c>
      <c r="H68">
        <v>176129.86</v>
      </c>
    </row>
    <row r="69">
      <c r="A69" s="2" t="s">
        <v>35</v>
      </c>
      <c r="B69" s="2" t="s">
        <v>118</v>
      </c>
      <c r="C69" s="14"/>
      <c r="D69" s="22" t="str">
        <f t="shared" si="1"/>
        <v>0</v>
      </c>
      <c r="E69" s="22" t="str">
        <f t="shared" si="2"/>
        <v>0</v>
      </c>
      <c r="F69" s="25" t="str">
        <f t="shared" si="3"/>
        <v>0</v>
      </c>
      <c r="G69" s="26" t="str">
        <f t="shared" si="4"/>
        <v>0</v>
      </c>
      <c r="H69">
        <v>341637.96</v>
      </c>
    </row>
    <row r="70">
      <c r="A70" s="2" t="s">
        <v>35</v>
      </c>
      <c r="B70" s="2" t="s">
        <v>119</v>
      </c>
      <c r="C70" s="14"/>
      <c r="D70" s="22" t="str">
        <f t="shared" si="1"/>
        <v>0</v>
      </c>
      <c r="E70" s="22" t="str">
        <f t="shared" si="2"/>
        <v>0</v>
      </c>
      <c r="F70" s="25" t="str">
        <f t="shared" si="3"/>
        <v>0</v>
      </c>
      <c r="G70" s="26" t="str">
        <f t="shared" si="4"/>
        <v>0</v>
      </c>
      <c r="H70">
        <v>194320.85</v>
      </c>
    </row>
    <row r="71">
      <c r="A71" s="2" t="s">
        <v>35</v>
      </c>
      <c r="B71" s="2" t="s">
        <v>120</v>
      </c>
      <c r="C71" s="14"/>
      <c r="D71" s="22" t="str">
        <f t="shared" si="1"/>
        <v>0</v>
      </c>
      <c r="E71" s="22" t="str">
        <f t="shared" si="2"/>
        <v>0</v>
      </c>
      <c r="F71" s="25" t="str">
        <f t="shared" si="3"/>
        <v>0</v>
      </c>
      <c r="G71" s="26" t="str">
        <f t="shared" si="4"/>
        <v>0</v>
      </c>
      <c r="H71">
        <v>229427.03</v>
      </c>
    </row>
    <row r="72">
      <c r="A72" s="2" t="s">
        <v>35</v>
      </c>
      <c r="B72" s="2" t="s">
        <v>121</v>
      </c>
      <c r="C72" s="14"/>
      <c r="D72" s="22" t="str">
        <f t="shared" si="1"/>
        <v>0</v>
      </c>
      <c r="E72" s="22" t="str">
        <f t="shared" si="2"/>
        <v>0</v>
      </c>
      <c r="F72" s="25" t="str">
        <f t="shared" si="3"/>
        <v>0</v>
      </c>
      <c r="G72" s="26" t="str">
        <f t="shared" si="4"/>
        <v>0</v>
      </c>
      <c r="H72">
        <v>1636853.31</v>
      </c>
    </row>
    <row r="73">
      <c r="A73" s="2" t="s">
        <v>35</v>
      </c>
      <c r="B73" s="2" t="s">
        <v>122</v>
      </c>
      <c r="C73" s="14"/>
      <c r="D73" s="22" t="str">
        <f t="shared" si="1"/>
        <v>0</v>
      </c>
      <c r="E73" s="22" t="str">
        <f t="shared" si="2"/>
        <v>0</v>
      </c>
      <c r="F73" s="25" t="str">
        <f t="shared" si="3"/>
        <v>0</v>
      </c>
      <c r="G73" s="26" t="str">
        <f t="shared" si="4"/>
        <v>0</v>
      </c>
      <c r="H73">
        <v>653714.42</v>
      </c>
    </row>
    <row r="74">
      <c r="A74" s="2" t="s">
        <v>35</v>
      </c>
      <c r="B74" s="2" t="s">
        <v>123</v>
      </c>
      <c r="C74" s="14"/>
      <c r="D74" s="22" t="str">
        <f t="shared" si="1"/>
        <v>0</v>
      </c>
      <c r="E74" s="22" t="str">
        <f t="shared" si="2"/>
        <v>0</v>
      </c>
      <c r="F74" s="25" t="str">
        <f t="shared" si="3"/>
        <v>0</v>
      </c>
      <c r="G74" s="26" t="str">
        <f t="shared" si="4"/>
        <v>0</v>
      </c>
      <c r="H74">
        <v>1360200.0</v>
      </c>
    </row>
    <row r="75">
      <c r="A75" s="2" t="s">
        <v>35</v>
      </c>
      <c r="B75" s="2" t="s">
        <v>124</v>
      </c>
      <c r="C75" s="14"/>
      <c r="D75" s="22" t="str">
        <f t="shared" si="1"/>
        <v>0</v>
      </c>
      <c r="E75" s="22" t="str">
        <f t="shared" si="2"/>
        <v>0</v>
      </c>
      <c r="F75" s="25" t="str">
        <f t="shared" si="3"/>
        <v>0</v>
      </c>
      <c r="G75" s="26" t="str">
        <f t="shared" si="4"/>
        <v>0</v>
      </c>
      <c r="H75">
        <v>340641.21</v>
      </c>
    </row>
    <row r="76">
      <c r="A76" s="2" t="s">
        <v>35</v>
      </c>
      <c r="B76" s="2" t="s">
        <v>125</v>
      </c>
      <c r="C76" s="14"/>
      <c r="D76" s="22" t="str">
        <f t="shared" si="1"/>
        <v>0</v>
      </c>
      <c r="E76" s="22" t="str">
        <f t="shared" si="2"/>
        <v>0</v>
      </c>
      <c r="F76" s="25" t="str">
        <f t="shared" si="3"/>
        <v>0</v>
      </c>
      <c r="G76" s="26" t="str">
        <f t="shared" si="4"/>
        <v>0</v>
      </c>
      <c r="H76">
        <v>5311718.75</v>
      </c>
    </row>
    <row r="77">
      <c r="A77" s="2" t="s">
        <v>35</v>
      </c>
      <c r="B77" s="2" t="s">
        <v>126</v>
      </c>
      <c r="C77" s="14"/>
      <c r="D77" s="22" t="str">
        <f t="shared" si="1"/>
        <v>0</v>
      </c>
      <c r="E77" s="22" t="str">
        <f t="shared" si="2"/>
        <v>0</v>
      </c>
      <c r="F77" s="25" t="str">
        <f t="shared" si="3"/>
        <v>0</v>
      </c>
      <c r="G77" s="26" t="str">
        <f t="shared" si="4"/>
        <v>0</v>
      </c>
      <c r="H77">
        <v>1188045.47</v>
      </c>
    </row>
    <row r="78">
      <c r="A78" s="2" t="s">
        <v>35</v>
      </c>
      <c r="B78" s="2" t="s">
        <v>127</v>
      </c>
      <c r="C78" s="14"/>
      <c r="D78" s="22" t="str">
        <f t="shared" si="1"/>
        <v>0</v>
      </c>
      <c r="E78" s="22" t="str">
        <f t="shared" si="2"/>
        <v>0</v>
      </c>
      <c r="F78" s="25" t="str">
        <f t="shared" si="3"/>
        <v>0</v>
      </c>
      <c r="G78" s="26" t="str">
        <f t="shared" si="4"/>
        <v>0</v>
      </c>
      <c r="H78">
        <v>117890.21</v>
      </c>
    </row>
    <row r="79">
      <c r="A79" s="2" t="s">
        <v>35</v>
      </c>
      <c r="B79" s="2" t="s">
        <v>128</v>
      </c>
      <c r="D79" s="22" t="str">
        <f t="shared" si="1"/>
        <v>0</v>
      </c>
      <c r="E79" s="22" t="str">
        <f t="shared" si="2"/>
        <v>0</v>
      </c>
      <c r="F79" s="25" t="str">
        <f t="shared" si="3"/>
        <v>0</v>
      </c>
      <c r="G79" s="26" t="str">
        <f t="shared" si="4"/>
        <v>0</v>
      </c>
      <c r="H79">
        <v>98146.97</v>
      </c>
    </row>
    <row r="80">
      <c r="A80" s="2" t="s">
        <v>35</v>
      </c>
      <c r="B80" s="2" t="s">
        <v>129</v>
      </c>
      <c r="C80" s="14"/>
      <c r="D80" s="22" t="str">
        <f t="shared" si="1"/>
        <v>0</v>
      </c>
      <c r="E80" s="22" t="str">
        <f t="shared" si="2"/>
        <v>0</v>
      </c>
      <c r="F80" s="25" t="str">
        <f t="shared" si="3"/>
        <v>0</v>
      </c>
      <c r="G80" s="26" t="str">
        <f t="shared" si="4"/>
        <v>0</v>
      </c>
      <c r="H80">
        <v>404723.88</v>
      </c>
    </row>
    <row r="81">
      <c r="A81" s="2" t="s">
        <v>35</v>
      </c>
      <c r="B81" s="2" t="s">
        <v>130</v>
      </c>
      <c r="C81" s="14"/>
      <c r="D81" s="22" t="str">
        <f t="shared" si="1"/>
        <v>0</v>
      </c>
      <c r="E81" s="22" t="str">
        <f t="shared" si="2"/>
        <v>0</v>
      </c>
      <c r="F81" s="25" t="str">
        <f t="shared" si="3"/>
        <v>0</v>
      </c>
      <c r="G81" s="26" t="str">
        <f t="shared" si="4"/>
        <v>0</v>
      </c>
      <c r="H81">
        <v>586755.84</v>
      </c>
    </row>
    <row r="82">
      <c r="A82" s="2" t="s">
        <v>35</v>
      </c>
      <c r="B82" s="2" t="s">
        <v>131</v>
      </c>
      <c r="C82" s="14"/>
      <c r="D82" s="22" t="str">
        <f t="shared" si="1"/>
        <v>0</v>
      </c>
      <c r="E82" s="22" t="str">
        <f t="shared" si="2"/>
        <v>0</v>
      </c>
      <c r="F82" s="25" t="str">
        <f t="shared" si="3"/>
        <v>0</v>
      </c>
      <c r="G82" s="26" t="str">
        <f t="shared" si="4"/>
        <v>0</v>
      </c>
      <c r="H82">
        <v>3254596.17</v>
      </c>
    </row>
    <row r="83">
      <c r="A83" s="2" t="s">
        <v>35</v>
      </c>
      <c r="B83" s="2" t="s">
        <v>132</v>
      </c>
      <c r="D83" s="22" t="str">
        <f t="shared" si="1"/>
        <v>0</v>
      </c>
      <c r="E83" s="22" t="str">
        <f t="shared" si="2"/>
        <v>0</v>
      </c>
      <c r="F83" s="25" t="str">
        <f t="shared" si="3"/>
        <v>0</v>
      </c>
      <c r="G83" s="26" t="str">
        <f t="shared" si="4"/>
        <v>0</v>
      </c>
      <c r="H83">
        <v>126855.44</v>
      </c>
    </row>
    <row r="84">
      <c r="A84" s="2" t="s">
        <v>35</v>
      </c>
      <c r="B84" s="2" t="s">
        <v>133</v>
      </c>
      <c r="C84" s="14"/>
      <c r="D84" s="22" t="str">
        <f t="shared" si="1"/>
        <v>0</v>
      </c>
      <c r="E84" s="22" t="str">
        <f t="shared" si="2"/>
        <v>0</v>
      </c>
      <c r="F84" s="25" t="str">
        <f t="shared" si="3"/>
        <v>0</v>
      </c>
      <c r="G84" s="26" t="str">
        <f t="shared" si="4"/>
        <v>0</v>
      </c>
      <c r="H84">
        <v>1116257.44</v>
      </c>
    </row>
    <row r="85">
      <c r="A85" s="2" t="s">
        <v>35</v>
      </c>
      <c r="B85" s="11" t="s">
        <v>134</v>
      </c>
      <c r="C85" s="14"/>
      <c r="D85" s="22" t="str">
        <f t="shared" si="1"/>
        <v>0</v>
      </c>
      <c r="E85" s="22" t="str">
        <f t="shared" si="2"/>
        <v>0</v>
      </c>
      <c r="F85" s="25" t="str">
        <f t="shared" si="3"/>
        <v>0</v>
      </c>
      <c r="G85" s="26" t="str">
        <f t="shared" si="4"/>
        <v>0</v>
      </c>
      <c r="H85">
        <v>5447452.24</v>
      </c>
    </row>
    <row r="86">
      <c r="A86" s="2" t="s">
        <v>35</v>
      </c>
      <c r="B86" s="2" t="s">
        <v>135</v>
      </c>
      <c r="C86" s="14"/>
      <c r="D86" s="22" t="str">
        <f t="shared" si="1"/>
        <v>0</v>
      </c>
      <c r="E86" s="22" t="str">
        <f t="shared" si="2"/>
        <v>0</v>
      </c>
      <c r="F86" s="25" t="str">
        <f t="shared" si="3"/>
        <v>0</v>
      </c>
      <c r="G86" s="26" t="str">
        <f t="shared" si="4"/>
        <v>0</v>
      </c>
      <c r="H86">
        <v>222943.35</v>
      </c>
    </row>
    <row r="87">
      <c r="A87" s="2" t="s">
        <v>35</v>
      </c>
      <c r="B87" s="2" t="s">
        <v>136</v>
      </c>
      <c r="C87" s="14"/>
      <c r="D87" s="22" t="str">
        <f t="shared" si="1"/>
        <v>0</v>
      </c>
      <c r="E87" s="22" t="str">
        <f t="shared" si="2"/>
        <v>0</v>
      </c>
      <c r="F87" s="25" t="str">
        <f t="shared" si="3"/>
        <v>0</v>
      </c>
      <c r="G87" s="26" t="str">
        <f t="shared" si="4"/>
        <v>0</v>
      </c>
      <c r="H87">
        <v>1514700.0</v>
      </c>
    </row>
    <row r="88">
      <c r="A88" s="2" t="s">
        <v>35</v>
      </c>
      <c r="B88" s="2" t="s">
        <v>137</v>
      </c>
      <c r="C88" s="14"/>
      <c r="D88" s="22" t="str">
        <f t="shared" si="1"/>
        <v>0</v>
      </c>
      <c r="E88" s="22" t="str">
        <f t="shared" si="2"/>
        <v>0</v>
      </c>
      <c r="F88" s="25" t="str">
        <f t="shared" si="3"/>
        <v>0</v>
      </c>
      <c r="G88" s="26" t="str">
        <f t="shared" si="4"/>
        <v>0</v>
      </c>
      <c r="H88">
        <v>1124104.01</v>
      </c>
    </row>
    <row r="89">
      <c r="A89" s="2" t="s">
        <v>35</v>
      </c>
      <c r="B89" s="2" t="s">
        <v>138</v>
      </c>
      <c r="C89" s="14"/>
      <c r="D89" s="22" t="str">
        <f t="shared" si="1"/>
        <v>0</v>
      </c>
      <c r="E89" s="22" t="str">
        <f t="shared" si="2"/>
        <v>0</v>
      </c>
      <c r="F89" s="25" t="str">
        <f t="shared" si="3"/>
        <v>0</v>
      </c>
      <c r="G89" s="26" t="str">
        <f t="shared" si="4"/>
        <v>0</v>
      </c>
      <c r="H89">
        <v>370692.5</v>
      </c>
    </row>
    <row r="90">
      <c r="A90" s="2" t="s">
        <v>35</v>
      </c>
      <c r="B90" s="2" t="s">
        <v>139</v>
      </c>
      <c r="C90" s="14"/>
      <c r="D90" s="22" t="str">
        <f t="shared" si="1"/>
        <v>0</v>
      </c>
      <c r="E90" s="22" t="str">
        <f t="shared" si="2"/>
        <v>0</v>
      </c>
      <c r="F90" s="25" t="str">
        <f t="shared" si="3"/>
        <v>0</v>
      </c>
      <c r="G90" s="26" t="str">
        <f t="shared" si="4"/>
        <v>0</v>
      </c>
      <c r="H90">
        <v>451159.16</v>
      </c>
    </row>
    <row r="91">
      <c r="A91" s="2" t="s">
        <v>35</v>
      </c>
      <c r="B91" s="2" t="s">
        <v>140</v>
      </c>
      <c r="C91" s="14"/>
      <c r="D91" s="22" t="str">
        <f t="shared" si="1"/>
        <v>0</v>
      </c>
      <c r="E91" s="22" t="str">
        <f t="shared" si="2"/>
        <v>0</v>
      </c>
      <c r="F91" s="25" t="str">
        <f t="shared" si="3"/>
        <v>0</v>
      </c>
      <c r="G91" s="26" t="str">
        <f t="shared" si="4"/>
        <v>0</v>
      </c>
      <c r="H91">
        <v>3618156.74</v>
      </c>
    </row>
    <row r="92">
      <c r="A92" s="2" t="s">
        <v>35</v>
      </c>
      <c r="B92" s="2" t="s">
        <v>141</v>
      </c>
      <c r="C92" s="14"/>
      <c r="D92" s="22" t="str">
        <f t="shared" si="1"/>
        <v>0</v>
      </c>
      <c r="E92" s="22" t="str">
        <f t="shared" si="2"/>
        <v>0</v>
      </c>
      <c r="F92" s="25" t="str">
        <f t="shared" si="3"/>
        <v>0</v>
      </c>
      <c r="G92" s="26" t="str">
        <f t="shared" si="4"/>
        <v>0</v>
      </c>
      <c r="H92">
        <v>3299703.08</v>
      </c>
    </row>
    <row r="93">
      <c r="A93" s="2" t="s">
        <v>35</v>
      </c>
      <c r="B93" s="2" t="s">
        <v>142</v>
      </c>
      <c r="C93" s="14"/>
      <c r="D93" s="22" t="str">
        <f t="shared" si="1"/>
        <v>0</v>
      </c>
      <c r="E93" s="22" t="str">
        <f t="shared" si="2"/>
        <v>0</v>
      </c>
      <c r="F93" s="25" t="str">
        <f t="shared" si="3"/>
        <v>0</v>
      </c>
      <c r="G93" s="26" t="str">
        <f t="shared" si="4"/>
        <v>0</v>
      </c>
      <c r="H93">
        <v>1375017.24</v>
      </c>
    </row>
    <row r="94">
      <c r="A94" s="2" t="s">
        <v>35</v>
      </c>
      <c r="B94" s="2" t="s">
        <v>143</v>
      </c>
      <c r="C94" s="14"/>
      <c r="D94" s="22" t="str">
        <f t="shared" si="1"/>
        <v>0</v>
      </c>
      <c r="E94" s="22" t="str">
        <f t="shared" si="2"/>
        <v>0</v>
      </c>
      <c r="F94" s="25" t="str">
        <f t="shared" si="3"/>
        <v>0</v>
      </c>
      <c r="G94" s="26" t="str">
        <f t="shared" si="4"/>
        <v>0</v>
      </c>
      <c r="H94">
        <v>272321.03</v>
      </c>
    </row>
    <row r="95">
      <c r="A95" s="2" t="s">
        <v>35</v>
      </c>
      <c r="B95" s="2" t="s">
        <v>144</v>
      </c>
      <c r="C95" s="14"/>
      <c r="D95" s="22" t="str">
        <f t="shared" si="1"/>
        <v>0</v>
      </c>
      <c r="E95" s="22" t="str">
        <f t="shared" si="2"/>
        <v>0</v>
      </c>
      <c r="F95" s="25" t="str">
        <f t="shared" si="3"/>
        <v>0</v>
      </c>
      <c r="G95" s="26" t="str">
        <f t="shared" si="4"/>
        <v>0</v>
      </c>
      <c r="H95">
        <v>1057037.46</v>
      </c>
    </row>
    <row r="96">
      <c r="A96" s="2" t="s">
        <v>35</v>
      </c>
      <c r="B96" s="2" t="s">
        <v>145</v>
      </c>
      <c r="C96" s="14"/>
      <c r="D96" s="22" t="str">
        <f t="shared" si="1"/>
        <v>0</v>
      </c>
      <c r="E96" s="22" t="str">
        <f t="shared" si="2"/>
        <v>0</v>
      </c>
      <c r="F96" s="25" t="str">
        <f t="shared" si="3"/>
        <v>0</v>
      </c>
      <c r="G96" s="26" t="str">
        <f t="shared" si="4"/>
        <v>0</v>
      </c>
      <c r="H96">
        <v>590048.89</v>
      </c>
    </row>
    <row r="97">
      <c r="A97" s="2" t="s">
        <v>35</v>
      </c>
      <c r="B97" s="2" t="s">
        <v>146</v>
      </c>
      <c r="C97" s="14"/>
      <c r="D97" s="22" t="str">
        <f t="shared" si="1"/>
        <v>0</v>
      </c>
      <c r="E97" s="22" t="str">
        <f t="shared" si="2"/>
        <v>0</v>
      </c>
      <c r="F97" s="25" t="str">
        <f t="shared" si="3"/>
        <v>0</v>
      </c>
      <c r="G97" s="26" t="str">
        <f t="shared" si="4"/>
        <v>0</v>
      </c>
      <c r="H97">
        <v>472449.39</v>
      </c>
    </row>
    <row r="98">
      <c r="A98" s="2" t="s">
        <v>35</v>
      </c>
      <c r="B98" s="2" t="s">
        <v>147</v>
      </c>
      <c r="C98" s="14"/>
      <c r="D98" s="22" t="str">
        <f t="shared" si="1"/>
        <v>0</v>
      </c>
      <c r="E98" s="22" t="str">
        <f t="shared" si="2"/>
        <v>0</v>
      </c>
      <c r="F98" s="25" t="str">
        <f t="shared" si="3"/>
        <v>0</v>
      </c>
      <c r="G98" s="26" t="str">
        <f t="shared" si="4"/>
        <v>0</v>
      </c>
      <c r="H98">
        <v>4069369.88</v>
      </c>
    </row>
    <row r="99">
      <c r="A99" s="2" t="s">
        <v>35</v>
      </c>
      <c r="B99" s="2" t="s">
        <v>148</v>
      </c>
      <c r="C99" s="14"/>
      <c r="D99" s="22" t="str">
        <f t="shared" si="1"/>
        <v>0</v>
      </c>
      <c r="E99" s="22" t="str">
        <f t="shared" si="2"/>
        <v>0</v>
      </c>
      <c r="F99" s="25" t="str">
        <f t="shared" si="3"/>
        <v>0</v>
      </c>
      <c r="G99" s="26" t="str">
        <f t="shared" si="4"/>
        <v>0</v>
      </c>
      <c r="H99">
        <v>1214840.0</v>
      </c>
    </row>
    <row r="100">
      <c r="A100" s="2" t="s">
        <v>35</v>
      </c>
      <c r="B100" s="2" t="s">
        <v>149</v>
      </c>
      <c r="C100" s="14"/>
      <c r="D100" s="22" t="str">
        <f t="shared" si="1"/>
        <v>0</v>
      </c>
      <c r="E100" s="22" t="str">
        <f t="shared" si="2"/>
        <v>0</v>
      </c>
      <c r="F100" s="25" t="str">
        <f t="shared" si="3"/>
        <v>0</v>
      </c>
      <c r="G100" s="26" t="str">
        <f t="shared" si="4"/>
        <v>0</v>
      </c>
      <c r="H100">
        <v>549680.59</v>
      </c>
    </row>
    <row r="101">
      <c r="A101" s="2" t="s">
        <v>35</v>
      </c>
      <c r="B101" s="2" t="s">
        <v>150</v>
      </c>
      <c r="D101" s="22" t="str">
        <f t="shared" si="1"/>
        <v>0</v>
      </c>
      <c r="E101" s="22" t="str">
        <f t="shared" si="2"/>
        <v>0</v>
      </c>
      <c r="F101" s="25" t="str">
        <f t="shared" si="3"/>
        <v>0</v>
      </c>
      <c r="G101" s="26" t="str">
        <f t="shared" si="4"/>
        <v>0</v>
      </c>
      <c r="H101">
        <v>129301.68</v>
      </c>
    </row>
    <row r="102">
      <c r="A102" s="2" t="s">
        <v>35</v>
      </c>
      <c r="B102" s="2" t="s">
        <v>151</v>
      </c>
      <c r="C102" s="14"/>
      <c r="D102" s="22" t="str">
        <f t="shared" si="1"/>
        <v>0</v>
      </c>
      <c r="E102" s="22" t="str">
        <f t="shared" si="2"/>
        <v>0</v>
      </c>
      <c r="F102" s="25" t="str">
        <f t="shared" si="3"/>
        <v>0</v>
      </c>
      <c r="G102" s="26" t="str">
        <f t="shared" si="4"/>
        <v>0</v>
      </c>
      <c r="H102">
        <v>1830285.22</v>
      </c>
    </row>
    <row r="103">
      <c r="A103" s="2" t="s">
        <v>35</v>
      </c>
      <c r="B103" s="2" t="s">
        <v>152</v>
      </c>
      <c r="C103" s="14"/>
      <c r="D103" s="22" t="str">
        <f t="shared" si="1"/>
        <v>0</v>
      </c>
      <c r="E103" s="22" t="str">
        <f t="shared" si="2"/>
        <v>0</v>
      </c>
      <c r="F103" s="25" t="str">
        <f t="shared" si="3"/>
        <v>0</v>
      </c>
      <c r="G103" s="26" t="str">
        <f t="shared" si="4"/>
        <v>0</v>
      </c>
      <c r="H103">
        <v>111408.02</v>
      </c>
    </row>
    <row r="104">
      <c r="A104" s="2" t="s">
        <v>35</v>
      </c>
      <c r="B104" s="2" t="s">
        <v>153</v>
      </c>
      <c r="C104" s="14"/>
      <c r="D104" s="22" t="str">
        <f t="shared" si="1"/>
        <v>0</v>
      </c>
      <c r="E104" s="22" t="str">
        <f t="shared" si="2"/>
        <v>0</v>
      </c>
      <c r="F104" s="25" t="str">
        <f t="shared" si="3"/>
        <v>0</v>
      </c>
      <c r="G104" s="26" t="str">
        <f t="shared" si="4"/>
        <v>0</v>
      </c>
      <c r="H104">
        <v>812806.28</v>
      </c>
    </row>
    <row r="105">
      <c r="A105" s="2" t="s">
        <v>35</v>
      </c>
      <c r="B105" s="2" t="s">
        <v>154</v>
      </c>
      <c r="C105" s="14"/>
      <c r="D105" s="22" t="str">
        <f t="shared" si="1"/>
        <v>0</v>
      </c>
      <c r="E105" s="22" t="str">
        <f t="shared" si="2"/>
        <v>0</v>
      </c>
      <c r="F105" s="25" t="str">
        <f t="shared" si="3"/>
        <v>0</v>
      </c>
      <c r="G105" s="26" t="str">
        <f t="shared" si="4"/>
        <v>0</v>
      </c>
      <c r="H105">
        <v>302856.32</v>
      </c>
    </row>
    <row r="106">
      <c r="A106" s="2" t="s">
        <v>35</v>
      </c>
      <c r="B106" s="2" t="s">
        <v>155</v>
      </c>
      <c r="C106" s="2"/>
      <c r="D106" s="22" t="str">
        <f t="shared" si="1"/>
        <v>0</v>
      </c>
      <c r="E106" s="22" t="str">
        <f t="shared" si="2"/>
        <v>0</v>
      </c>
      <c r="F106" s="25" t="str">
        <f t="shared" si="3"/>
        <v>0</v>
      </c>
      <c r="G106" s="26" t="str">
        <f t="shared" si="4"/>
        <v>0</v>
      </c>
      <c r="H106">
        <v>1622.81</v>
      </c>
    </row>
    <row r="107">
      <c r="A107" s="2" t="s">
        <v>35</v>
      </c>
      <c r="B107" s="2" t="s">
        <v>156</v>
      </c>
      <c r="C107" s="14"/>
      <c r="D107" s="22" t="str">
        <f t="shared" si="1"/>
        <v>0</v>
      </c>
      <c r="E107" s="22" t="str">
        <f t="shared" si="2"/>
        <v>Anglo American</v>
      </c>
      <c r="F107" s="25" t="str">
        <f t="shared" si="3"/>
        <v>ANGLO AMERICAN</v>
      </c>
      <c r="G107" s="26">
        <f t="shared" si="4"/>
        <v>9845925</v>
      </c>
      <c r="H107">
        <v>9845925.0</v>
      </c>
    </row>
    <row r="108">
      <c r="A108" s="2" t="s">
        <v>35</v>
      </c>
      <c r="B108" s="2" t="s">
        <v>157</v>
      </c>
      <c r="C108" s="14"/>
      <c r="D108" s="22" t="str">
        <f t="shared" si="1"/>
        <v>0</v>
      </c>
      <c r="E108" s="22" t="str">
        <f t="shared" si="2"/>
        <v>0</v>
      </c>
      <c r="F108" s="25" t="str">
        <f t="shared" si="3"/>
        <v>0</v>
      </c>
      <c r="G108" s="26" t="str">
        <f t="shared" si="4"/>
        <v>0</v>
      </c>
      <c r="H108">
        <v>27026.22</v>
      </c>
    </row>
    <row r="109">
      <c r="A109" s="2" t="s">
        <v>35</v>
      </c>
      <c r="B109" s="2" t="s">
        <v>158</v>
      </c>
      <c r="C109" s="14"/>
      <c r="D109" s="22" t="str">
        <f t="shared" si="1"/>
        <v>0</v>
      </c>
      <c r="E109" s="22" t="str">
        <f t="shared" si="2"/>
        <v>0</v>
      </c>
      <c r="F109" s="25" t="str">
        <f t="shared" si="3"/>
        <v>0</v>
      </c>
      <c r="G109" s="26" t="str">
        <f t="shared" si="4"/>
        <v>0</v>
      </c>
      <c r="H109">
        <v>5755815.97</v>
      </c>
    </row>
    <row r="110">
      <c r="A110" s="2" t="s">
        <v>35</v>
      </c>
      <c r="B110" s="2" t="s">
        <v>159</v>
      </c>
      <c r="C110" s="14"/>
      <c r="D110" s="22" t="str">
        <f t="shared" si="1"/>
        <v>0</v>
      </c>
      <c r="E110" s="22" t="str">
        <f t="shared" si="2"/>
        <v>0</v>
      </c>
      <c r="F110" s="25" t="str">
        <f t="shared" si="3"/>
        <v>0</v>
      </c>
      <c r="G110" s="26" t="str">
        <f t="shared" si="4"/>
        <v>0</v>
      </c>
      <c r="H110">
        <v>499631.11</v>
      </c>
    </row>
    <row r="111">
      <c r="A111" s="2" t="s">
        <v>35</v>
      </c>
      <c r="B111" s="2" t="s">
        <v>160</v>
      </c>
      <c r="D111" s="22" t="str">
        <f t="shared" si="1"/>
        <v>0</v>
      </c>
      <c r="E111" s="22" t="str">
        <f t="shared" si="2"/>
        <v>0</v>
      </c>
      <c r="F111" s="25" t="str">
        <f t="shared" si="3"/>
        <v>0</v>
      </c>
      <c r="G111" s="26" t="str">
        <f t="shared" si="4"/>
        <v>0</v>
      </c>
      <c r="H111">
        <v>82613.29</v>
      </c>
    </row>
    <row r="112">
      <c r="A112" s="2" t="s">
        <v>35</v>
      </c>
      <c r="B112" s="2" t="s">
        <v>161</v>
      </c>
      <c r="C112" s="14"/>
      <c r="D112" s="22" t="str">
        <f t="shared" si="1"/>
        <v>0</v>
      </c>
      <c r="E112" s="22" t="str">
        <f t="shared" si="2"/>
        <v>0</v>
      </c>
      <c r="F112" s="25" t="str">
        <f t="shared" si="3"/>
        <v>0</v>
      </c>
      <c r="G112" s="26" t="str">
        <f t="shared" si="4"/>
        <v>0</v>
      </c>
      <c r="H112">
        <v>184674.44</v>
      </c>
    </row>
    <row r="113">
      <c r="A113" s="2" t="s">
        <v>35</v>
      </c>
      <c r="B113" s="2" t="s">
        <v>162</v>
      </c>
      <c r="C113" s="14"/>
      <c r="D113" s="22" t="str">
        <f t="shared" si="1"/>
        <v>0</v>
      </c>
      <c r="E113" s="22" t="str">
        <f t="shared" si="2"/>
        <v>0</v>
      </c>
      <c r="F113" s="25" t="str">
        <f t="shared" si="3"/>
        <v>0</v>
      </c>
      <c r="G113" s="26" t="str">
        <f t="shared" si="4"/>
        <v>0</v>
      </c>
      <c r="H113">
        <v>1314998.65</v>
      </c>
    </row>
    <row r="114">
      <c r="A114" s="2" t="s">
        <v>35</v>
      </c>
      <c r="B114" s="2" t="s">
        <v>163</v>
      </c>
      <c r="C114" s="14"/>
      <c r="D114" s="22" t="str">
        <f t="shared" si="1"/>
        <v>0</v>
      </c>
      <c r="E114" s="22" t="str">
        <f t="shared" si="2"/>
        <v>0</v>
      </c>
      <c r="F114" s="25" t="str">
        <f t="shared" si="3"/>
        <v>0</v>
      </c>
      <c r="G114" s="26" t="str">
        <f t="shared" si="4"/>
        <v>0</v>
      </c>
      <c r="H114">
        <v>1336800.0</v>
      </c>
    </row>
    <row r="115">
      <c r="A115" s="2" t="s">
        <v>35</v>
      </c>
      <c r="B115" s="2" t="s">
        <v>164</v>
      </c>
      <c r="C115" s="14"/>
      <c r="D115" s="22" t="str">
        <f t="shared" si="1"/>
        <v>0</v>
      </c>
      <c r="E115" s="22" t="str">
        <f t="shared" si="2"/>
        <v>0</v>
      </c>
      <c r="F115" s="25" t="str">
        <f t="shared" si="3"/>
        <v>0</v>
      </c>
      <c r="G115" s="26" t="str">
        <f t="shared" si="4"/>
        <v>0</v>
      </c>
      <c r="H115">
        <v>1076786.13</v>
      </c>
    </row>
    <row r="116">
      <c r="A116" s="2" t="s">
        <v>35</v>
      </c>
      <c r="B116" s="2" t="s">
        <v>165</v>
      </c>
      <c r="D116" s="22" t="str">
        <f t="shared" si="1"/>
        <v>0</v>
      </c>
      <c r="E116" s="22" t="str">
        <f t="shared" si="2"/>
        <v>0</v>
      </c>
      <c r="F116" s="25" t="str">
        <f t="shared" si="3"/>
        <v>0</v>
      </c>
      <c r="G116" s="26" t="str">
        <f t="shared" si="4"/>
        <v>0</v>
      </c>
      <c r="H116">
        <v>80469.33</v>
      </c>
    </row>
    <row r="117">
      <c r="A117" s="2" t="s">
        <v>35</v>
      </c>
      <c r="B117" s="2" t="s">
        <v>166</v>
      </c>
      <c r="D117" s="22" t="str">
        <f t="shared" si="1"/>
        <v>0</v>
      </c>
      <c r="E117" s="22" t="str">
        <f t="shared" si="2"/>
        <v>0</v>
      </c>
      <c r="F117" s="25" t="str">
        <f t="shared" si="3"/>
        <v>0</v>
      </c>
      <c r="G117" s="26" t="str">
        <f t="shared" si="4"/>
        <v>0</v>
      </c>
      <c r="H117">
        <v>179799.23</v>
      </c>
    </row>
    <row r="118">
      <c r="A118" s="2" t="s">
        <v>35</v>
      </c>
      <c r="B118" s="2" t="s">
        <v>167</v>
      </c>
      <c r="C118" s="14"/>
      <c r="D118" s="22" t="str">
        <f t="shared" si="1"/>
        <v>0</v>
      </c>
      <c r="E118" s="22" t="str">
        <f t="shared" si="2"/>
        <v>0</v>
      </c>
      <c r="F118" s="25" t="str">
        <f t="shared" si="3"/>
        <v>0</v>
      </c>
      <c r="G118" s="26" t="str">
        <f t="shared" si="4"/>
        <v>0</v>
      </c>
      <c r="H118">
        <v>1442737.61</v>
      </c>
    </row>
    <row r="119">
      <c r="A119" s="2" t="s">
        <v>35</v>
      </c>
      <c r="B119" s="2" t="s">
        <v>168</v>
      </c>
      <c r="D119" s="22" t="str">
        <f t="shared" si="1"/>
        <v>0</v>
      </c>
      <c r="E119" s="22" t="str">
        <f t="shared" si="2"/>
        <v>0</v>
      </c>
      <c r="F119" s="25" t="str">
        <f t="shared" si="3"/>
        <v>0</v>
      </c>
      <c r="G119" s="26" t="str">
        <f t="shared" si="4"/>
        <v>0</v>
      </c>
      <c r="H119">
        <v>5544.83</v>
      </c>
    </row>
    <row r="120">
      <c r="A120" s="2" t="s">
        <v>35</v>
      </c>
      <c r="B120" s="2" t="s">
        <v>169</v>
      </c>
      <c r="C120" s="14"/>
      <c r="D120" s="22" t="str">
        <f t="shared" si="1"/>
        <v>0</v>
      </c>
      <c r="E120" s="22" t="str">
        <f t="shared" si="2"/>
        <v>0</v>
      </c>
      <c r="F120" s="25" t="str">
        <f t="shared" si="3"/>
        <v>0</v>
      </c>
      <c r="G120" s="26" t="str">
        <f t="shared" si="4"/>
        <v>0</v>
      </c>
      <c r="H120">
        <v>2.092054525E7</v>
      </c>
    </row>
    <row r="121">
      <c r="A121" s="2" t="s">
        <v>35</v>
      </c>
      <c r="B121" s="2" t="s">
        <v>170</v>
      </c>
      <c r="C121" s="14"/>
      <c r="D121" s="22" t="str">
        <f t="shared" si="1"/>
        <v>0</v>
      </c>
      <c r="E121" s="22" t="str">
        <f t="shared" si="2"/>
        <v>0</v>
      </c>
      <c r="F121" s="25" t="str">
        <f t="shared" si="3"/>
        <v>0</v>
      </c>
      <c r="G121" s="26" t="str">
        <f t="shared" si="4"/>
        <v>0</v>
      </c>
      <c r="H121">
        <v>1126305.37</v>
      </c>
    </row>
    <row r="122">
      <c r="A122" s="2" t="s">
        <v>35</v>
      </c>
      <c r="B122" s="2" t="s">
        <v>171</v>
      </c>
      <c r="C122" s="14"/>
      <c r="D122" s="22" t="str">
        <f t="shared" si="1"/>
        <v>0</v>
      </c>
      <c r="E122" s="22" t="str">
        <f t="shared" si="2"/>
        <v>0</v>
      </c>
      <c r="F122" s="25" t="str">
        <f t="shared" si="3"/>
        <v>0</v>
      </c>
      <c r="G122" s="26" t="str">
        <f t="shared" si="4"/>
        <v>0</v>
      </c>
      <c r="H122">
        <v>86755.37</v>
      </c>
    </row>
    <row r="123">
      <c r="A123" s="2" t="s">
        <v>35</v>
      </c>
      <c r="B123" s="2" t="s">
        <v>172</v>
      </c>
      <c r="C123" s="14"/>
      <c r="D123" s="22" t="str">
        <f t="shared" si="1"/>
        <v>0</v>
      </c>
      <c r="E123" s="22" t="str">
        <f t="shared" si="2"/>
        <v>0</v>
      </c>
      <c r="F123" s="25" t="str">
        <f t="shared" si="3"/>
        <v>0</v>
      </c>
      <c r="G123" s="26" t="str">
        <f t="shared" si="4"/>
        <v>0</v>
      </c>
      <c r="H123">
        <v>1034527.94</v>
      </c>
    </row>
    <row r="124">
      <c r="A124" s="2" t="s">
        <v>35</v>
      </c>
      <c r="B124" s="2" t="s">
        <v>173</v>
      </c>
      <c r="C124" s="14"/>
      <c r="D124" s="22" t="str">
        <f t="shared" si="1"/>
        <v>0</v>
      </c>
      <c r="E124" s="22" t="str">
        <f t="shared" si="2"/>
        <v>0</v>
      </c>
      <c r="F124" s="25" t="str">
        <f t="shared" si="3"/>
        <v>0</v>
      </c>
      <c r="G124" s="26" t="str">
        <f t="shared" si="4"/>
        <v>0</v>
      </c>
      <c r="H124">
        <v>310517.95</v>
      </c>
    </row>
    <row r="125">
      <c r="A125" s="2" t="s">
        <v>35</v>
      </c>
      <c r="B125" s="2" t="s">
        <v>174</v>
      </c>
      <c r="C125" s="14"/>
      <c r="D125" s="22" t="str">
        <f t="shared" si="1"/>
        <v>0</v>
      </c>
      <c r="E125" s="22" t="str">
        <f t="shared" si="2"/>
        <v>0</v>
      </c>
      <c r="F125" s="25" t="str">
        <f t="shared" si="3"/>
        <v>0</v>
      </c>
      <c r="G125" s="26" t="str">
        <f t="shared" si="4"/>
        <v>0</v>
      </c>
      <c r="H125">
        <v>1301322.62</v>
      </c>
    </row>
    <row r="126">
      <c r="A126" s="2" t="s">
        <v>35</v>
      </c>
      <c r="B126" s="2" t="s">
        <v>175</v>
      </c>
      <c r="C126" s="14"/>
      <c r="D126" s="22" t="str">
        <f t="shared" si="1"/>
        <v>0</v>
      </c>
      <c r="E126" s="22" t="str">
        <f t="shared" si="2"/>
        <v>0</v>
      </c>
      <c r="F126" s="25" t="str">
        <f t="shared" si="3"/>
        <v>0</v>
      </c>
      <c r="G126" s="26" t="str">
        <f t="shared" si="4"/>
        <v>0</v>
      </c>
      <c r="H126">
        <v>407688.49</v>
      </c>
    </row>
    <row r="127">
      <c r="A127" s="2" t="s">
        <v>35</v>
      </c>
      <c r="B127" s="2" t="s">
        <v>176</v>
      </c>
      <c r="C127" s="14"/>
      <c r="D127" s="22" t="str">
        <f t="shared" si="1"/>
        <v>0</v>
      </c>
      <c r="E127" s="28">
        <v>0.0</v>
      </c>
      <c r="F127" s="28">
        <v>0.0</v>
      </c>
      <c r="G127" s="29">
        <v>0.0</v>
      </c>
      <c r="H127">
        <v>6986000.0</v>
      </c>
    </row>
    <row r="128">
      <c r="A128" s="2" t="s">
        <v>35</v>
      </c>
      <c r="B128" s="2" t="s">
        <v>177</v>
      </c>
      <c r="C128" s="14"/>
      <c r="D128" s="22" t="str">
        <f t="shared" si="1"/>
        <v>0</v>
      </c>
      <c r="E128" s="22" t="str">
        <f t="shared" ref="E128:E1127" si="5">IF(ISNUMBER(SEARCH("Coal India",B128)),"Coal India",IF(ISNUMBER(SEARCH("China Shenhua",B128)),"China Shenhua",IF(ISNUMBER(SEARCH("Adani",B128)),"Adani",IF(ISNUMBER(SEARCH("Shanxi Coking",B128)),"Shanxi Coking",IF(ISNUMBER(SEARCH("Anglo American",B128)),"Anglo American",IF(ISNUMBER(SEARCH("BHP Billiton",B128)),"BHP Billiton",IF(ISNUMBER(SEARCH("Yitai Coal",B128)),"Yitai Coal",IF(ISNUMBER(SEARCH("Datang Intl",B128)),"Datang Intl",IF(ISNUMBER(SEARCH("China Coal",B128)),"China Coal",IF(ISNUMBER(SEARCH("Peabody Energy",B128)),"Peabody Energy",IF(ISNUMBER(SEARCH("Glencore Xstrata",B128)),"Glencore Xstrata",IF(ISNUMBER(SEARCH("Datong Coal",B128)),"Datong Coal",IF(ISNUMBER(SEARCH("Yanzhou Coal",B128)),"Yanzhou Coal",IF(ISNUMBER(SEARCH("DEH",B128)),"DEH",IF(ISNUMBER(SEARCH("Exxaro",B128)),"Exxaro",IF(ISNUMBER(SEARCH("Yangquan Coal",B128)),"Yangquan Coal",IF(ISNUMBER(SEARCH("Mechel",B128)),"Mechel",IF(ISNUMBER(SEARCH("Arch Coal",B128)),"Arch Coal",IF(ISNUMBER(SEARCH("Alpha Natural Resources",B128)),"Alpha Natural Resources",IF(ISNUMBER(SEARCH("EVRAZ",B128)),"EVRAZ", IF(ISNUMBER(SEARCH("Mitsubishi",B128)),"Mitsubishi",
if(and(or(B128="Vale", ISNUMBER(SEARCH("Vale ",B128))),NOT(ISNUMBER(SEARCH("?Vale",B128)))), "Vale",IF(ISNUMBER(SEARCH("Raspadskaya",B128)),"Raspadskaya",IF(ISNUMBER(SEARCH("Rio Tinto",B128)),"Rio Tinto",IF(ISNUMBER(SEARCH("Asia Resource",B128)),"Asia Resource",IF(ISNUMBER(SEARCH("Rusal",B128)),"Rusal",IF(ISNUMBER(SEARCH("Neyveli Lignite",B128)),"Neyveli Lignite",IF(ISNUMBER(SEARCH("Pingdingshan",B128)),"Pingdingshan",IF(ISNUMBER(SEARCH("Cloud Peak",B128)),"Cloud Peak",IF(ISNUMBER(SEARCH("Sasol",B128)),"Sasol",IF(ISNUMBER(SEARCH("Tata Steel",B128)),"Tata Steel",IF(AND(ISNUMBER(SEARCH("AGL",B128)),NOT(ISNUMBER(SEARCH("?AGL",B128)))),"AGL", IF(ISNUMBER(SEARCH("Teck",B128)),"Teck",IF(ISNUMBER(SEARCH("Severstal",B128)),"Severstal",IF(ISNUMBER(SEARCH("Coalspur",B128)),"Coalspur",IF(ISNUMBER(SEARCH("Kuzbass Fuel ",B128)),"Kuzbass Fuel ",IF(ISNUMBER(SEARCH("Polyus Gold",B128)),"Polyus Gold",IF(ISNUMBER(SEARCH("Energy Ventures",B128)),"Energy Ventures",IF(ISNUMBER(SEARCH("Whitehaven Coal",B128)),"Whitehaven Coal",IF(ISNUMBER(SEARCH("Banpu",B128)),"Banpu",IF(ISNUMBER(SEARCH("Bayan",B128)),"Bayan",IF(AND(ISNUMBER(SEARCH("RWE",B128)),NOT(ISNUMBER(SEARCH("ERWE",B128)))),"RWE",IF(ISNUMBER(SEARCH("Consol Energy",B128)),"Consol Energy",IF(ISNUMBER(SEARCH("WHSP",B128)),"WHSP",IF(ISNUMBER(SEARCH("Westmoreland",B128)),"Westmoreland",IF(ISNUMBER(SEARCH("Resource Generation",B128)),"Resource Generation",IF(ISNUMBER(SEARCH("Churchill Mining",B128)),"Churchill Mining",IF(ISNUMBER(SEARCH("NTPC",B128)),"NTPC",IF(ISNUMBER(SEARCH("Adaro",B128)),"Adaro",IF(ISNUMBER(SEARCH("Nacco",B128)),"Nacco",  IF(ISNUMBER(SEARCH("Idemitsu Kosan",B128)),"Idemitsu Kosan",IF(ISNUMBER(SEARCH("ARLP",B128)),"ARLP",IF(ISNUMBER(SEARCH("Huolinhe Opencut",B128)),"Huolinhe Opencut",IF(ISNUMBER(SEARCH("Golden Energy",B128)),"Golden Energy",IF(ISNUMBER(SEARCH("Mitsui &amp; Co",B128)),"Mitsui &amp; Co",
IF(AND(ISNUMBER(SEARCH("CoAL",B128)),NOT(ISNUMBER(SEARCH("?CoAL",B128)))),"CoAL",IF(ISNUMBER(SEARCH("NLMK",B128)),"NLMK",IF(ISNUMBER(SEARCH("Tata Power",B128)),"Tata Power",IF(ISNUMBER(SEARCH("MMK OJSC",B128)),"MMK OJSC",IF(ISNUMBER(SEARCH("Wesfarmers",B128)),"Wesfarmers",IF(ISNUMBER(SEARCH("Kazakhmys",B128)),"Kazakhmys",IF(ISNUMBER(SEARCH("New World Resources",B128)),"New World Resources",IF(ISNUMBER(SEARCH("MMC",B128)),"MMC",IF(ISNUMBER(SEARCH("Itochu",B128)),"Itochu",IF(ISNUMBER(SEARCH("Cockatoo",B128)),"Cockatoo",IF(ISNUMBER(SEARCH("Shanxi Meijin Energy",B128)),"Shanxi Meijin Energy",IF(ISNUMBER(SEARCH("Jizhong Energy",B128)),"Jizhong Energy",IF(ISNUMBER(SEARCH("Bandanna",B128)),"Bandanna",IF(ISNUMBER(SEARCH("Polo Resources",B128)),"Polo Resources",IF(ISNUMBER(SEARCH("Allete",B128)),"Allete",IF(ISNUMBER(SEARCH("CLP Holdings",B128)),"CLP Holdings", IF(AND(ISNUMBER(SEARCH("Aspire",B128)),NOT(ISNUMBER(SEARCH("Aspire D",B128)))),"Aspire", IF(ISNUMBER(SEARCH("Marubeni",B128)),"Marubeni",IF(ISNUMBER(SEARCH("China Resources",B128)),"China Resources",IF(ISNUMBER(SEARCH("Walter Energy",B128)),"Walter Energy",IF(ISNUMBER(SEARCH("Coal Energy",B128)),"Coal Energy",IF(ISNUMBER(SEARCH("Indika",B128)),"Indika",IF(ISNUMBER(SEARCH("Arcelor Mittal",B128)),"Arcelor Mittal",IF(ISNUMBER(SEARCH("FirstEnergy",B128)),"FirstEnergy",IF(ISNUMBER(SEARCH("Black Hills",B128)),"Black Hills",IF(ISNUMBER(SEARCH("Wescoal",B128)),"Wescoal",IF(ISNUMBER(SEARCH("Grupo Mexico",B128)),"Grupo Mexico",IF(and(or(B128="ARM", ISNUMBER(SEARCH("ARM ",B128))),NOT(ISNUMBER(SEARCH("?ARM",B128)))), "ARM",IF(ISNUMBER(SEARCH("Shanxi Coal",B128)),"Shanxi Coal",IF(ISNUMBER(SEARCH("Capital Power",B128)),"Capital Power",IF(ISNUMBER(SEARCH("PTT",B128)),"PTT",IF(ISNUMBER(SEARCH("Shanxi Lanhua Sci-Tech",B128)),"Shanxi Lanhua Sci-Tech",IF(ISNUMBER(SEARCH("Fortune",B128)),"Fortune",IF(ISNUMBER(SEARCH("Cardero",B128)),"Cardero",IF(ISNUMBER(SEARCH("Zhengzhou  Coal",B128)),"Zhengzhou Coal",IF(ISNUMBER(SEARCH("SAIL",B128)),"SAIL",IF(ISNUMBER(SEARCH("JSPL",B128)),"JSPL",IF(ISNUMBER(SEARCH("Shougang Fushan",B128)),"Shougang Fushan",IF(ISNUMBER(SEARCH("Jingyuan",B128)),"Jingyuan",IF(ISNUMBER(SEARCH("Stanmore",B128)),"Stanmore",IF(ISNUMBER(SEARCH("Prophecy Coal",B128)),"Prophecy Coal",IF(ISNUMBER(SEARCH("Cliffs Natural Resources",B128)),"Cliffs Natural Resources",IF(ISNUMBER(SEARCH("James River",B128)),"James River",IF(ISNUMBER(SEARCH("CESC",B128)),"CESC",IF(ISNUMBER(SEARCH("Alcoa",B128)),"Alcoa","0"))))))))))))))))))))))))))))))))))))))))))))))))))))))))))))))))))))))))))))))))))))))))))))))))))))
</f>
        <v>0</v>
      </c>
      <c r="F128" s="25" t="str">
        <f t="shared" ref="F128:F1127" si="6">IF(OR(NOT(D128="0"),NOT(E128="0")),B128,D128)</f>
        <v>0</v>
      </c>
      <c r="G128" s="26" t="str">
        <f t="shared" ref="G128:G1127" si="7">IF(F128="0",F128,H128)</f>
        <v>0</v>
      </c>
      <c r="H128">
        <v>178028.37</v>
      </c>
    </row>
    <row r="129">
      <c r="A129" s="2" t="s">
        <v>35</v>
      </c>
      <c r="B129" s="2" t="s">
        <v>178</v>
      </c>
      <c r="C129" s="14"/>
      <c r="D129" s="22" t="str">
        <f t="shared" si="1"/>
        <v>0</v>
      </c>
      <c r="E129" s="22" t="str">
        <f t="shared" si="5"/>
        <v>0</v>
      </c>
      <c r="F129" s="25" t="str">
        <f t="shared" si="6"/>
        <v>0</v>
      </c>
      <c r="G129" s="26" t="str">
        <f t="shared" si="7"/>
        <v>0</v>
      </c>
      <c r="H129">
        <v>333774.41</v>
      </c>
    </row>
    <row r="130">
      <c r="A130" s="2" t="s">
        <v>35</v>
      </c>
      <c r="B130" s="2" t="s">
        <v>179</v>
      </c>
      <c r="C130" s="14"/>
      <c r="D130" s="22" t="str">
        <f t="shared" si="1"/>
        <v>0</v>
      </c>
      <c r="E130" s="22" t="str">
        <f t="shared" si="5"/>
        <v>0</v>
      </c>
      <c r="F130" s="25" t="str">
        <f t="shared" si="6"/>
        <v>0</v>
      </c>
      <c r="G130" s="26" t="str">
        <f t="shared" si="7"/>
        <v>0</v>
      </c>
      <c r="H130">
        <v>477302.82</v>
      </c>
    </row>
    <row r="131">
      <c r="A131" s="2" t="s">
        <v>35</v>
      </c>
      <c r="B131" s="2" t="s">
        <v>180</v>
      </c>
      <c r="D131" s="22" t="str">
        <f t="shared" si="1"/>
        <v>0</v>
      </c>
      <c r="E131" s="22" t="str">
        <f t="shared" si="5"/>
        <v>0</v>
      </c>
      <c r="F131" s="25" t="str">
        <f t="shared" si="6"/>
        <v>0</v>
      </c>
      <c r="G131" s="26" t="str">
        <f t="shared" si="7"/>
        <v>0</v>
      </c>
      <c r="H131">
        <v>285605.29</v>
      </c>
    </row>
    <row r="132">
      <c r="A132" s="2" t="s">
        <v>35</v>
      </c>
      <c r="B132" s="2" t="s">
        <v>181</v>
      </c>
      <c r="D132" s="22" t="str">
        <f t="shared" si="1"/>
        <v>0</v>
      </c>
      <c r="E132" s="22" t="str">
        <f t="shared" si="5"/>
        <v>0</v>
      </c>
      <c r="F132" s="25" t="str">
        <f t="shared" si="6"/>
        <v>0</v>
      </c>
      <c r="G132" s="26" t="str">
        <f t="shared" si="7"/>
        <v>0</v>
      </c>
      <c r="H132">
        <v>622372.1</v>
      </c>
    </row>
    <row r="133">
      <c r="A133" s="2" t="s">
        <v>35</v>
      </c>
      <c r="B133" s="2" t="s">
        <v>182</v>
      </c>
      <c r="D133" s="22" t="str">
        <f t="shared" si="1"/>
        <v>0</v>
      </c>
      <c r="E133" s="22" t="str">
        <f t="shared" si="5"/>
        <v>0</v>
      </c>
      <c r="F133" s="25" t="str">
        <f t="shared" si="6"/>
        <v>0</v>
      </c>
      <c r="G133" s="26" t="str">
        <f t="shared" si="7"/>
        <v>0</v>
      </c>
      <c r="H133">
        <v>474292.55</v>
      </c>
    </row>
    <row r="134">
      <c r="A134" s="2" t="s">
        <v>35</v>
      </c>
      <c r="B134" s="2" t="s">
        <v>183</v>
      </c>
      <c r="D134" s="22" t="str">
        <f t="shared" si="1"/>
        <v>0</v>
      </c>
      <c r="E134" s="22" t="str">
        <f t="shared" si="5"/>
        <v>0</v>
      </c>
      <c r="F134" s="25" t="str">
        <f t="shared" si="6"/>
        <v>0</v>
      </c>
      <c r="G134" s="26" t="str">
        <f t="shared" si="7"/>
        <v>0</v>
      </c>
      <c r="H134">
        <v>42219.91</v>
      </c>
    </row>
    <row r="135">
      <c r="A135" s="2" t="s">
        <v>35</v>
      </c>
      <c r="B135" s="2" t="s">
        <v>184</v>
      </c>
      <c r="C135" s="14"/>
      <c r="D135" s="22" t="str">
        <f t="shared" si="1"/>
        <v>0</v>
      </c>
      <c r="E135" s="22" t="str">
        <f t="shared" si="5"/>
        <v>0</v>
      </c>
      <c r="F135" s="25" t="str">
        <f t="shared" si="6"/>
        <v>0</v>
      </c>
      <c r="G135" s="26" t="str">
        <f t="shared" si="7"/>
        <v>0</v>
      </c>
      <c r="H135">
        <v>429585.82</v>
      </c>
    </row>
    <row r="136">
      <c r="A136" s="2" t="s">
        <v>35</v>
      </c>
      <c r="B136" s="2" t="s">
        <v>185</v>
      </c>
      <c r="C136" s="14"/>
      <c r="D136" s="22" t="str">
        <f t="shared" si="1"/>
        <v>0</v>
      </c>
      <c r="E136" s="22" t="str">
        <f t="shared" si="5"/>
        <v>0</v>
      </c>
      <c r="F136" s="25" t="str">
        <f t="shared" si="6"/>
        <v>0</v>
      </c>
      <c r="G136" s="26" t="str">
        <f t="shared" si="7"/>
        <v>0</v>
      </c>
      <c r="H136">
        <v>580650.0</v>
      </c>
    </row>
    <row r="137">
      <c r="A137" s="2" t="s">
        <v>35</v>
      </c>
      <c r="B137" s="2" t="s">
        <v>186</v>
      </c>
      <c r="C137" s="14"/>
      <c r="D137" s="22" t="str">
        <f t="shared" si="1"/>
        <v>0</v>
      </c>
      <c r="E137" s="22" t="str">
        <f t="shared" si="5"/>
        <v>0</v>
      </c>
      <c r="F137" s="25" t="str">
        <f t="shared" si="6"/>
        <v>0</v>
      </c>
      <c r="G137" s="26" t="str">
        <f t="shared" si="7"/>
        <v>0</v>
      </c>
      <c r="H137">
        <v>2376250.0</v>
      </c>
    </row>
    <row r="138">
      <c r="A138" s="2" t="s">
        <v>35</v>
      </c>
      <c r="B138" s="2" t="s">
        <v>187</v>
      </c>
      <c r="D138" s="22" t="str">
        <f t="shared" si="1"/>
        <v>0</v>
      </c>
      <c r="E138" s="22" t="str">
        <f t="shared" si="5"/>
        <v>0</v>
      </c>
      <c r="F138" s="25" t="str">
        <f t="shared" si="6"/>
        <v>0</v>
      </c>
      <c r="G138" s="26" t="str">
        <f t="shared" si="7"/>
        <v>0</v>
      </c>
      <c r="H138">
        <v>177090.89</v>
      </c>
    </row>
    <row r="139">
      <c r="A139" s="2" t="s">
        <v>35</v>
      </c>
      <c r="B139" s="2" t="s">
        <v>188</v>
      </c>
      <c r="C139" s="14"/>
      <c r="D139" s="22" t="str">
        <f t="shared" si="1"/>
        <v>0</v>
      </c>
      <c r="E139" s="22" t="str">
        <f t="shared" si="5"/>
        <v>0</v>
      </c>
      <c r="F139" s="25" t="str">
        <f t="shared" si="6"/>
        <v>0</v>
      </c>
      <c r="G139" s="26" t="str">
        <f t="shared" si="7"/>
        <v>0</v>
      </c>
      <c r="H139">
        <v>2112053.57</v>
      </c>
    </row>
    <row r="140">
      <c r="A140" s="2" t="s">
        <v>35</v>
      </c>
      <c r="B140" s="2" t="s">
        <v>189</v>
      </c>
      <c r="C140" s="14"/>
      <c r="D140" s="22" t="str">
        <f t="shared" si="1"/>
        <v>0</v>
      </c>
      <c r="E140" s="22" t="str">
        <f t="shared" si="5"/>
        <v>0</v>
      </c>
      <c r="F140" s="25" t="str">
        <f t="shared" si="6"/>
        <v>0</v>
      </c>
      <c r="G140" s="26" t="str">
        <f t="shared" si="7"/>
        <v>0</v>
      </c>
      <c r="H140">
        <v>1147704.93</v>
      </c>
    </row>
    <row r="141">
      <c r="A141" s="2" t="s">
        <v>35</v>
      </c>
      <c r="B141" s="2" t="s">
        <v>190</v>
      </c>
      <c r="C141" s="14"/>
      <c r="D141" s="22" t="str">
        <f t="shared" si="1"/>
        <v>0</v>
      </c>
      <c r="E141" s="22" t="str">
        <f t="shared" si="5"/>
        <v>0</v>
      </c>
      <c r="F141" s="25" t="str">
        <f t="shared" si="6"/>
        <v>0</v>
      </c>
      <c r="G141" s="26" t="str">
        <f t="shared" si="7"/>
        <v>0</v>
      </c>
      <c r="H141">
        <v>1872685.18</v>
      </c>
    </row>
    <row r="142">
      <c r="A142" s="2" t="s">
        <v>35</v>
      </c>
      <c r="B142" s="2" t="s">
        <v>191</v>
      </c>
      <c r="C142" s="14"/>
      <c r="D142" s="22" t="str">
        <f t="shared" si="1"/>
        <v>0</v>
      </c>
      <c r="E142" s="22" t="str">
        <f t="shared" si="5"/>
        <v>0</v>
      </c>
      <c r="F142" s="25" t="str">
        <f t="shared" si="6"/>
        <v>0</v>
      </c>
      <c r="G142" s="26" t="str">
        <f t="shared" si="7"/>
        <v>0</v>
      </c>
      <c r="H142">
        <v>4727700.0</v>
      </c>
    </row>
    <row r="143">
      <c r="A143" s="2" t="s">
        <v>35</v>
      </c>
      <c r="B143" s="2" t="s">
        <v>192</v>
      </c>
      <c r="C143" s="14"/>
      <c r="D143" s="22" t="str">
        <f t="shared" si="1"/>
        <v>0</v>
      </c>
      <c r="E143" s="22" t="str">
        <f t="shared" si="5"/>
        <v>0</v>
      </c>
      <c r="F143" s="25" t="str">
        <f t="shared" si="6"/>
        <v>0</v>
      </c>
      <c r="G143" s="26" t="str">
        <f t="shared" si="7"/>
        <v>0</v>
      </c>
      <c r="H143">
        <v>194823.5</v>
      </c>
    </row>
    <row r="144">
      <c r="A144" s="2" t="s">
        <v>35</v>
      </c>
      <c r="B144" s="2" t="s">
        <v>193</v>
      </c>
      <c r="D144" s="22" t="str">
        <f t="shared" si="1"/>
        <v>0</v>
      </c>
      <c r="E144" s="22" t="str">
        <f t="shared" si="5"/>
        <v>0</v>
      </c>
      <c r="F144" s="25" t="str">
        <f t="shared" si="6"/>
        <v>0</v>
      </c>
      <c r="G144" s="26" t="str">
        <f t="shared" si="7"/>
        <v>0</v>
      </c>
      <c r="H144">
        <v>1425813.16</v>
      </c>
    </row>
    <row r="145">
      <c r="A145" s="2" t="s">
        <v>35</v>
      </c>
      <c r="B145" s="2" t="s">
        <v>194</v>
      </c>
      <c r="C145" s="14"/>
      <c r="D145" s="22" t="str">
        <f t="shared" si="1"/>
        <v>0</v>
      </c>
      <c r="E145" s="22" t="str">
        <f t="shared" si="5"/>
        <v>0</v>
      </c>
      <c r="F145" s="25" t="str">
        <f t="shared" si="6"/>
        <v>0</v>
      </c>
      <c r="G145" s="26" t="str">
        <f t="shared" si="7"/>
        <v>0</v>
      </c>
      <c r="H145">
        <v>2.379864E7</v>
      </c>
    </row>
    <row r="146">
      <c r="A146" s="2" t="s">
        <v>35</v>
      </c>
      <c r="B146" s="2" t="s">
        <v>195</v>
      </c>
      <c r="C146" s="14"/>
      <c r="D146" s="22" t="str">
        <f t="shared" si="1"/>
        <v>0</v>
      </c>
      <c r="E146" s="22" t="str">
        <f t="shared" si="5"/>
        <v>0</v>
      </c>
      <c r="F146" s="25" t="str">
        <f t="shared" si="6"/>
        <v>0</v>
      </c>
      <c r="G146" s="26" t="str">
        <f t="shared" si="7"/>
        <v>0</v>
      </c>
      <c r="H146">
        <v>8140893.14</v>
      </c>
    </row>
    <row r="147">
      <c r="A147" s="2" t="s">
        <v>35</v>
      </c>
      <c r="B147" s="2" t="s">
        <v>196</v>
      </c>
      <c r="C147" s="14"/>
      <c r="D147" s="22" t="str">
        <f t="shared" si="1"/>
        <v>0</v>
      </c>
      <c r="E147" s="22" t="str">
        <f t="shared" si="5"/>
        <v>0</v>
      </c>
      <c r="F147" s="25" t="str">
        <f t="shared" si="6"/>
        <v>0</v>
      </c>
      <c r="G147" s="26" t="str">
        <f t="shared" si="7"/>
        <v>0</v>
      </c>
      <c r="H147">
        <v>625950.0</v>
      </c>
    </row>
    <row r="148">
      <c r="A148" s="2" t="s">
        <v>35</v>
      </c>
      <c r="B148" s="2" t="s">
        <v>197</v>
      </c>
      <c r="C148" s="14"/>
      <c r="D148" s="22" t="str">
        <f t="shared" si="1"/>
        <v>0</v>
      </c>
      <c r="E148" s="22" t="str">
        <f t="shared" si="5"/>
        <v>0</v>
      </c>
      <c r="F148" s="25" t="str">
        <f t="shared" si="6"/>
        <v>0</v>
      </c>
      <c r="G148" s="26" t="str">
        <f t="shared" si="7"/>
        <v>0</v>
      </c>
      <c r="H148">
        <v>647569.44</v>
      </c>
    </row>
    <row r="149">
      <c r="A149" s="2" t="s">
        <v>35</v>
      </c>
      <c r="B149" s="2" t="s">
        <v>198</v>
      </c>
      <c r="C149" s="14"/>
      <c r="D149" s="22" t="str">
        <f t="shared" si="1"/>
        <v>0</v>
      </c>
      <c r="E149" s="22" t="str">
        <f t="shared" si="5"/>
        <v>0</v>
      </c>
      <c r="F149" s="25" t="str">
        <f t="shared" si="6"/>
        <v>0</v>
      </c>
      <c r="G149" s="26" t="str">
        <f t="shared" si="7"/>
        <v>0</v>
      </c>
      <c r="H149">
        <v>1208431.82</v>
      </c>
    </row>
    <row r="150">
      <c r="A150" s="2" t="s">
        <v>35</v>
      </c>
      <c r="B150" s="2" t="s">
        <v>199</v>
      </c>
      <c r="C150" s="14"/>
      <c r="D150" s="22" t="str">
        <f t="shared" si="1"/>
        <v>0</v>
      </c>
      <c r="E150" s="22" t="str">
        <f t="shared" si="5"/>
        <v>0</v>
      </c>
      <c r="F150" s="25" t="str">
        <f t="shared" si="6"/>
        <v>0</v>
      </c>
      <c r="G150" s="26" t="str">
        <f t="shared" si="7"/>
        <v>0</v>
      </c>
      <c r="H150">
        <v>688145.58</v>
      </c>
    </row>
    <row r="151">
      <c r="A151" s="2" t="s">
        <v>35</v>
      </c>
      <c r="B151" s="2" t="s">
        <v>200</v>
      </c>
      <c r="C151" s="14"/>
      <c r="D151" s="22" t="str">
        <f t="shared" si="1"/>
        <v>0</v>
      </c>
      <c r="E151" s="22" t="str">
        <f t="shared" si="5"/>
        <v>0</v>
      </c>
      <c r="F151" s="25" t="str">
        <f t="shared" si="6"/>
        <v>0</v>
      </c>
      <c r="G151" s="26" t="str">
        <f t="shared" si="7"/>
        <v>0</v>
      </c>
      <c r="H151">
        <v>433862.43</v>
      </c>
    </row>
    <row r="152">
      <c r="A152" s="2" t="s">
        <v>35</v>
      </c>
      <c r="B152" s="2" t="s">
        <v>201</v>
      </c>
      <c r="D152" s="22" t="str">
        <f t="shared" si="1"/>
        <v>0</v>
      </c>
      <c r="E152" s="22" t="str">
        <f t="shared" si="5"/>
        <v>0</v>
      </c>
      <c r="F152" s="25" t="str">
        <f t="shared" si="6"/>
        <v>0</v>
      </c>
      <c r="G152" s="26" t="str">
        <f t="shared" si="7"/>
        <v>0</v>
      </c>
      <c r="H152">
        <v>3546157.06</v>
      </c>
    </row>
    <row r="153">
      <c r="A153" s="2" t="s">
        <v>35</v>
      </c>
      <c r="B153" s="2" t="s">
        <v>202</v>
      </c>
      <c r="D153" s="22" t="str">
        <f t="shared" si="1"/>
        <v>0</v>
      </c>
      <c r="E153" s="22" t="str">
        <f t="shared" si="5"/>
        <v>0</v>
      </c>
      <c r="F153" s="25" t="str">
        <f t="shared" si="6"/>
        <v>0</v>
      </c>
      <c r="G153" s="26" t="str">
        <f t="shared" si="7"/>
        <v>0</v>
      </c>
      <c r="H153">
        <v>77692.84</v>
      </c>
    </row>
    <row r="154">
      <c r="A154" s="2" t="s">
        <v>35</v>
      </c>
      <c r="B154" s="2" t="s">
        <v>203</v>
      </c>
      <c r="C154" s="14"/>
      <c r="D154" s="22" t="str">
        <f t="shared" si="1"/>
        <v>0</v>
      </c>
      <c r="E154" s="22" t="str">
        <f t="shared" si="5"/>
        <v>0</v>
      </c>
      <c r="F154" s="25" t="str">
        <f t="shared" si="6"/>
        <v>0</v>
      </c>
      <c r="G154" s="26" t="str">
        <f t="shared" si="7"/>
        <v>0</v>
      </c>
      <c r="H154">
        <v>519190.23</v>
      </c>
    </row>
    <row r="155">
      <c r="A155" s="2" t="s">
        <v>35</v>
      </c>
      <c r="B155" s="2" t="s">
        <v>204</v>
      </c>
      <c r="C155" s="14"/>
      <c r="D155" s="22" t="str">
        <f t="shared" si="1"/>
        <v>0</v>
      </c>
      <c r="E155" s="22" t="str">
        <f t="shared" si="5"/>
        <v>0</v>
      </c>
      <c r="F155" s="25" t="str">
        <f t="shared" si="6"/>
        <v>0</v>
      </c>
      <c r="G155" s="26" t="str">
        <f t="shared" si="7"/>
        <v>0</v>
      </c>
      <c r="H155">
        <v>493332.93</v>
      </c>
    </row>
    <row r="156">
      <c r="A156" s="2" t="s">
        <v>35</v>
      </c>
      <c r="B156" s="2" t="s">
        <v>205</v>
      </c>
      <c r="C156" s="14"/>
      <c r="D156" s="22" t="str">
        <f t="shared" si="1"/>
        <v>0</v>
      </c>
      <c r="E156" s="22" t="str">
        <f t="shared" si="5"/>
        <v>0</v>
      </c>
      <c r="F156" s="25" t="str">
        <f t="shared" si="6"/>
        <v>0</v>
      </c>
      <c r="G156" s="26" t="str">
        <f t="shared" si="7"/>
        <v>0</v>
      </c>
      <c r="H156">
        <v>1668116.25</v>
      </c>
    </row>
    <row r="157">
      <c r="A157" s="2" t="s">
        <v>35</v>
      </c>
      <c r="B157" s="2" t="s">
        <v>206</v>
      </c>
      <c r="C157" s="14"/>
      <c r="D157" s="22" t="str">
        <f t="shared" si="1"/>
        <v>0</v>
      </c>
      <c r="E157" s="22" t="str">
        <f t="shared" si="5"/>
        <v>0</v>
      </c>
      <c r="F157" s="25" t="str">
        <f t="shared" si="6"/>
        <v>0</v>
      </c>
      <c r="G157" s="26" t="str">
        <f t="shared" si="7"/>
        <v>0</v>
      </c>
      <c r="H157">
        <v>63845.48</v>
      </c>
    </row>
    <row r="158">
      <c r="A158" s="2" t="s">
        <v>35</v>
      </c>
      <c r="B158" s="2" t="s">
        <v>207</v>
      </c>
      <c r="C158" s="14"/>
      <c r="D158" s="22" t="str">
        <f t="shared" si="1"/>
        <v>0</v>
      </c>
      <c r="E158" s="22" t="str">
        <f t="shared" si="5"/>
        <v>0</v>
      </c>
      <c r="F158" s="25" t="str">
        <f t="shared" si="6"/>
        <v>0</v>
      </c>
      <c r="G158" s="26" t="str">
        <f t="shared" si="7"/>
        <v>0</v>
      </c>
      <c r="H158">
        <v>965923.53</v>
      </c>
    </row>
    <row r="159">
      <c r="A159" s="2" t="s">
        <v>35</v>
      </c>
      <c r="B159" s="2" t="s">
        <v>208</v>
      </c>
      <c r="C159" s="14"/>
      <c r="D159" s="22" t="str">
        <f t="shared" si="1"/>
        <v>0</v>
      </c>
      <c r="E159" s="22" t="str">
        <f t="shared" si="5"/>
        <v>0</v>
      </c>
      <c r="F159" s="25" t="str">
        <f t="shared" si="6"/>
        <v>0</v>
      </c>
      <c r="G159" s="26" t="str">
        <f t="shared" si="7"/>
        <v>0</v>
      </c>
      <c r="H159">
        <v>617868.82</v>
      </c>
    </row>
    <row r="160">
      <c r="A160" s="2" t="s">
        <v>35</v>
      </c>
      <c r="B160" s="2" t="s">
        <v>209</v>
      </c>
      <c r="C160" s="14"/>
      <c r="D160" s="22" t="str">
        <f t="shared" si="1"/>
        <v>0</v>
      </c>
      <c r="E160" s="22" t="str">
        <f t="shared" si="5"/>
        <v>0</v>
      </c>
      <c r="F160" s="25" t="str">
        <f t="shared" si="6"/>
        <v>0</v>
      </c>
      <c r="G160" s="26" t="str">
        <f t="shared" si="7"/>
        <v>0</v>
      </c>
      <c r="H160">
        <v>787511.62</v>
      </c>
    </row>
    <row r="161">
      <c r="A161" s="2" t="s">
        <v>35</v>
      </c>
      <c r="B161" s="2" t="s">
        <v>210</v>
      </c>
      <c r="C161" s="14"/>
      <c r="D161" s="22" t="str">
        <f t="shared" si="1"/>
        <v>0</v>
      </c>
      <c r="E161" s="22" t="str">
        <f t="shared" si="5"/>
        <v>0</v>
      </c>
      <c r="F161" s="25" t="str">
        <f t="shared" si="6"/>
        <v>0</v>
      </c>
      <c r="G161" s="26" t="str">
        <f t="shared" si="7"/>
        <v>0</v>
      </c>
      <c r="H161">
        <v>267460.04</v>
      </c>
    </row>
    <row r="162">
      <c r="A162" s="2" t="s">
        <v>35</v>
      </c>
      <c r="B162" s="2" t="s">
        <v>211</v>
      </c>
      <c r="C162" s="14"/>
      <c r="D162" s="22" t="str">
        <f t="shared" si="1"/>
        <v>0</v>
      </c>
      <c r="E162" s="22" t="str">
        <f t="shared" si="5"/>
        <v>0</v>
      </c>
      <c r="F162" s="25" t="str">
        <f t="shared" si="6"/>
        <v>0</v>
      </c>
      <c r="G162" s="26" t="str">
        <f t="shared" si="7"/>
        <v>0</v>
      </c>
      <c r="H162">
        <v>627600.0</v>
      </c>
    </row>
    <row r="163">
      <c r="A163" s="2" t="s">
        <v>35</v>
      </c>
      <c r="B163" s="2" t="s">
        <v>212</v>
      </c>
      <c r="C163" s="14"/>
      <c r="D163" s="22" t="str">
        <f t="shared" si="1"/>
        <v>0</v>
      </c>
      <c r="E163" s="22" t="str">
        <f t="shared" si="5"/>
        <v>0</v>
      </c>
      <c r="F163" s="25" t="str">
        <f t="shared" si="6"/>
        <v>0</v>
      </c>
      <c r="G163" s="26" t="str">
        <f t="shared" si="7"/>
        <v>0</v>
      </c>
      <c r="H163">
        <v>6916500.0</v>
      </c>
    </row>
    <row r="164">
      <c r="A164" s="2" t="s">
        <v>35</v>
      </c>
      <c r="B164" s="2" t="s">
        <v>213</v>
      </c>
      <c r="C164" s="14"/>
      <c r="D164" s="22" t="str">
        <f t="shared" si="1"/>
        <v>0</v>
      </c>
      <c r="E164" s="22" t="str">
        <f t="shared" si="5"/>
        <v>0</v>
      </c>
      <c r="F164" s="25" t="str">
        <f t="shared" si="6"/>
        <v>0</v>
      </c>
      <c r="G164" s="26" t="str">
        <f t="shared" si="7"/>
        <v>0</v>
      </c>
      <c r="H164">
        <v>139519.54</v>
      </c>
    </row>
    <row r="165">
      <c r="A165" s="2" t="s">
        <v>35</v>
      </c>
      <c r="B165" s="2" t="s">
        <v>214</v>
      </c>
      <c r="C165" s="14"/>
      <c r="D165" s="22" t="str">
        <f t="shared" si="1"/>
        <v>0</v>
      </c>
      <c r="E165" s="22" t="str">
        <f t="shared" si="5"/>
        <v>0</v>
      </c>
      <c r="F165" s="25" t="str">
        <f t="shared" si="6"/>
        <v>0</v>
      </c>
      <c r="G165" s="26" t="str">
        <f t="shared" si="7"/>
        <v>0</v>
      </c>
      <c r="H165">
        <v>311741.6</v>
      </c>
    </row>
    <row r="166">
      <c r="A166" s="2" t="s">
        <v>35</v>
      </c>
      <c r="B166" s="2" t="s">
        <v>215</v>
      </c>
      <c r="D166" s="22" t="str">
        <f t="shared" si="1"/>
        <v>0</v>
      </c>
      <c r="E166" s="22" t="str">
        <f t="shared" si="5"/>
        <v>0</v>
      </c>
      <c r="F166" s="25" t="str">
        <f t="shared" si="6"/>
        <v>0</v>
      </c>
      <c r="G166" s="26" t="str">
        <f t="shared" si="7"/>
        <v>0</v>
      </c>
      <c r="H166">
        <v>57347.04</v>
      </c>
    </row>
    <row r="167">
      <c r="A167" s="2" t="s">
        <v>35</v>
      </c>
      <c r="B167" s="2" t="s">
        <v>216</v>
      </c>
      <c r="C167" s="14"/>
      <c r="D167" s="22" t="str">
        <f t="shared" si="1"/>
        <v>0</v>
      </c>
      <c r="E167" s="22" t="str">
        <f t="shared" si="5"/>
        <v>0</v>
      </c>
      <c r="F167" s="25" t="str">
        <f t="shared" si="6"/>
        <v>0</v>
      </c>
      <c r="G167" s="26" t="str">
        <f t="shared" si="7"/>
        <v>0</v>
      </c>
      <c r="H167">
        <v>3275173.61</v>
      </c>
    </row>
    <row r="168">
      <c r="A168" s="2" t="s">
        <v>35</v>
      </c>
      <c r="B168" s="2" t="s">
        <v>217</v>
      </c>
      <c r="C168" s="14"/>
      <c r="D168" s="22" t="str">
        <f t="shared" si="1"/>
        <v>0</v>
      </c>
      <c r="E168" s="22" t="str">
        <f t="shared" si="5"/>
        <v>0</v>
      </c>
      <c r="F168" s="25" t="str">
        <f t="shared" si="6"/>
        <v>0</v>
      </c>
      <c r="G168" s="26" t="str">
        <f t="shared" si="7"/>
        <v>0</v>
      </c>
      <c r="H168">
        <v>153439.15</v>
      </c>
    </row>
    <row r="169">
      <c r="A169" s="2" t="s">
        <v>35</v>
      </c>
      <c r="B169" s="2" t="s">
        <v>218</v>
      </c>
      <c r="D169" s="22" t="str">
        <f t="shared" si="1"/>
        <v>0</v>
      </c>
      <c r="E169" s="22" t="str">
        <f t="shared" si="5"/>
        <v>0</v>
      </c>
      <c r="F169" s="25" t="str">
        <f t="shared" si="6"/>
        <v>0</v>
      </c>
      <c r="G169" s="26" t="str">
        <f t="shared" si="7"/>
        <v>0</v>
      </c>
      <c r="H169">
        <v>2202016.86</v>
      </c>
    </row>
    <row r="170">
      <c r="A170" s="2" t="s">
        <v>35</v>
      </c>
      <c r="B170" s="2" t="s">
        <v>219</v>
      </c>
      <c r="C170" s="14"/>
      <c r="D170" s="22" t="str">
        <f t="shared" si="1"/>
        <v>0</v>
      </c>
      <c r="E170" s="22" t="str">
        <f t="shared" si="5"/>
        <v>0</v>
      </c>
      <c r="F170" s="25" t="str">
        <f t="shared" si="6"/>
        <v>0</v>
      </c>
      <c r="G170" s="26" t="str">
        <f t="shared" si="7"/>
        <v>0</v>
      </c>
      <c r="H170">
        <v>220016.2</v>
      </c>
    </row>
    <row r="171">
      <c r="A171" s="2" t="s">
        <v>35</v>
      </c>
      <c r="B171" s="2" t="s">
        <v>220</v>
      </c>
      <c r="C171" s="14"/>
      <c r="D171" s="22" t="str">
        <f t="shared" si="1"/>
        <v>0</v>
      </c>
      <c r="E171" s="22" t="str">
        <f t="shared" si="5"/>
        <v>0</v>
      </c>
      <c r="F171" s="25" t="str">
        <f t="shared" si="6"/>
        <v>0</v>
      </c>
      <c r="G171" s="26" t="str">
        <f t="shared" si="7"/>
        <v>0</v>
      </c>
      <c r="H171">
        <v>803600.0</v>
      </c>
    </row>
    <row r="172">
      <c r="A172" s="2" t="s">
        <v>35</v>
      </c>
      <c r="B172" s="2" t="s">
        <v>221</v>
      </c>
      <c r="D172" s="22" t="str">
        <f t="shared" si="1"/>
        <v>0</v>
      </c>
      <c r="E172" s="22" t="str">
        <f t="shared" si="5"/>
        <v>0</v>
      </c>
      <c r="F172" s="25" t="str">
        <f t="shared" si="6"/>
        <v>0</v>
      </c>
      <c r="G172" s="26" t="str">
        <f t="shared" si="7"/>
        <v>0</v>
      </c>
      <c r="H172">
        <v>84591.26</v>
      </c>
    </row>
    <row r="173">
      <c r="A173" s="2" t="s">
        <v>35</v>
      </c>
      <c r="B173" s="2" t="s">
        <v>222</v>
      </c>
      <c r="C173" s="14"/>
      <c r="D173" s="22" t="str">
        <f t="shared" si="1"/>
        <v>0</v>
      </c>
      <c r="E173" s="22" t="str">
        <f t="shared" si="5"/>
        <v>0</v>
      </c>
      <c r="F173" s="25" t="str">
        <f t="shared" si="6"/>
        <v>0</v>
      </c>
      <c r="G173" s="26" t="str">
        <f t="shared" si="7"/>
        <v>0</v>
      </c>
      <c r="H173">
        <v>416423.24</v>
      </c>
    </row>
    <row r="174">
      <c r="A174" s="2" t="s">
        <v>35</v>
      </c>
      <c r="B174" s="2" t="s">
        <v>223</v>
      </c>
      <c r="C174" s="14"/>
      <c r="D174" s="22" t="str">
        <f t="shared" si="1"/>
        <v>0</v>
      </c>
      <c r="E174" s="22" t="str">
        <f t="shared" si="5"/>
        <v>0</v>
      </c>
      <c r="F174" s="25" t="str">
        <f t="shared" si="6"/>
        <v>0</v>
      </c>
      <c r="G174" s="26" t="str">
        <f t="shared" si="7"/>
        <v>0</v>
      </c>
      <c r="H174">
        <v>183155.68</v>
      </c>
    </row>
    <row r="175">
      <c r="A175" s="2" t="s">
        <v>35</v>
      </c>
      <c r="B175" s="2" t="s">
        <v>224</v>
      </c>
      <c r="C175" s="14"/>
      <c r="D175" s="22" t="str">
        <f t="shared" si="1"/>
        <v>0</v>
      </c>
      <c r="E175" s="22" t="str">
        <f t="shared" si="5"/>
        <v>0</v>
      </c>
      <c r="F175" s="25" t="str">
        <f t="shared" si="6"/>
        <v>0</v>
      </c>
      <c r="G175" s="26" t="str">
        <f t="shared" si="7"/>
        <v>0</v>
      </c>
      <c r="H175">
        <v>2424600.0</v>
      </c>
    </row>
    <row r="176">
      <c r="A176" s="2" t="s">
        <v>35</v>
      </c>
      <c r="B176" s="2" t="s">
        <v>225</v>
      </c>
      <c r="C176" s="14"/>
      <c r="D176" s="22" t="str">
        <f t="shared" si="1"/>
        <v>0</v>
      </c>
      <c r="E176" s="22" t="str">
        <f t="shared" si="5"/>
        <v>0</v>
      </c>
      <c r="F176" s="25" t="str">
        <f t="shared" si="6"/>
        <v>0</v>
      </c>
      <c r="G176" s="26" t="str">
        <f t="shared" si="7"/>
        <v>0</v>
      </c>
      <c r="H176">
        <v>6627200.0</v>
      </c>
    </row>
    <row r="177">
      <c r="A177" s="2" t="s">
        <v>35</v>
      </c>
      <c r="B177" s="2" t="s">
        <v>226</v>
      </c>
      <c r="C177" s="14"/>
      <c r="D177" s="22" t="str">
        <f t="shared" si="1"/>
        <v>0</v>
      </c>
      <c r="E177" s="22" t="str">
        <f t="shared" si="5"/>
        <v>0</v>
      </c>
      <c r="F177" s="25" t="str">
        <f t="shared" si="6"/>
        <v>0</v>
      </c>
      <c r="G177" s="26" t="str">
        <f t="shared" si="7"/>
        <v>0</v>
      </c>
      <c r="H177">
        <v>1286824.82</v>
      </c>
    </row>
    <row r="178">
      <c r="A178" s="2" t="s">
        <v>35</v>
      </c>
      <c r="B178" s="2" t="s">
        <v>227</v>
      </c>
      <c r="C178" s="14"/>
      <c r="D178" s="22" t="str">
        <f t="shared" si="1"/>
        <v>0</v>
      </c>
      <c r="E178" s="22" t="str">
        <f t="shared" si="5"/>
        <v>0</v>
      </c>
      <c r="F178" s="25" t="str">
        <f t="shared" si="6"/>
        <v>0</v>
      </c>
      <c r="G178" s="26" t="str">
        <f t="shared" si="7"/>
        <v>0</v>
      </c>
      <c r="H178">
        <v>958400.0</v>
      </c>
    </row>
    <row r="179">
      <c r="A179" s="2" t="s">
        <v>35</v>
      </c>
      <c r="B179" s="2" t="s">
        <v>228</v>
      </c>
      <c r="C179" s="14"/>
      <c r="D179" s="22" t="str">
        <f t="shared" si="1"/>
        <v>0</v>
      </c>
      <c r="E179" s="22" t="str">
        <f t="shared" si="5"/>
        <v>0</v>
      </c>
      <c r="F179" s="25" t="str">
        <f t="shared" si="6"/>
        <v>0</v>
      </c>
      <c r="G179" s="26" t="str">
        <f t="shared" si="7"/>
        <v>0</v>
      </c>
      <c r="H179">
        <v>328944.61</v>
      </c>
    </row>
    <row r="180">
      <c r="A180" s="2" t="s">
        <v>35</v>
      </c>
      <c r="B180" s="2" t="s">
        <v>229</v>
      </c>
      <c r="C180" s="14"/>
      <c r="D180" s="22" t="str">
        <f t="shared" si="1"/>
        <v>0</v>
      </c>
      <c r="E180" s="22" t="str">
        <f t="shared" si="5"/>
        <v>0</v>
      </c>
      <c r="F180" s="25" t="str">
        <f t="shared" si="6"/>
        <v>0</v>
      </c>
      <c r="G180" s="26" t="str">
        <f t="shared" si="7"/>
        <v>0</v>
      </c>
      <c r="H180">
        <v>444708.52</v>
      </c>
    </row>
    <row r="181">
      <c r="A181" s="2" t="s">
        <v>35</v>
      </c>
      <c r="B181" s="2" t="s">
        <v>230</v>
      </c>
      <c r="C181" s="14"/>
      <c r="D181" s="22" t="str">
        <f t="shared" si="1"/>
        <v>0</v>
      </c>
      <c r="E181" s="22" t="str">
        <f t="shared" si="5"/>
        <v>0</v>
      </c>
      <c r="F181" s="25" t="str">
        <f t="shared" si="6"/>
        <v>0</v>
      </c>
      <c r="G181" s="26" t="str">
        <f t="shared" si="7"/>
        <v>0</v>
      </c>
      <c r="H181">
        <v>765325.93</v>
      </c>
    </row>
    <row r="182">
      <c r="A182" s="2" t="s">
        <v>35</v>
      </c>
      <c r="B182" s="2" t="s">
        <v>231</v>
      </c>
      <c r="C182" s="14"/>
      <c r="D182" s="22" t="str">
        <f t="shared" si="1"/>
        <v>0</v>
      </c>
      <c r="E182" s="22" t="str">
        <f t="shared" si="5"/>
        <v>0</v>
      </c>
      <c r="F182" s="25" t="str">
        <f t="shared" si="6"/>
        <v>0</v>
      </c>
      <c r="G182" s="26" t="str">
        <f t="shared" si="7"/>
        <v>0</v>
      </c>
      <c r="H182">
        <v>336805.56</v>
      </c>
    </row>
    <row r="183">
      <c r="A183" s="2" t="s">
        <v>35</v>
      </c>
      <c r="B183" s="2" t="s">
        <v>232</v>
      </c>
      <c r="C183" s="14"/>
      <c r="D183" s="22" t="str">
        <f t="shared" si="1"/>
        <v>0</v>
      </c>
      <c r="E183" s="22" t="str">
        <f t="shared" si="5"/>
        <v>0</v>
      </c>
      <c r="F183" s="25" t="str">
        <f t="shared" si="6"/>
        <v>0</v>
      </c>
      <c r="G183" s="26" t="str">
        <f t="shared" si="7"/>
        <v>0</v>
      </c>
      <c r="H183">
        <v>247081.68</v>
      </c>
    </row>
    <row r="184">
      <c r="A184" s="2" t="s">
        <v>35</v>
      </c>
      <c r="B184" s="2" t="s">
        <v>233</v>
      </c>
      <c r="C184" s="14"/>
      <c r="D184" s="22" t="str">
        <f t="shared" si="1"/>
        <v>0</v>
      </c>
      <c r="E184" s="22" t="str">
        <f t="shared" si="5"/>
        <v>0</v>
      </c>
      <c r="F184" s="25" t="str">
        <f t="shared" si="6"/>
        <v>0</v>
      </c>
      <c r="G184" s="26" t="str">
        <f t="shared" si="7"/>
        <v>0</v>
      </c>
      <c r="H184">
        <v>96445.11</v>
      </c>
    </row>
    <row r="185">
      <c r="A185" s="2" t="s">
        <v>35</v>
      </c>
      <c r="B185" s="2" t="s">
        <v>234</v>
      </c>
      <c r="C185" s="14"/>
      <c r="D185" s="22" t="str">
        <f t="shared" si="1"/>
        <v>0</v>
      </c>
      <c r="E185" s="22" t="str">
        <f t="shared" si="5"/>
        <v>0</v>
      </c>
      <c r="F185" s="25" t="str">
        <f t="shared" si="6"/>
        <v>0</v>
      </c>
      <c r="G185" s="26" t="str">
        <f t="shared" si="7"/>
        <v>0</v>
      </c>
      <c r="H185">
        <v>746155.75</v>
      </c>
    </row>
    <row r="186">
      <c r="A186" s="2" t="s">
        <v>35</v>
      </c>
      <c r="B186" s="2" t="s">
        <v>235</v>
      </c>
      <c r="C186" s="14"/>
      <c r="D186" s="22" t="str">
        <f t="shared" si="1"/>
        <v>0</v>
      </c>
      <c r="E186" s="22" t="str">
        <f t="shared" si="5"/>
        <v>0</v>
      </c>
      <c r="F186" s="25" t="str">
        <f t="shared" si="6"/>
        <v>0</v>
      </c>
      <c r="G186" s="26" t="str">
        <f t="shared" si="7"/>
        <v>0</v>
      </c>
      <c r="H186">
        <v>7457919.01</v>
      </c>
    </row>
    <row r="187">
      <c r="A187" s="2" t="s">
        <v>35</v>
      </c>
      <c r="B187" s="2" t="s">
        <v>236</v>
      </c>
      <c r="D187" s="22" t="str">
        <f t="shared" si="1"/>
        <v>0</v>
      </c>
      <c r="E187" s="22" t="str">
        <f t="shared" si="5"/>
        <v>0</v>
      </c>
      <c r="F187" s="25" t="str">
        <f t="shared" si="6"/>
        <v>0</v>
      </c>
      <c r="G187" s="26" t="str">
        <f t="shared" si="7"/>
        <v>0</v>
      </c>
      <c r="H187">
        <v>241794.15</v>
      </c>
    </row>
    <row r="188">
      <c r="A188" s="2" t="s">
        <v>35</v>
      </c>
      <c r="B188" s="2" t="s">
        <v>237</v>
      </c>
      <c r="C188" s="14"/>
      <c r="D188" s="22" t="str">
        <f t="shared" si="1"/>
        <v>0</v>
      </c>
      <c r="E188" s="22" t="str">
        <f t="shared" si="5"/>
        <v>0</v>
      </c>
      <c r="F188" s="25" t="str">
        <f t="shared" si="6"/>
        <v>0</v>
      </c>
      <c r="G188" s="26" t="str">
        <f t="shared" si="7"/>
        <v>0</v>
      </c>
      <c r="H188">
        <v>8051944.94</v>
      </c>
    </row>
    <row r="189">
      <c r="A189" s="2" t="s">
        <v>35</v>
      </c>
      <c r="B189" s="2" t="s">
        <v>238</v>
      </c>
      <c r="C189" s="14"/>
      <c r="D189" s="22" t="str">
        <f t="shared" si="1"/>
        <v>0</v>
      </c>
      <c r="E189" s="22" t="str">
        <f t="shared" si="5"/>
        <v>0</v>
      </c>
      <c r="F189" s="25" t="str">
        <f t="shared" si="6"/>
        <v>0</v>
      </c>
      <c r="G189" s="26" t="str">
        <f t="shared" si="7"/>
        <v>0</v>
      </c>
      <c r="H189">
        <v>323960.0</v>
      </c>
    </row>
    <row r="190">
      <c r="A190" s="2" t="s">
        <v>35</v>
      </c>
      <c r="B190" s="2" t="s">
        <v>239</v>
      </c>
      <c r="C190" s="14"/>
      <c r="D190" s="22" t="str">
        <f t="shared" si="1"/>
        <v>0</v>
      </c>
      <c r="E190" s="22" t="str">
        <f t="shared" si="5"/>
        <v>0</v>
      </c>
      <c r="F190" s="25" t="str">
        <f t="shared" si="6"/>
        <v>0</v>
      </c>
      <c r="G190" s="26" t="str">
        <f t="shared" si="7"/>
        <v>0</v>
      </c>
      <c r="H190">
        <v>753968.25</v>
      </c>
    </row>
    <row r="191">
      <c r="A191" s="2" t="s">
        <v>35</v>
      </c>
      <c r="B191" s="2" t="s">
        <v>240</v>
      </c>
      <c r="D191" s="22" t="str">
        <f t="shared" si="1"/>
        <v>0</v>
      </c>
      <c r="E191" s="22" t="str">
        <f t="shared" si="5"/>
        <v>0</v>
      </c>
      <c r="F191" s="25" t="str">
        <f t="shared" si="6"/>
        <v>0</v>
      </c>
      <c r="G191" s="26" t="str">
        <f t="shared" si="7"/>
        <v>0</v>
      </c>
      <c r="H191">
        <v>143402.56</v>
      </c>
    </row>
    <row r="192">
      <c r="A192" s="2" t="s">
        <v>35</v>
      </c>
      <c r="B192" s="2" t="s">
        <v>241</v>
      </c>
      <c r="C192" s="14"/>
      <c r="D192" s="22" t="str">
        <f t="shared" si="1"/>
        <v>0</v>
      </c>
      <c r="E192" s="22" t="str">
        <f t="shared" si="5"/>
        <v>0</v>
      </c>
      <c r="F192" s="25" t="str">
        <f t="shared" si="6"/>
        <v>0</v>
      </c>
      <c r="G192" s="26" t="str">
        <f t="shared" si="7"/>
        <v>0</v>
      </c>
      <c r="H192">
        <v>1735272.77</v>
      </c>
    </row>
    <row r="193">
      <c r="A193" s="2" t="s">
        <v>35</v>
      </c>
      <c r="B193" s="2" t="s">
        <v>242</v>
      </c>
      <c r="C193" s="14"/>
      <c r="D193" s="22" t="str">
        <f t="shared" si="1"/>
        <v>0</v>
      </c>
      <c r="E193" s="22" t="str">
        <f t="shared" si="5"/>
        <v>0</v>
      </c>
      <c r="F193" s="25" t="str">
        <f t="shared" si="6"/>
        <v>0</v>
      </c>
      <c r="G193" s="26" t="str">
        <f t="shared" si="7"/>
        <v>0</v>
      </c>
      <c r="H193">
        <v>180968.92</v>
      </c>
    </row>
    <row r="194">
      <c r="A194" s="2" t="s">
        <v>35</v>
      </c>
      <c r="B194" s="2" t="s">
        <v>243</v>
      </c>
      <c r="D194" s="22" t="str">
        <f t="shared" si="1"/>
        <v>0</v>
      </c>
      <c r="E194" s="22" t="str">
        <f t="shared" si="5"/>
        <v>0</v>
      </c>
      <c r="F194" s="25" t="str">
        <f t="shared" si="6"/>
        <v>0</v>
      </c>
      <c r="G194" s="26" t="str">
        <f t="shared" si="7"/>
        <v>0</v>
      </c>
      <c r="H194">
        <v>326952.7</v>
      </c>
    </row>
    <row r="195">
      <c r="A195" s="2" t="s">
        <v>35</v>
      </c>
      <c r="B195" s="2" t="s">
        <v>244</v>
      </c>
      <c r="C195" s="14"/>
      <c r="D195" s="22" t="str">
        <f t="shared" si="1"/>
        <v>0</v>
      </c>
      <c r="E195" s="22" t="str">
        <f t="shared" si="5"/>
        <v>0</v>
      </c>
      <c r="F195" s="25" t="str">
        <f t="shared" si="6"/>
        <v>0</v>
      </c>
      <c r="G195" s="26" t="str">
        <f t="shared" si="7"/>
        <v>0</v>
      </c>
      <c r="H195">
        <v>504551.18</v>
      </c>
    </row>
    <row r="196">
      <c r="A196" s="2" t="s">
        <v>35</v>
      </c>
      <c r="B196" s="2" t="s">
        <v>245</v>
      </c>
      <c r="C196" s="14"/>
      <c r="D196" s="22" t="str">
        <f t="shared" si="1"/>
        <v>0</v>
      </c>
      <c r="E196" s="22" t="str">
        <f t="shared" si="5"/>
        <v>0</v>
      </c>
      <c r="F196" s="25" t="str">
        <f t="shared" si="6"/>
        <v>0</v>
      </c>
      <c r="G196" s="26" t="str">
        <f t="shared" si="7"/>
        <v>0</v>
      </c>
      <c r="H196">
        <v>313500.0</v>
      </c>
    </row>
    <row r="197">
      <c r="A197" s="2" t="s">
        <v>35</v>
      </c>
      <c r="B197" s="2" t="s">
        <v>246</v>
      </c>
      <c r="C197" s="14"/>
      <c r="D197" s="22" t="str">
        <f t="shared" si="1"/>
        <v>0</v>
      </c>
      <c r="E197" s="22" t="str">
        <f t="shared" si="5"/>
        <v>0</v>
      </c>
      <c r="F197" s="25" t="str">
        <f t="shared" si="6"/>
        <v>0</v>
      </c>
      <c r="G197" s="26" t="str">
        <f t="shared" si="7"/>
        <v>0</v>
      </c>
      <c r="H197">
        <v>653439.15</v>
      </c>
    </row>
    <row r="198">
      <c r="A198" s="2" t="s">
        <v>35</v>
      </c>
      <c r="B198" s="2" t="s">
        <v>247</v>
      </c>
      <c r="C198" s="14"/>
      <c r="D198" s="22" t="str">
        <f t="shared" si="1"/>
        <v>0</v>
      </c>
      <c r="E198" s="22" t="str">
        <f t="shared" si="5"/>
        <v>0</v>
      </c>
      <c r="F198" s="25" t="str">
        <f t="shared" si="6"/>
        <v>0</v>
      </c>
      <c r="G198" s="26" t="str">
        <f t="shared" si="7"/>
        <v>0</v>
      </c>
      <c r="H198">
        <v>320711.81</v>
      </c>
    </row>
    <row r="199">
      <c r="A199" s="2" t="s">
        <v>35</v>
      </c>
      <c r="B199" s="2" t="s">
        <v>248</v>
      </c>
      <c r="C199" s="2"/>
      <c r="D199" s="22" t="str">
        <f t="shared" si="1"/>
        <v>0</v>
      </c>
      <c r="E199" s="22" t="str">
        <f t="shared" si="5"/>
        <v>0</v>
      </c>
      <c r="F199" s="25" t="str">
        <f t="shared" si="6"/>
        <v>0</v>
      </c>
      <c r="G199" s="26" t="str">
        <f t="shared" si="7"/>
        <v>0</v>
      </c>
      <c r="H199">
        <v>139883.88</v>
      </c>
    </row>
    <row r="200">
      <c r="A200" s="2" t="s">
        <v>35</v>
      </c>
      <c r="B200" s="2" t="s">
        <v>249</v>
      </c>
      <c r="C200" s="14"/>
      <c r="D200" s="22" t="str">
        <f t="shared" si="1"/>
        <v>0</v>
      </c>
      <c r="E200" s="22" t="str">
        <f t="shared" si="5"/>
        <v>0</v>
      </c>
      <c r="F200" s="25" t="str">
        <f t="shared" si="6"/>
        <v>0</v>
      </c>
      <c r="G200" s="26" t="str">
        <f t="shared" si="7"/>
        <v>0</v>
      </c>
      <c r="H200">
        <v>1.835691E7</v>
      </c>
    </row>
    <row r="201">
      <c r="A201" s="2" t="s">
        <v>35</v>
      </c>
      <c r="B201" s="2" t="s">
        <v>250</v>
      </c>
      <c r="C201" s="14"/>
      <c r="D201" s="22" t="str">
        <f t="shared" si="1"/>
        <v>0</v>
      </c>
      <c r="E201" s="22" t="str">
        <f t="shared" si="5"/>
        <v>0</v>
      </c>
      <c r="F201" s="25" t="str">
        <f t="shared" si="6"/>
        <v>0</v>
      </c>
      <c r="G201" s="26" t="str">
        <f t="shared" si="7"/>
        <v>0</v>
      </c>
      <c r="H201">
        <v>366000.0</v>
      </c>
    </row>
    <row r="202">
      <c r="A202" s="2" t="s">
        <v>35</v>
      </c>
      <c r="B202" s="2" t="s">
        <v>251</v>
      </c>
      <c r="C202" s="14"/>
      <c r="D202" s="22" t="str">
        <f t="shared" si="1"/>
        <v>0</v>
      </c>
      <c r="E202" s="22" t="str">
        <f t="shared" si="5"/>
        <v>0</v>
      </c>
      <c r="F202" s="25" t="str">
        <f t="shared" si="6"/>
        <v>0</v>
      </c>
      <c r="G202" s="26" t="str">
        <f t="shared" si="7"/>
        <v>0</v>
      </c>
      <c r="H202">
        <v>1965240.0</v>
      </c>
    </row>
    <row r="203">
      <c r="A203" s="2" t="s">
        <v>35</v>
      </c>
      <c r="B203" s="2" t="s">
        <v>252</v>
      </c>
      <c r="C203" s="2"/>
      <c r="D203" s="22" t="str">
        <f t="shared" si="1"/>
        <v>0</v>
      </c>
      <c r="E203" s="22" t="str">
        <f t="shared" si="5"/>
        <v>0</v>
      </c>
      <c r="F203" s="25" t="str">
        <f t="shared" si="6"/>
        <v>0</v>
      </c>
      <c r="G203" s="26" t="str">
        <f t="shared" si="7"/>
        <v>0</v>
      </c>
      <c r="H203">
        <v>242623.84</v>
      </c>
    </row>
    <row r="204">
      <c r="A204" s="2" t="s">
        <v>35</v>
      </c>
      <c r="B204" s="2" t="s">
        <v>253</v>
      </c>
      <c r="C204" s="14"/>
      <c r="D204" s="22" t="str">
        <f t="shared" si="1"/>
        <v>BASF</v>
      </c>
      <c r="E204" s="22" t="str">
        <f t="shared" si="5"/>
        <v>0</v>
      </c>
      <c r="F204" s="25" t="str">
        <f t="shared" si="6"/>
        <v>BASF</v>
      </c>
      <c r="G204" s="26">
        <f t="shared" si="7"/>
        <v>7001157.41</v>
      </c>
      <c r="H204">
        <v>7001157.41</v>
      </c>
    </row>
    <row r="205">
      <c r="A205" s="2" t="s">
        <v>35</v>
      </c>
      <c r="B205" s="2" t="s">
        <v>254</v>
      </c>
      <c r="C205" s="14"/>
      <c r="D205" s="22" t="str">
        <f t="shared" si="1"/>
        <v>0</v>
      </c>
      <c r="E205" s="22" t="str">
        <f t="shared" si="5"/>
        <v>0</v>
      </c>
      <c r="F205" s="25" t="str">
        <f t="shared" si="6"/>
        <v>0</v>
      </c>
      <c r="G205" s="26" t="str">
        <f t="shared" si="7"/>
        <v>0</v>
      </c>
      <c r="H205">
        <v>1796302.67</v>
      </c>
    </row>
    <row r="206">
      <c r="A206" s="2" t="s">
        <v>35</v>
      </c>
      <c r="B206" s="2" t="s">
        <v>255</v>
      </c>
      <c r="C206" s="14"/>
      <c r="D206" s="22" t="str">
        <f t="shared" si="1"/>
        <v>0</v>
      </c>
      <c r="E206" s="22" t="str">
        <f t="shared" si="5"/>
        <v>0</v>
      </c>
      <c r="F206" s="25" t="str">
        <f t="shared" si="6"/>
        <v>0</v>
      </c>
      <c r="G206" s="26" t="str">
        <f t="shared" si="7"/>
        <v>0</v>
      </c>
      <c r="H206">
        <v>7644494.04</v>
      </c>
    </row>
    <row r="207">
      <c r="A207" s="2" t="s">
        <v>35</v>
      </c>
      <c r="B207" s="2" t="s">
        <v>256</v>
      </c>
      <c r="C207" s="14"/>
      <c r="D207" s="22" t="str">
        <f t="shared" si="1"/>
        <v>0</v>
      </c>
      <c r="E207" s="22" t="str">
        <f t="shared" si="5"/>
        <v>0</v>
      </c>
      <c r="F207" s="25" t="str">
        <f t="shared" si="6"/>
        <v>0</v>
      </c>
      <c r="G207" s="26" t="str">
        <f t="shared" si="7"/>
        <v>0</v>
      </c>
      <c r="H207">
        <v>1205050.54</v>
      </c>
    </row>
    <row r="208">
      <c r="A208" s="2" t="s">
        <v>35</v>
      </c>
      <c r="B208" s="2" t="s">
        <v>257</v>
      </c>
      <c r="C208" s="14"/>
      <c r="D208" s="22" t="str">
        <f t="shared" si="1"/>
        <v>0</v>
      </c>
      <c r="E208" s="22" t="str">
        <f t="shared" si="5"/>
        <v>0</v>
      </c>
      <c r="F208" s="25" t="str">
        <f t="shared" si="6"/>
        <v>0</v>
      </c>
      <c r="G208" s="26" t="str">
        <f t="shared" si="7"/>
        <v>0</v>
      </c>
      <c r="H208">
        <v>762910.0</v>
      </c>
    </row>
    <row r="209">
      <c r="A209" s="2" t="s">
        <v>35</v>
      </c>
      <c r="B209" s="2" t="s">
        <v>258</v>
      </c>
      <c r="C209" s="14"/>
      <c r="D209" s="22" t="str">
        <f t="shared" si="1"/>
        <v>0</v>
      </c>
      <c r="E209" s="22" t="str">
        <f t="shared" si="5"/>
        <v>0</v>
      </c>
      <c r="F209" s="25" t="str">
        <f t="shared" si="6"/>
        <v>0</v>
      </c>
      <c r="G209" s="26" t="str">
        <f t="shared" si="7"/>
        <v>0</v>
      </c>
      <c r="H209">
        <v>4738633.69</v>
      </c>
    </row>
    <row r="210">
      <c r="A210" s="2" t="s">
        <v>35</v>
      </c>
      <c r="B210" s="2" t="s">
        <v>259</v>
      </c>
      <c r="C210" s="14"/>
      <c r="D210" s="22" t="str">
        <f t="shared" si="1"/>
        <v>0</v>
      </c>
      <c r="E210" s="22" t="str">
        <f t="shared" si="5"/>
        <v>0</v>
      </c>
      <c r="F210" s="25" t="str">
        <f t="shared" si="6"/>
        <v>0</v>
      </c>
      <c r="G210" s="26" t="str">
        <f t="shared" si="7"/>
        <v>0</v>
      </c>
      <c r="H210">
        <v>699433.16</v>
      </c>
    </row>
    <row r="211">
      <c r="A211" s="2" t="s">
        <v>35</v>
      </c>
      <c r="B211" s="2" t="s">
        <v>260</v>
      </c>
      <c r="C211" s="14"/>
      <c r="D211" s="22" t="str">
        <f t="shared" si="1"/>
        <v>0</v>
      </c>
      <c r="E211" s="22" t="str">
        <f t="shared" si="5"/>
        <v>0</v>
      </c>
      <c r="F211" s="25" t="str">
        <f t="shared" si="6"/>
        <v>0</v>
      </c>
      <c r="G211" s="26" t="str">
        <f t="shared" si="7"/>
        <v>0</v>
      </c>
      <c r="H211">
        <v>691953.0</v>
      </c>
    </row>
    <row r="212">
      <c r="A212" s="2" t="s">
        <v>35</v>
      </c>
      <c r="B212" s="2" t="s">
        <v>261</v>
      </c>
      <c r="C212" s="14"/>
      <c r="D212" s="22" t="str">
        <f t="shared" si="1"/>
        <v>0</v>
      </c>
      <c r="E212" s="22" t="str">
        <f t="shared" si="5"/>
        <v>0</v>
      </c>
      <c r="F212" s="25" t="str">
        <f t="shared" si="6"/>
        <v>0</v>
      </c>
      <c r="G212" s="26" t="str">
        <f t="shared" si="7"/>
        <v>0</v>
      </c>
      <c r="H212">
        <v>912881.27</v>
      </c>
    </row>
    <row r="213">
      <c r="A213" s="2" t="s">
        <v>35</v>
      </c>
      <c r="B213" s="2" t="s">
        <v>262</v>
      </c>
      <c r="C213" s="14"/>
      <c r="D213" s="22" t="str">
        <f t="shared" si="1"/>
        <v>0</v>
      </c>
      <c r="E213" s="22" t="str">
        <f t="shared" si="5"/>
        <v>0</v>
      </c>
      <c r="F213" s="25" t="str">
        <f t="shared" si="6"/>
        <v>0</v>
      </c>
      <c r="G213" s="26" t="str">
        <f t="shared" si="7"/>
        <v>0</v>
      </c>
      <c r="H213">
        <v>619020.49</v>
      </c>
    </row>
    <row r="214">
      <c r="A214" s="2" t="s">
        <v>35</v>
      </c>
      <c r="B214" s="2" t="s">
        <v>263</v>
      </c>
      <c r="C214" s="14"/>
      <c r="D214" s="22" t="str">
        <f t="shared" si="1"/>
        <v>0</v>
      </c>
      <c r="E214" s="22" t="str">
        <f t="shared" si="5"/>
        <v>0</v>
      </c>
      <c r="F214" s="25" t="str">
        <f t="shared" si="6"/>
        <v>0</v>
      </c>
      <c r="G214" s="26" t="str">
        <f t="shared" si="7"/>
        <v>0</v>
      </c>
      <c r="H214">
        <v>645513.39</v>
      </c>
    </row>
    <row r="215">
      <c r="A215" s="2" t="s">
        <v>35</v>
      </c>
      <c r="B215" s="2" t="s">
        <v>264</v>
      </c>
      <c r="C215" s="14"/>
      <c r="D215" s="22" t="str">
        <f t="shared" si="1"/>
        <v>0</v>
      </c>
      <c r="E215" s="22" t="str">
        <f t="shared" si="5"/>
        <v>0</v>
      </c>
      <c r="F215" s="25" t="str">
        <f t="shared" si="6"/>
        <v>0</v>
      </c>
      <c r="G215" s="26" t="str">
        <f t="shared" si="7"/>
        <v>0</v>
      </c>
      <c r="H215">
        <v>300661.38</v>
      </c>
    </row>
    <row r="216">
      <c r="A216" s="2" t="s">
        <v>35</v>
      </c>
      <c r="B216" s="2" t="s">
        <v>265</v>
      </c>
      <c r="C216" s="14"/>
      <c r="D216" s="22" t="str">
        <f t="shared" si="1"/>
        <v>0</v>
      </c>
      <c r="E216" s="22" t="str">
        <f t="shared" si="5"/>
        <v>0</v>
      </c>
      <c r="F216" s="25" t="str">
        <f t="shared" si="6"/>
        <v>0</v>
      </c>
      <c r="G216" s="26" t="str">
        <f t="shared" si="7"/>
        <v>0</v>
      </c>
      <c r="H216">
        <v>995400.0</v>
      </c>
    </row>
    <row r="217">
      <c r="A217" s="2" t="s">
        <v>35</v>
      </c>
      <c r="B217" s="2" t="s">
        <v>266</v>
      </c>
      <c r="C217" s="14"/>
      <c r="D217" s="22" t="str">
        <f t="shared" si="1"/>
        <v>0</v>
      </c>
      <c r="E217" s="22" t="str">
        <f t="shared" si="5"/>
        <v>0</v>
      </c>
      <c r="F217" s="25" t="str">
        <f t="shared" si="6"/>
        <v>0</v>
      </c>
      <c r="G217" s="26" t="str">
        <f t="shared" si="7"/>
        <v>0</v>
      </c>
      <c r="H217">
        <v>232899.26</v>
      </c>
    </row>
    <row r="218">
      <c r="A218" s="2" t="s">
        <v>35</v>
      </c>
      <c r="B218" s="2" t="s">
        <v>267</v>
      </c>
      <c r="D218" s="22" t="str">
        <f t="shared" si="1"/>
        <v>0</v>
      </c>
      <c r="E218" s="22" t="str">
        <f t="shared" si="5"/>
        <v>0</v>
      </c>
      <c r="F218" s="25" t="str">
        <f t="shared" si="6"/>
        <v>0</v>
      </c>
      <c r="G218" s="26" t="str">
        <f t="shared" si="7"/>
        <v>0</v>
      </c>
      <c r="H218">
        <v>160636.96</v>
      </c>
    </row>
    <row r="219">
      <c r="A219" s="2" t="s">
        <v>35</v>
      </c>
      <c r="B219" s="2" t="s">
        <v>268</v>
      </c>
      <c r="C219" s="14"/>
      <c r="D219" s="22" t="str">
        <f t="shared" si="1"/>
        <v>0</v>
      </c>
      <c r="E219" s="22" t="str">
        <f t="shared" si="5"/>
        <v>0</v>
      </c>
      <c r="F219" s="25" t="str">
        <f t="shared" si="6"/>
        <v>0</v>
      </c>
      <c r="G219" s="26" t="str">
        <f t="shared" si="7"/>
        <v>0</v>
      </c>
      <c r="H219">
        <v>971790.0</v>
      </c>
    </row>
    <row r="220">
      <c r="A220" s="2" t="s">
        <v>35</v>
      </c>
      <c r="B220" s="2" t="s">
        <v>269</v>
      </c>
      <c r="C220" s="14"/>
      <c r="D220" s="22" t="str">
        <f t="shared" si="1"/>
        <v>0</v>
      </c>
      <c r="E220" s="22" t="str">
        <f t="shared" si="5"/>
        <v>0</v>
      </c>
      <c r="F220" s="25" t="str">
        <f t="shared" si="6"/>
        <v>0</v>
      </c>
      <c r="G220" s="26" t="str">
        <f t="shared" si="7"/>
        <v>0</v>
      </c>
      <c r="H220">
        <v>1703000.0</v>
      </c>
    </row>
    <row r="221">
      <c r="A221" s="2" t="s">
        <v>35</v>
      </c>
      <c r="B221" s="2" t="s">
        <v>270</v>
      </c>
      <c r="C221" s="2"/>
      <c r="D221" s="22" t="str">
        <f t="shared" si="1"/>
        <v>0</v>
      </c>
      <c r="E221" s="22" t="str">
        <f t="shared" si="5"/>
        <v>0</v>
      </c>
      <c r="F221" s="25" t="str">
        <f t="shared" si="6"/>
        <v>0</v>
      </c>
      <c r="G221" s="26" t="str">
        <f t="shared" si="7"/>
        <v>0</v>
      </c>
      <c r="H221">
        <v>4158363.67</v>
      </c>
    </row>
    <row r="222">
      <c r="A222" s="2" t="s">
        <v>35</v>
      </c>
      <c r="B222" s="2" t="s">
        <v>271</v>
      </c>
      <c r="C222" s="14"/>
      <c r="D222" s="22" t="str">
        <f t="shared" si="1"/>
        <v>0</v>
      </c>
      <c r="E222" s="22" t="str">
        <f t="shared" si="5"/>
        <v>0</v>
      </c>
      <c r="F222" s="25" t="str">
        <f t="shared" si="6"/>
        <v>0</v>
      </c>
      <c r="G222" s="26" t="str">
        <f t="shared" si="7"/>
        <v>0</v>
      </c>
      <c r="H222">
        <v>5852522.57</v>
      </c>
    </row>
    <row r="223">
      <c r="A223" s="2" t="s">
        <v>35</v>
      </c>
      <c r="B223" s="2" t="s">
        <v>272</v>
      </c>
      <c r="C223" s="14"/>
      <c r="D223" s="22" t="str">
        <f t="shared" si="1"/>
        <v>0</v>
      </c>
      <c r="E223" s="22" t="str">
        <f t="shared" si="5"/>
        <v>0</v>
      </c>
      <c r="F223" s="25" t="str">
        <f t="shared" si="6"/>
        <v>0</v>
      </c>
      <c r="G223" s="26" t="str">
        <f t="shared" si="7"/>
        <v>0</v>
      </c>
      <c r="H223">
        <v>332543.57</v>
      </c>
    </row>
    <row r="224">
      <c r="A224" s="2" t="s">
        <v>35</v>
      </c>
      <c r="B224" s="2" t="s">
        <v>273</v>
      </c>
      <c r="C224" s="14"/>
      <c r="D224" s="22" t="str">
        <f t="shared" si="1"/>
        <v>0</v>
      </c>
      <c r="E224" s="22" t="str">
        <f t="shared" si="5"/>
        <v>0</v>
      </c>
      <c r="F224" s="25" t="str">
        <f t="shared" si="6"/>
        <v>0</v>
      </c>
      <c r="G224" s="26" t="str">
        <f t="shared" si="7"/>
        <v>0</v>
      </c>
      <c r="H224">
        <v>640320.0</v>
      </c>
    </row>
    <row r="225">
      <c r="A225" s="2" t="s">
        <v>35</v>
      </c>
      <c r="B225" s="2" t="s">
        <v>274</v>
      </c>
      <c r="C225" s="14"/>
      <c r="D225" s="22" t="str">
        <f t="shared" si="1"/>
        <v>BG Group</v>
      </c>
      <c r="E225" s="22" t="str">
        <f t="shared" si="5"/>
        <v>0</v>
      </c>
      <c r="F225" s="25" t="str">
        <f t="shared" si="6"/>
        <v>BG GROUP</v>
      </c>
      <c r="G225" s="26">
        <f t="shared" si="7"/>
        <v>18720920</v>
      </c>
      <c r="H225">
        <v>1.872092E7</v>
      </c>
    </row>
    <row r="226">
      <c r="A226" s="2" t="s">
        <v>35</v>
      </c>
      <c r="B226" s="2" t="s">
        <v>275</v>
      </c>
      <c r="C226" s="14"/>
      <c r="D226" s="22" t="str">
        <f t="shared" si="1"/>
        <v>0</v>
      </c>
      <c r="E226" s="22" t="str">
        <f t="shared" si="5"/>
        <v>0</v>
      </c>
      <c r="F226" s="25" t="str">
        <f t="shared" si="6"/>
        <v>0</v>
      </c>
      <c r="G226" s="26" t="str">
        <f t="shared" si="7"/>
        <v>0</v>
      </c>
      <c r="H226">
        <v>120600.0</v>
      </c>
    </row>
    <row r="227">
      <c r="A227" s="2" t="s">
        <v>35</v>
      </c>
      <c r="B227" s="2" t="s">
        <v>276</v>
      </c>
      <c r="C227" s="14"/>
      <c r="D227" s="22" t="str">
        <f t="shared" si="1"/>
        <v>0</v>
      </c>
      <c r="E227" s="22" t="str">
        <f t="shared" si="5"/>
        <v>0</v>
      </c>
      <c r="F227" s="25" t="str">
        <f t="shared" si="6"/>
        <v>0</v>
      </c>
      <c r="G227" s="26" t="str">
        <f t="shared" si="7"/>
        <v>0</v>
      </c>
      <c r="H227">
        <v>384200.0</v>
      </c>
    </row>
    <row r="228">
      <c r="A228" s="2" t="s">
        <v>35</v>
      </c>
      <c r="B228" s="2" t="s">
        <v>277</v>
      </c>
      <c r="C228" s="14"/>
      <c r="D228" s="22" t="str">
        <f t="shared" si="1"/>
        <v>0</v>
      </c>
      <c r="E228" s="22" t="str">
        <f t="shared" si="5"/>
        <v>0</v>
      </c>
      <c r="F228" s="25" t="str">
        <f t="shared" si="6"/>
        <v>0</v>
      </c>
      <c r="G228" s="26" t="str">
        <f t="shared" si="7"/>
        <v>0</v>
      </c>
      <c r="H228">
        <v>46626.98</v>
      </c>
    </row>
    <row r="229">
      <c r="A229" s="2" t="s">
        <v>35</v>
      </c>
      <c r="B229" s="2" t="s">
        <v>278</v>
      </c>
      <c r="C229" s="14"/>
      <c r="D229" s="22" t="str">
        <f t="shared" si="1"/>
        <v>0</v>
      </c>
      <c r="E229" s="22" t="str">
        <f t="shared" si="5"/>
        <v>0</v>
      </c>
      <c r="F229" s="25" t="str">
        <f t="shared" si="6"/>
        <v>0</v>
      </c>
      <c r="G229" s="26" t="str">
        <f t="shared" si="7"/>
        <v>0</v>
      </c>
      <c r="H229">
        <v>165551.99</v>
      </c>
    </row>
    <row r="230">
      <c r="A230" s="2" t="s">
        <v>35</v>
      </c>
      <c r="B230" s="2" t="s">
        <v>279</v>
      </c>
      <c r="D230" s="22" t="str">
        <f t="shared" si="1"/>
        <v>BHP Billiton</v>
      </c>
      <c r="E230" s="22" t="str">
        <f t="shared" si="5"/>
        <v>BHP Billiton</v>
      </c>
      <c r="F230" s="25" t="str">
        <f t="shared" si="6"/>
        <v>BHP BILLITON</v>
      </c>
      <c r="G230" s="26">
        <f t="shared" si="7"/>
        <v>3391836.72</v>
      </c>
      <c r="H230">
        <v>3391836.72</v>
      </c>
    </row>
    <row r="231">
      <c r="A231" s="2" t="s">
        <v>35</v>
      </c>
      <c r="B231" s="2" t="s">
        <v>279</v>
      </c>
      <c r="C231" s="14"/>
      <c r="D231" s="22" t="str">
        <f t="shared" si="1"/>
        <v>BHP Billiton</v>
      </c>
      <c r="E231" s="22" t="str">
        <f t="shared" si="5"/>
        <v>BHP Billiton</v>
      </c>
      <c r="F231" s="25" t="str">
        <f t="shared" si="6"/>
        <v>BHP BILLITON</v>
      </c>
      <c r="G231" s="26">
        <f t="shared" si="7"/>
        <v>19177600</v>
      </c>
      <c r="H231">
        <v>1.91776E7</v>
      </c>
    </row>
    <row r="232">
      <c r="A232" s="2" t="s">
        <v>35</v>
      </c>
      <c r="B232" s="2" t="s">
        <v>280</v>
      </c>
      <c r="C232" s="14"/>
      <c r="D232" s="22" t="str">
        <f t="shared" si="1"/>
        <v>0</v>
      </c>
      <c r="E232" s="22" t="str">
        <f t="shared" si="5"/>
        <v>0</v>
      </c>
      <c r="F232" s="25" t="str">
        <f t="shared" si="6"/>
        <v>0</v>
      </c>
      <c r="G232" s="26" t="str">
        <f t="shared" si="7"/>
        <v>0</v>
      </c>
      <c r="H232">
        <v>236483.13</v>
      </c>
    </row>
    <row r="233">
      <c r="A233" s="2" t="s">
        <v>35</v>
      </c>
      <c r="B233" s="2" t="s">
        <v>281</v>
      </c>
      <c r="C233" s="14"/>
      <c r="D233" s="22" t="str">
        <f t="shared" si="1"/>
        <v>0</v>
      </c>
      <c r="E233" s="22" t="str">
        <f t="shared" si="5"/>
        <v>0</v>
      </c>
      <c r="F233" s="25" t="str">
        <f t="shared" si="6"/>
        <v>0</v>
      </c>
      <c r="G233" s="26" t="str">
        <f t="shared" si="7"/>
        <v>0</v>
      </c>
      <c r="H233">
        <v>348480.0</v>
      </c>
    </row>
    <row r="234">
      <c r="A234" s="2" t="s">
        <v>35</v>
      </c>
      <c r="B234" s="2" t="s">
        <v>282</v>
      </c>
      <c r="C234" s="14"/>
      <c r="D234" s="22" t="str">
        <f t="shared" si="1"/>
        <v>0</v>
      </c>
      <c r="E234" s="22" t="str">
        <f t="shared" si="5"/>
        <v>0</v>
      </c>
      <c r="F234" s="25" t="str">
        <f t="shared" si="6"/>
        <v>0</v>
      </c>
      <c r="G234" s="26" t="str">
        <f t="shared" si="7"/>
        <v>0</v>
      </c>
      <c r="H234">
        <v>304894.18</v>
      </c>
    </row>
    <row r="235">
      <c r="A235" s="2" t="s">
        <v>35</v>
      </c>
      <c r="B235" s="2" t="s">
        <v>283</v>
      </c>
      <c r="C235" s="14"/>
      <c r="D235" s="22" t="str">
        <f t="shared" si="1"/>
        <v>0</v>
      </c>
      <c r="E235" s="22" t="str">
        <f t="shared" si="5"/>
        <v>0</v>
      </c>
      <c r="F235" s="25" t="str">
        <f t="shared" si="6"/>
        <v>0</v>
      </c>
      <c r="G235" s="26" t="str">
        <f t="shared" si="7"/>
        <v>0</v>
      </c>
      <c r="H235">
        <v>337179.47</v>
      </c>
    </row>
    <row r="236">
      <c r="A236" s="2" t="s">
        <v>35</v>
      </c>
      <c r="B236" s="2" t="s">
        <v>284</v>
      </c>
      <c r="C236" s="14"/>
      <c r="D236" s="22" t="str">
        <f t="shared" si="1"/>
        <v>0</v>
      </c>
      <c r="E236" s="22" t="str">
        <f t="shared" si="5"/>
        <v>0</v>
      </c>
      <c r="F236" s="25" t="str">
        <f t="shared" si="6"/>
        <v>0</v>
      </c>
      <c r="G236" s="26" t="str">
        <f t="shared" si="7"/>
        <v>0</v>
      </c>
      <c r="H236">
        <v>3300278.92</v>
      </c>
    </row>
    <row r="237">
      <c r="A237" s="2" t="s">
        <v>35</v>
      </c>
      <c r="B237" s="2" t="s">
        <v>285</v>
      </c>
      <c r="C237" s="14"/>
      <c r="D237" s="22" t="str">
        <f t="shared" si="1"/>
        <v>0</v>
      </c>
      <c r="E237" s="22" t="str">
        <f t="shared" si="5"/>
        <v>0</v>
      </c>
      <c r="F237" s="25" t="str">
        <f t="shared" si="6"/>
        <v>0</v>
      </c>
      <c r="G237" s="26" t="str">
        <f t="shared" si="7"/>
        <v>0</v>
      </c>
      <c r="H237">
        <v>490897.64</v>
      </c>
    </row>
    <row r="238">
      <c r="A238" s="2" t="s">
        <v>35</v>
      </c>
      <c r="B238" s="2" t="s">
        <v>286</v>
      </c>
      <c r="C238" s="14"/>
      <c r="D238" s="22" t="str">
        <f t="shared" si="1"/>
        <v>0</v>
      </c>
      <c r="E238" s="22" t="str">
        <f t="shared" si="5"/>
        <v>0</v>
      </c>
      <c r="F238" s="25" t="str">
        <f t="shared" si="6"/>
        <v>0</v>
      </c>
      <c r="G238" s="26" t="str">
        <f t="shared" si="7"/>
        <v>0</v>
      </c>
      <c r="H238">
        <v>131613.76</v>
      </c>
    </row>
    <row r="239">
      <c r="A239" s="2" t="s">
        <v>35</v>
      </c>
      <c r="B239" s="2" t="s">
        <v>287</v>
      </c>
      <c r="C239" s="14"/>
      <c r="D239" s="22" t="str">
        <f t="shared" si="1"/>
        <v>0</v>
      </c>
      <c r="E239" s="22" t="str">
        <f t="shared" si="5"/>
        <v>0</v>
      </c>
      <c r="F239" s="25" t="str">
        <f t="shared" si="6"/>
        <v>0</v>
      </c>
      <c r="G239" s="26" t="str">
        <f t="shared" si="7"/>
        <v>0</v>
      </c>
      <c r="H239">
        <v>1698184.45</v>
      </c>
    </row>
    <row r="240">
      <c r="A240" s="2" t="s">
        <v>35</v>
      </c>
      <c r="B240" s="2" t="s">
        <v>288</v>
      </c>
      <c r="C240" s="14"/>
      <c r="D240" s="22" t="str">
        <f t="shared" si="1"/>
        <v>0</v>
      </c>
      <c r="E240" s="22" t="str">
        <f t="shared" si="5"/>
        <v>0</v>
      </c>
      <c r="F240" s="25" t="str">
        <f t="shared" si="6"/>
        <v>0</v>
      </c>
      <c r="G240" s="26" t="str">
        <f t="shared" si="7"/>
        <v>0</v>
      </c>
      <c r="H240">
        <v>367680.0</v>
      </c>
    </row>
    <row r="241">
      <c r="A241" s="2" t="s">
        <v>35</v>
      </c>
      <c r="B241" s="2" t="s">
        <v>289</v>
      </c>
      <c r="C241" s="14"/>
      <c r="D241" s="22" t="str">
        <f t="shared" si="1"/>
        <v>0</v>
      </c>
      <c r="E241" s="22" t="str">
        <f t="shared" si="5"/>
        <v>0</v>
      </c>
      <c r="F241" s="25" t="str">
        <f t="shared" si="6"/>
        <v>0</v>
      </c>
      <c r="G241" s="26" t="str">
        <f t="shared" si="7"/>
        <v>0</v>
      </c>
      <c r="H241">
        <v>467100.0</v>
      </c>
    </row>
    <row r="242">
      <c r="A242" s="2" t="s">
        <v>35</v>
      </c>
      <c r="B242" s="2" t="s">
        <v>290</v>
      </c>
      <c r="C242" s="14"/>
      <c r="D242" s="22" t="str">
        <f t="shared" si="1"/>
        <v>0</v>
      </c>
      <c r="E242" s="22" t="str">
        <f t="shared" si="5"/>
        <v>0</v>
      </c>
      <c r="F242" s="25" t="str">
        <f t="shared" si="6"/>
        <v>0</v>
      </c>
      <c r="G242" s="26" t="str">
        <f t="shared" si="7"/>
        <v>0</v>
      </c>
      <c r="H242">
        <v>2804059.2</v>
      </c>
    </row>
    <row r="243">
      <c r="A243" s="2" t="s">
        <v>35</v>
      </c>
      <c r="B243" s="2" t="s">
        <v>291</v>
      </c>
      <c r="C243" s="14"/>
      <c r="D243" s="22" t="str">
        <f t="shared" si="1"/>
        <v>0</v>
      </c>
      <c r="E243" s="22" t="str">
        <f t="shared" si="5"/>
        <v>0</v>
      </c>
      <c r="F243" s="25" t="str">
        <f t="shared" si="6"/>
        <v>0</v>
      </c>
      <c r="G243" s="26" t="str">
        <f t="shared" si="7"/>
        <v>0</v>
      </c>
      <c r="H243">
        <v>5207403.27</v>
      </c>
    </row>
    <row r="244">
      <c r="A244" s="2" t="s">
        <v>35</v>
      </c>
      <c r="B244" s="2" t="s">
        <v>292</v>
      </c>
      <c r="C244" s="14"/>
      <c r="D244" s="22" t="str">
        <f t="shared" si="1"/>
        <v>0</v>
      </c>
      <c r="E244" s="22" t="str">
        <f t="shared" si="5"/>
        <v>0</v>
      </c>
      <c r="F244" s="25" t="str">
        <f t="shared" si="6"/>
        <v>0</v>
      </c>
      <c r="G244" s="26" t="str">
        <f t="shared" si="7"/>
        <v>0</v>
      </c>
      <c r="H244">
        <v>742440.0</v>
      </c>
    </row>
    <row r="245">
      <c r="A245" s="2" t="s">
        <v>35</v>
      </c>
      <c r="B245" s="2" t="s">
        <v>293</v>
      </c>
      <c r="C245" s="14"/>
      <c r="D245" s="22" t="str">
        <f t="shared" si="1"/>
        <v>0</v>
      </c>
      <c r="E245" s="22" t="str">
        <f t="shared" si="5"/>
        <v>0</v>
      </c>
      <c r="F245" s="25" t="str">
        <f t="shared" si="6"/>
        <v>0</v>
      </c>
      <c r="G245" s="26" t="str">
        <f t="shared" si="7"/>
        <v>0</v>
      </c>
      <c r="H245">
        <v>3688336.38</v>
      </c>
    </row>
    <row r="246">
      <c r="A246" s="2" t="s">
        <v>35</v>
      </c>
      <c r="B246" s="2" t="s">
        <v>294</v>
      </c>
      <c r="C246" s="14"/>
      <c r="D246" s="22" t="str">
        <f t="shared" si="1"/>
        <v>0</v>
      </c>
      <c r="E246" s="22" t="str">
        <f t="shared" si="5"/>
        <v>0</v>
      </c>
      <c r="F246" s="25" t="str">
        <f t="shared" si="6"/>
        <v>0</v>
      </c>
      <c r="G246" s="26" t="str">
        <f t="shared" si="7"/>
        <v>0</v>
      </c>
      <c r="H246">
        <v>309518.41</v>
      </c>
    </row>
    <row r="247">
      <c r="A247" s="2" t="s">
        <v>35</v>
      </c>
      <c r="B247" s="2" t="s">
        <v>295</v>
      </c>
      <c r="C247" s="2"/>
      <c r="D247" s="22" t="str">
        <f t="shared" si="1"/>
        <v>0</v>
      </c>
      <c r="E247" s="22" t="str">
        <f t="shared" si="5"/>
        <v>0</v>
      </c>
      <c r="F247" s="25" t="str">
        <f t="shared" si="6"/>
        <v>0</v>
      </c>
      <c r="G247" s="26" t="str">
        <f t="shared" si="7"/>
        <v>0</v>
      </c>
      <c r="H247">
        <v>152199.07</v>
      </c>
    </row>
    <row r="248">
      <c r="A248" s="2" t="s">
        <v>35</v>
      </c>
      <c r="B248" s="2" t="s">
        <v>296</v>
      </c>
      <c r="C248" s="14"/>
      <c r="D248" s="22" t="str">
        <f t="shared" si="1"/>
        <v>0</v>
      </c>
      <c r="E248" s="22" t="str">
        <f t="shared" si="5"/>
        <v>0</v>
      </c>
      <c r="F248" s="25" t="str">
        <f t="shared" si="6"/>
        <v>0</v>
      </c>
      <c r="G248" s="26" t="str">
        <f t="shared" si="7"/>
        <v>0</v>
      </c>
      <c r="H248">
        <v>1155000.0</v>
      </c>
    </row>
    <row r="249">
      <c r="A249" s="2" t="s">
        <v>35</v>
      </c>
      <c r="B249" s="2" t="s">
        <v>297</v>
      </c>
      <c r="C249" s="14"/>
      <c r="D249" s="22" t="str">
        <f t="shared" si="1"/>
        <v>0</v>
      </c>
      <c r="E249" s="22" t="str">
        <f t="shared" si="5"/>
        <v>0</v>
      </c>
      <c r="F249" s="25" t="str">
        <f t="shared" si="6"/>
        <v>0</v>
      </c>
      <c r="G249" s="26" t="str">
        <f t="shared" si="7"/>
        <v>0</v>
      </c>
      <c r="H249">
        <v>590036.89</v>
      </c>
    </row>
    <row r="250">
      <c r="A250" s="2" t="s">
        <v>35</v>
      </c>
      <c r="B250" s="2" t="s">
        <v>298</v>
      </c>
      <c r="C250" s="14"/>
      <c r="D250" s="22" t="str">
        <f t="shared" si="1"/>
        <v>0</v>
      </c>
      <c r="E250" s="22" t="str">
        <f t="shared" si="5"/>
        <v>0</v>
      </c>
      <c r="F250" s="25" t="str">
        <f t="shared" si="6"/>
        <v>0</v>
      </c>
      <c r="G250" s="26" t="str">
        <f t="shared" si="7"/>
        <v>0</v>
      </c>
      <c r="H250">
        <v>231307.87</v>
      </c>
    </row>
    <row r="251">
      <c r="A251" s="2" t="s">
        <v>35</v>
      </c>
      <c r="B251" s="2" t="s">
        <v>299</v>
      </c>
      <c r="C251" s="14"/>
      <c r="D251" s="22" t="str">
        <f t="shared" si="1"/>
        <v>0</v>
      </c>
      <c r="E251" s="22" t="str">
        <f t="shared" si="5"/>
        <v>0</v>
      </c>
      <c r="F251" s="25" t="str">
        <f t="shared" si="6"/>
        <v>0</v>
      </c>
      <c r="G251" s="26" t="str">
        <f t="shared" si="7"/>
        <v>0</v>
      </c>
      <c r="H251">
        <v>239273.31</v>
      </c>
    </row>
    <row r="252">
      <c r="A252" s="2" t="s">
        <v>35</v>
      </c>
      <c r="B252" s="2" t="s">
        <v>300</v>
      </c>
      <c r="C252" s="14"/>
      <c r="D252" s="22" t="str">
        <f t="shared" si="1"/>
        <v>0</v>
      </c>
      <c r="E252" s="22" t="str">
        <f t="shared" si="5"/>
        <v>0</v>
      </c>
      <c r="F252" s="25" t="str">
        <f t="shared" si="6"/>
        <v>0</v>
      </c>
      <c r="G252" s="26" t="str">
        <f t="shared" si="7"/>
        <v>0</v>
      </c>
      <c r="H252">
        <v>728263.2</v>
      </c>
    </row>
    <row r="253">
      <c r="A253" s="2" t="s">
        <v>35</v>
      </c>
      <c r="B253" s="2" t="s">
        <v>301</v>
      </c>
      <c r="C253" s="14"/>
      <c r="D253" s="22" t="str">
        <f t="shared" si="1"/>
        <v>0</v>
      </c>
      <c r="E253" s="22" t="str">
        <f t="shared" si="5"/>
        <v>0</v>
      </c>
      <c r="F253" s="25" t="str">
        <f t="shared" si="6"/>
        <v>0</v>
      </c>
      <c r="G253" s="26" t="str">
        <f t="shared" si="7"/>
        <v>0</v>
      </c>
      <c r="H253">
        <v>830427.97</v>
      </c>
    </row>
    <row r="254">
      <c r="A254" s="2" t="s">
        <v>35</v>
      </c>
      <c r="B254" s="2" t="s">
        <v>302</v>
      </c>
      <c r="C254" s="14"/>
      <c r="D254" s="22" t="str">
        <f t="shared" si="1"/>
        <v>0</v>
      </c>
      <c r="E254" s="22" t="str">
        <f t="shared" si="5"/>
        <v>0</v>
      </c>
      <c r="F254" s="25" t="str">
        <f t="shared" si="6"/>
        <v>0</v>
      </c>
      <c r="G254" s="26" t="str">
        <f t="shared" si="7"/>
        <v>0</v>
      </c>
      <c r="H254">
        <v>500578.7</v>
      </c>
    </row>
    <row r="255">
      <c r="A255" s="2" t="s">
        <v>35</v>
      </c>
      <c r="B255" s="2" t="s">
        <v>303</v>
      </c>
      <c r="C255" s="14"/>
      <c r="D255" s="22" t="str">
        <f t="shared" si="1"/>
        <v>0</v>
      </c>
      <c r="E255" s="22" t="str">
        <f t="shared" si="5"/>
        <v>0</v>
      </c>
      <c r="F255" s="25" t="str">
        <f t="shared" si="6"/>
        <v>0</v>
      </c>
      <c r="G255" s="26" t="str">
        <f t="shared" si="7"/>
        <v>0</v>
      </c>
      <c r="H255">
        <v>580450.0</v>
      </c>
    </row>
    <row r="256">
      <c r="A256" s="2" t="s">
        <v>35</v>
      </c>
      <c r="B256" s="2" t="s">
        <v>304</v>
      </c>
      <c r="C256" s="14"/>
      <c r="D256" s="22" t="str">
        <f t="shared" si="1"/>
        <v>BP</v>
      </c>
      <c r="E256" s="22" t="str">
        <f t="shared" si="5"/>
        <v>0</v>
      </c>
      <c r="F256" s="25" t="str">
        <f t="shared" si="6"/>
        <v>BP</v>
      </c>
      <c r="G256" s="26">
        <f t="shared" si="7"/>
        <v>43680000</v>
      </c>
      <c r="H256">
        <v>4.368E7</v>
      </c>
    </row>
    <row r="257">
      <c r="A257" s="2" t="s">
        <v>35</v>
      </c>
      <c r="B257" s="2" t="s">
        <v>305</v>
      </c>
      <c r="D257" s="22" t="str">
        <f t="shared" si="1"/>
        <v>0</v>
      </c>
      <c r="E257" s="22" t="str">
        <f t="shared" si="5"/>
        <v>0</v>
      </c>
      <c r="F257" s="25" t="str">
        <f t="shared" si="6"/>
        <v>0</v>
      </c>
      <c r="G257" s="26" t="str">
        <f t="shared" si="7"/>
        <v>0</v>
      </c>
      <c r="H257" s="9">
        <v>2516246.84</v>
      </c>
    </row>
    <row r="258">
      <c r="A258" s="2" t="s">
        <v>35</v>
      </c>
      <c r="B258" s="2" t="s">
        <v>306</v>
      </c>
      <c r="C258" s="14"/>
      <c r="D258" s="22" t="str">
        <f t="shared" si="1"/>
        <v>0</v>
      </c>
      <c r="E258" s="22" t="str">
        <f t="shared" si="5"/>
        <v>0</v>
      </c>
      <c r="F258" s="25" t="str">
        <f t="shared" si="6"/>
        <v>0</v>
      </c>
      <c r="G258" s="26" t="str">
        <f t="shared" si="7"/>
        <v>0</v>
      </c>
      <c r="H258">
        <v>666577.38</v>
      </c>
    </row>
    <row r="259">
      <c r="A259" s="2" t="s">
        <v>35</v>
      </c>
      <c r="B259" s="2" t="s">
        <v>307</v>
      </c>
      <c r="C259" s="14"/>
      <c r="D259" s="22" t="str">
        <f t="shared" si="1"/>
        <v>0</v>
      </c>
      <c r="E259" s="22" t="str">
        <f t="shared" si="5"/>
        <v>0</v>
      </c>
      <c r="F259" s="25" t="str">
        <f t="shared" si="6"/>
        <v>0</v>
      </c>
      <c r="G259" s="26" t="str">
        <f t="shared" si="7"/>
        <v>0</v>
      </c>
      <c r="H259">
        <v>269520.0</v>
      </c>
    </row>
    <row r="260">
      <c r="A260" s="2" t="s">
        <v>35</v>
      </c>
      <c r="B260" s="2" t="s">
        <v>308</v>
      </c>
      <c r="D260" s="22" t="str">
        <f t="shared" si="1"/>
        <v>0</v>
      </c>
      <c r="E260" s="22" t="str">
        <f t="shared" si="5"/>
        <v>0</v>
      </c>
      <c r="F260" s="25" t="str">
        <f t="shared" si="6"/>
        <v>0</v>
      </c>
      <c r="G260" s="26" t="str">
        <f t="shared" si="7"/>
        <v>0</v>
      </c>
      <c r="H260">
        <v>1227541.26</v>
      </c>
    </row>
    <row r="261">
      <c r="A261" s="2" t="s">
        <v>35</v>
      </c>
      <c r="B261" s="2" t="s">
        <v>309</v>
      </c>
      <c r="C261" s="14"/>
      <c r="D261" s="22" t="str">
        <f t="shared" si="1"/>
        <v>0</v>
      </c>
      <c r="E261" s="22" t="str">
        <f t="shared" si="5"/>
        <v>0</v>
      </c>
      <c r="F261" s="25" t="str">
        <f t="shared" si="6"/>
        <v>0</v>
      </c>
      <c r="G261" s="26" t="str">
        <f t="shared" si="7"/>
        <v>0</v>
      </c>
      <c r="H261">
        <v>3676285.88</v>
      </c>
    </row>
    <row r="262">
      <c r="A262" s="2" t="s">
        <v>35</v>
      </c>
      <c r="B262" s="2" t="s">
        <v>310</v>
      </c>
      <c r="D262" s="22" t="str">
        <f t="shared" si="1"/>
        <v>0</v>
      </c>
      <c r="E262" s="22" t="str">
        <f t="shared" si="5"/>
        <v>0</v>
      </c>
      <c r="F262" s="25" t="str">
        <f t="shared" si="6"/>
        <v>0</v>
      </c>
      <c r="G262" s="26" t="str">
        <f t="shared" si="7"/>
        <v>0</v>
      </c>
      <c r="H262" s="9">
        <v>162891.94</v>
      </c>
    </row>
    <row r="263">
      <c r="A263" s="2" t="s">
        <v>35</v>
      </c>
      <c r="B263" s="2" t="s">
        <v>311</v>
      </c>
      <c r="C263" s="14"/>
      <c r="D263" s="22" t="str">
        <f t="shared" si="1"/>
        <v>0</v>
      </c>
      <c r="E263" s="22" t="str">
        <f t="shared" si="5"/>
        <v>0</v>
      </c>
      <c r="F263" s="25" t="str">
        <f t="shared" si="6"/>
        <v>0</v>
      </c>
      <c r="G263" s="26" t="str">
        <f t="shared" si="7"/>
        <v>0</v>
      </c>
      <c r="H263">
        <v>3.0682E7</v>
      </c>
    </row>
    <row r="264">
      <c r="A264" s="2" t="s">
        <v>35</v>
      </c>
      <c r="B264" s="2" t="s">
        <v>312</v>
      </c>
      <c r="C264" s="14"/>
      <c r="D264" s="22" t="str">
        <f t="shared" si="1"/>
        <v>0</v>
      </c>
      <c r="E264" s="22" t="str">
        <f t="shared" si="5"/>
        <v>0</v>
      </c>
      <c r="F264" s="25" t="str">
        <f t="shared" si="6"/>
        <v>0</v>
      </c>
      <c r="G264" s="26" t="str">
        <f t="shared" si="7"/>
        <v>0</v>
      </c>
      <c r="H264">
        <v>442988.0</v>
      </c>
    </row>
    <row r="265">
      <c r="A265" s="2" t="s">
        <v>35</v>
      </c>
      <c r="B265" s="2" t="s">
        <v>313</v>
      </c>
      <c r="C265" s="14"/>
      <c r="D265" s="22" t="str">
        <f t="shared" si="1"/>
        <v>0</v>
      </c>
      <c r="E265" s="22" t="str">
        <f t="shared" si="5"/>
        <v>0</v>
      </c>
      <c r="F265" s="25" t="str">
        <f t="shared" si="6"/>
        <v>0</v>
      </c>
      <c r="G265" s="26" t="str">
        <f t="shared" si="7"/>
        <v>0</v>
      </c>
      <c r="H265">
        <v>3267500.0</v>
      </c>
    </row>
    <row r="266">
      <c r="A266" s="2" t="s">
        <v>35</v>
      </c>
      <c r="B266" s="2" t="s">
        <v>314</v>
      </c>
      <c r="C266" s="14"/>
      <c r="D266" s="22" t="str">
        <f t="shared" si="1"/>
        <v>0</v>
      </c>
      <c r="E266" s="22" t="str">
        <f t="shared" si="5"/>
        <v>0</v>
      </c>
      <c r="F266" s="25" t="str">
        <f t="shared" si="6"/>
        <v>0</v>
      </c>
      <c r="G266" s="26" t="str">
        <f t="shared" si="7"/>
        <v>0</v>
      </c>
      <c r="H266">
        <v>852150.0</v>
      </c>
    </row>
    <row r="267">
      <c r="A267" s="2" t="s">
        <v>35</v>
      </c>
      <c r="B267" s="2" t="s">
        <v>315</v>
      </c>
      <c r="C267" s="14"/>
      <c r="D267" s="22" t="str">
        <f t="shared" si="1"/>
        <v>0</v>
      </c>
      <c r="E267" s="22" t="str">
        <f t="shared" si="5"/>
        <v>0</v>
      </c>
      <c r="F267" s="25" t="str">
        <f t="shared" si="6"/>
        <v>0</v>
      </c>
      <c r="G267" s="26" t="str">
        <f t="shared" si="7"/>
        <v>0</v>
      </c>
      <c r="H267">
        <v>692768.5</v>
      </c>
    </row>
    <row r="268">
      <c r="A268" s="2" t="s">
        <v>35</v>
      </c>
      <c r="B268" s="2" t="s">
        <v>316</v>
      </c>
      <c r="C268" s="14"/>
      <c r="D268" s="22" t="str">
        <f t="shared" si="1"/>
        <v>0</v>
      </c>
      <c r="E268" s="22" t="str">
        <f t="shared" si="5"/>
        <v>0</v>
      </c>
      <c r="F268" s="25" t="str">
        <f t="shared" si="6"/>
        <v>0</v>
      </c>
      <c r="G268" s="26" t="str">
        <f t="shared" si="7"/>
        <v>0</v>
      </c>
      <c r="H268">
        <v>222655.43</v>
      </c>
    </row>
    <row r="269">
      <c r="A269" s="2" t="s">
        <v>35</v>
      </c>
      <c r="B269" s="2" t="s">
        <v>317</v>
      </c>
      <c r="D269" s="22" t="str">
        <f t="shared" si="1"/>
        <v>0</v>
      </c>
      <c r="E269" s="22" t="str">
        <f t="shared" si="5"/>
        <v>0</v>
      </c>
      <c r="F269" s="25" t="str">
        <f t="shared" si="6"/>
        <v>0</v>
      </c>
      <c r="G269" s="26" t="str">
        <f t="shared" si="7"/>
        <v>0</v>
      </c>
      <c r="H269">
        <v>151178.13</v>
      </c>
    </row>
    <row r="270">
      <c r="A270" s="2" t="s">
        <v>35</v>
      </c>
      <c r="B270" s="2" t="s">
        <v>318</v>
      </c>
      <c r="C270" s="14"/>
      <c r="D270" s="22" t="str">
        <f t="shared" si="1"/>
        <v>0</v>
      </c>
      <c r="E270" s="22" t="str">
        <f t="shared" si="5"/>
        <v>0</v>
      </c>
      <c r="F270" s="25" t="str">
        <f t="shared" si="6"/>
        <v>0</v>
      </c>
      <c r="G270" s="26" t="str">
        <f t="shared" si="7"/>
        <v>0</v>
      </c>
      <c r="H270">
        <v>502480.0</v>
      </c>
    </row>
    <row r="271">
      <c r="A271" s="2" t="s">
        <v>35</v>
      </c>
      <c r="B271" s="2" t="s">
        <v>319</v>
      </c>
      <c r="C271" s="14"/>
      <c r="D271" s="22" t="str">
        <f t="shared" si="1"/>
        <v>0</v>
      </c>
      <c r="E271" s="22" t="str">
        <f t="shared" si="5"/>
        <v>0</v>
      </c>
      <c r="F271" s="25" t="str">
        <f t="shared" si="6"/>
        <v>0</v>
      </c>
      <c r="G271" s="26" t="str">
        <f t="shared" si="7"/>
        <v>0</v>
      </c>
      <c r="H271">
        <v>91183.11</v>
      </c>
    </row>
    <row r="272">
      <c r="A272" s="2" t="s">
        <v>35</v>
      </c>
      <c r="B272" s="2" t="s">
        <v>320</v>
      </c>
      <c r="C272" s="14"/>
      <c r="D272" s="22" t="str">
        <f t="shared" si="1"/>
        <v>0</v>
      </c>
      <c r="E272" s="22" t="str">
        <f t="shared" si="5"/>
        <v>0</v>
      </c>
      <c r="F272" s="25" t="str">
        <f t="shared" si="6"/>
        <v>0</v>
      </c>
      <c r="G272" s="26" t="str">
        <f t="shared" si="7"/>
        <v>0</v>
      </c>
      <c r="H272">
        <v>484293.55</v>
      </c>
    </row>
    <row r="273">
      <c r="A273" s="2" t="s">
        <v>35</v>
      </c>
      <c r="B273" s="2" t="s">
        <v>321</v>
      </c>
      <c r="C273" s="14"/>
      <c r="D273" s="22" t="str">
        <f t="shared" si="1"/>
        <v>0</v>
      </c>
      <c r="E273" s="22" t="str">
        <f t="shared" si="5"/>
        <v>0</v>
      </c>
      <c r="F273" s="25" t="str">
        <f t="shared" si="6"/>
        <v>0</v>
      </c>
      <c r="G273" s="26" t="str">
        <f t="shared" si="7"/>
        <v>0</v>
      </c>
      <c r="H273">
        <v>1.4713215E7</v>
      </c>
    </row>
    <row r="274">
      <c r="A274" s="2" t="s">
        <v>35</v>
      </c>
      <c r="B274" s="2" t="s">
        <v>322</v>
      </c>
      <c r="C274" s="14"/>
      <c r="D274" s="22" t="str">
        <f t="shared" si="1"/>
        <v>0</v>
      </c>
      <c r="E274" s="22" t="str">
        <f t="shared" si="5"/>
        <v>0</v>
      </c>
      <c r="F274" s="25" t="str">
        <f t="shared" si="6"/>
        <v>0</v>
      </c>
      <c r="G274" s="26" t="str">
        <f t="shared" si="7"/>
        <v>0</v>
      </c>
      <c r="H274">
        <v>813000.0</v>
      </c>
    </row>
    <row r="275">
      <c r="A275" s="2" t="s">
        <v>35</v>
      </c>
      <c r="B275" s="2" t="s">
        <v>323</v>
      </c>
      <c r="C275" s="14"/>
      <c r="D275" s="22" t="str">
        <f t="shared" si="1"/>
        <v>0</v>
      </c>
      <c r="E275" s="22" t="str">
        <f t="shared" si="5"/>
        <v>0</v>
      </c>
      <c r="F275" s="25" t="str">
        <f t="shared" si="6"/>
        <v>0</v>
      </c>
      <c r="G275" s="26" t="str">
        <f t="shared" si="7"/>
        <v>0</v>
      </c>
      <c r="H275">
        <v>476741.74</v>
      </c>
    </row>
    <row r="276">
      <c r="A276" s="2" t="s">
        <v>35</v>
      </c>
      <c r="B276" s="2" t="s">
        <v>324</v>
      </c>
      <c r="C276" s="14"/>
      <c r="D276" s="22" t="str">
        <f t="shared" si="1"/>
        <v>0</v>
      </c>
      <c r="E276" s="22" t="str">
        <f t="shared" si="5"/>
        <v>0</v>
      </c>
      <c r="F276" s="25" t="str">
        <f t="shared" si="6"/>
        <v>0</v>
      </c>
      <c r="G276" s="26" t="str">
        <f t="shared" si="7"/>
        <v>0</v>
      </c>
      <c r="H276">
        <v>2633400.0</v>
      </c>
    </row>
    <row r="277">
      <c r="A277" s="2" t="s">
        <v>35</v>
      </c>
      <c r="B277" s="2" t="s">
        <v>325</v>
      </c>
      <c r="C277" s="14"/>
      <c r="D277" s="22" t="str">
        <f t="shared" si="1"/>
        <v>0</v>
      </c>
      <c r="E277" s="22" t="str">
        <f t="shared" si="5"/>
        <v>0</v>
      </c>
      <c r="F277" s="25" t="str">
        <f t="shared" si="6"/>
        <v>0</v>
      </c>
      <c r="G277" s="26" t="str">
        <f t="shared" si="7"/>
        <v>0</v>
      </c>
      <c r="H277">
        <v>3069000.0</v>
      </c>
    </row>
    <row r="278">
      <c r="A278" s="2" t="s">
        <v>35</v>
      </c>
      <c r="B278" s="2" t="s">
        <v>326</v>
      </c>
      <c r="C278" s="14"/>
      <c r="D278" s="22" t="str">
        <f t="shared" si="1"/>
        <v>0</v>
      </c>
      <c r="E278" s="22" t="str">
        <f t="shared" si="5"/>
        <v>0</v>
      </c>
      <c r="F278" s="25" t="str">
        <f t="shared" si="6"/>
        <v>0</v>
      </c>
      <c r="G278" s="26" t="str">
        <f t="shared" si="7"/>
        <v>0</v>
      </c>
      <c r="H278">
        <v>404770.17</v>
      </c>
    </row>
    <row r="279">
      <c r="A279" s="2" t="s">
        <v>35</v>
      </c>
      <c r="B279" s="2" t="s">
        <v>327</v>
      </c>
      <c r="C279" s="14"/>
      <c r="D279" s="22" t="str">
        <f t="shared" si="1"/>
        <v>0</v>
      </c>
      <c r="E279" s="22" t="str">
        <f t="shared" si="5"/>
        <v>0</v>
      </c>
      <c r="F279" s="25" t="str">
        <f t="shared" si="6"/>
        <v>0</v>
      </c>
      <c r="G279" s="26" t="str">
        <f t="shared" si="7"/>
        <v>0</v>
      </c>
      <c r="H279">
        <v>123131.61</v>
      </c>
    </row>
    <row r="280">
      <c r="A280" s="2" t="s">
        <v>35</v>
      </c>
      <c r="B280" s="2" t="s">
        <v>328</v>
      </c>
      <c r="C280" s="14"/>
      <c r="D280" s="22" t="str">
        <f t="shared" si="1"/>
        <v>0</v>
      </c>
      <c r="E280" s="22" t="str">
        <f t="shared" si="5"/>
        <v>0</v>
      </c>
      <c r="F280" s="25" t="str">
        <f t="shared" si="6"/>
        <v>0</v>
      </c>
      <c r="G280" s="26" t="str">
        <f t="shared" si="7"/>
        <v>0</v>
      </c>
      <c r="H280">
        <v>328900.0</v>
      </c>
    </row>
    <row r="281">
      <c r="A281" s="2" t="s">
        <v>35</v>
      </c>
      <c r="B281" s="2" t="s">
        <v>329</v>
      </c>
      <c r="C281" s="14"/>
      <c r="D281" s="22" t="str">
        <f t="shared" si="1"/>
        <v>0</v>
      </c>
      <c r="E281" s="22" t="str">
        <f t="shared" si="5"/>
        <v>0</v>
      </c>
      <c r="F281" s="25" t="str">
        <f t="shared" si="6"/>
        <v>0</v>
      </c>
      <c r="G281" s="26" t="str">
        <f t="shared" si="7"/>
        <v>0</v>
      </c>
      <c r="H281">
        <v>621209.85</v>
      </c>
    </row>
    <row r="282">
      <c r="A282" s="2" t="s">
        <v>35</v>
      </c>
      <c r="B282" s="2" t="s">
        <v>330</v>
      </c>
      <c r="C282" s="14"/>
      <c r="D282" s="22" t="str">
        <f t="shared" si="1"/>
        <v>0</v>
      </c>
      <c r="E282" s="22" t="str">
        <f t="shared" si="5"/>
        <v>0</v>
      </c>
      <c r="F282" s="25" t="str">
        <f t="shared" si="6"/>
        <v>0</v>
      </c>
      <c r="G282" s="26" t="str">
        <f t="shared" si="7"/>
        <v>0</v>
      </c>
      <c r="H282">
        <v>482991.93</v>
      </c>
    </row>
    <row r="283">
      <c r="A283" s="2" t="s">
        <v>35</v>
      </c>
      <c r="B283" s="2" t="s">
        <v>331</v>
      </c>
      <c r="C283" s="14"/>
      <c r="D283" s="22" t="str">
        <f t="shared" si="1"/>
        <v>0</v>
      </c>
      <c r="E283" s="22" t="str">
        <f t="shared" si="5"/>
        <v>0</v>
      </c>
      <c r="F283" s="25" t="str">
        <f t="shared" si="6"/>
        <v>0</v>
      </c>
      <c r="G283" s="26" t="str">
        <f t="shared" si="7"/>
        <v>0</v>
      </c>
      <c r="H283">
        <v>657500.0</v>
      </c>
    </row>
    <row r="284">
      <c r="A284" s="2" t="s">
        <v>35</v>
      </c>
      <c r="B284" s="2" t="s">
        <v>332</v>
      </c>
      <c r="C284" s="14"/>
      <c r="D284" s="22" t="str">
        <f t="shared" si="1"/>
        <v>0</v>
      </c>
      <c r="E284" s="22" t="str">
        <f t="shared" si="5"/>
        <v>0</v>
      </c>
      <c r="F284" s="25" t="str">
        <f t="shared" si="6"/>
        <v>0</v>
      </c>
      <c r="G284" s="26" t="str">
        <f t="shared" si="7"/>
        <v>0</v>
      </c>
      <c r="H284">
        <v>211363.11</v>
      </c>
    </row>
    <row r="285">
      <c r="A285" s="2" t="s">
        <v>35</v>
      </c>
      <c r="B285" s="2" t="s">
        <v>333</v>
      </c>
      <c r="C285" s="14"/>
      <c r="D285" s="22" t="str">
        <f t="shared" si="1"/>
        <v>Cabot Oil &amp; Gas </v>
      </c>
      <c r="E285" s="22" t="str">
        <f t="shared" si="5"/>
        <v>0</v>
      </c>
      <c r="F285" s="25" t="str">
        <f t="shared" si="6"/>
        <v>CABOT OIL &amp; GAS 'A'</v>
      </c>
      <c r="G285" s="26">
        <f t="shared" si="7"/>
        <v>642178.57</v>
      </c>
      <c r="H285">
        <v>642178.57</v>
      </c>
    </row>
    <row r="286">
      <c r="A286" s="2" t="s">
        <v>35</v>
      </c>
      <c r="B286" s="2" t="s">
        <v>334</v>
      </c>
      <c r="C286" s="14"/>
      <c r="D286" s="22" t="str">
        <f t="shared" si="1"/>
        <v>0</v>
      </c>
      <c r="E286" s="22" t="str">
        <f t="shared" si="5"/>
        <v>0</v>
      </c>
      <c r="F286" s="25" t="str">
        <f t="shared" si="6"/>
        <v>0</v>
      </c>
      <c r="G286" s="26" t="str">
        <f t="shared" si="7"/>
        <v>0</v>
      </c>
      <c r="H286">
        <v>479675.1</v>
      </c>
    </row>
    <row r="287">
      <c r="A287" s="2" t="s">
        <v>35</v>
      </c>
      <c r="B287" s="2" t="s">
        <v>335</v>
      </c>
      <c r="C287" s="14"/>
      <c r="D287" s="22" t="str">
        <f t="shared" si="1"/>
        <v>0</v>
      </c>
      <c r="E287" s="22" t="str">
        <f t="shared" si="5"/>
        <v>0</v>
      </c>
      <c r="F287" s="25" t="str">
        <f t="shared" si="6"/>
        <v>0</v>
      </c>
      <c r="G287" s="26" t="str">
        <f t="shared" si="7"/>
        <v>0</v>
      </c>
      <c r="H287">
        <v>667023.51</v>
      </c>
    </row>
    <row r="288">
      <c r="A288" s="2" t="s">
        <v>35</v>
      </c>
      <c r="B288" s="2" t="s">
        <v>336</v>
      </c>
      <c r="D288" s="22" t="str">
        <f t="shared" si="1"/>
        <v>0</v>
      </c>
      <c r="E288" s="22" t="str">
        <f t="shared" si="5"/>
        <v>0</v>
      </c>
      <c r="F288" s="25" t="str">
        <f t="shared" si="6"/>
        <v>0</v>
      </c>
      <c r="G288" s="26" t="str">
        <f t="shared" si="7"/>
        <v>0</v>
      </c>
      <c r="H288">
        <v>67823.97</v>
      </c>
    </row>
    <row r="289">
      <c r="A289" s="2" t="s">
        <v>35</v>
      </c>
      <c r="B289" s="2" t="s">
        <v>337</v>
      </c>
      <c r="C289" s="14"/>
      <c r="D289" s="22" t="str">
        <f t="shared" si="1"/>
        <v>0</v>
      </c>
      <c r="E289" s="22" t="str">
        <f t="shared" si="5"/>
        <v>0</v>
      </c>
      <c r="F289" s="25" t="str">
        <f t="shared" si="6"/>
        <v>0</v>
      </c>
      <c r="G289" s="26" t="str">
        <f t="shared" si="7"/>
        <v>0</v>
      </c>
      <c r="H289">
        <v>326910.0</v>
      </c>
    </row>
    <row r="290">
      <c r="A290" s="2" t="s">
        <v>35</v>
      </c>
      <c r="B290" s="2" t="s">
        <v>338</v>
      </c>
      <c r="C290" s="14"/>
      <c r="D290" s="22" t="str">
        <f t="shared" si="1"/>
        <v>0</v>
      </c>
      <c r="E290" s="22" t="str">
        <f t="shared" si="5"/>
        <v>0</v>
      </c>
      <c r="F290" s="25" t="str">
        <f t="shared" si="6"/>
        <v>0</v>
      </c>
      <c r="G290" s="26" t="str">
        <f t="shared" si="7"/>
        <v>0</v>
      </c>
      <c r="H290">
        <v>351186.16</v>
      </c>
    </row>
    <row r="291">
      <c r="A291" s="2" t="s">
        <v>35</v>
      </c>
      <c r="B291" s="2" t="s">
        <v>339</v>
      </c>
      <c r="D291" s="22" t="str">
        <f t="shared" si="1"/>
        <v>0</v>
      </c>
      <c r="E291" s="22" t="str">
        <f t="shared" si="5"/>
        <v>0</v>
      </c>
      <c r="F291" s="25" t="str">
        <f t="shared" si="6"/>
        <v>0</v>
      </c>
      <c r="G291" s="26" t="str">
        <f t="shared" si="7"/>
        <v>0</v>
      </c>
      <c r="H291">
        <v>16704.38</v>
      </c>
    </row>
    <row r="292">
      <c r="A292" s="2" t="s">
        <v>35</v>
      </c>
      <c r="B292" s="2" t="s">
        <v>340</v>
      </c>
      <c r="C292" s="14"/>
      <c r="D292" s="22" t="str">
        <f t="shared" si="1"/>
        <v>0</v>
      </c>
      <c r="E292" s="22" t="str">
        <f t="shared" si="5"/>
        <v>0</v>
      </c>
      <c r="F292" s="25" t="str">
        <f t="shared" si="6"/>
        <v>0</v>
      </c>
      <c r="G292" s="26" t="str">
        <f t="shared" si="7"/>
        <v>0</v>
      </c>
      <c r="H292">
        <v>629769.37</v>
      </c>
    </row>
    <row r="293">
      <c r="A293" s="2" t="s">
        <v>35</v>
      </c>
      <c r="B293" s="2" t="s">
        <v>341</v>
      </c>
      <c r="C293" s="14"/>
      <c r="D293" s="22" t="str">
        <f t="shared" si="1"/>
        <v>0</v>
      </c>
      <c r="E293" s="22" t="str">
        <f t="shared" si="5"/>
        <v>0</v>
      </c>
      <c r="F293" s="25" t="str">
        <f t="shared" si="6"/>
        <v>0</v>
      </c>
      <c r="G293" s="26" t="str">
        <f t="shared" si="7"/>
        <v>0</v>
      </c>
      <c r="H293">
        <v>376882.71</v>
      </c>
    </row>
    <row r="294">
      <c r="A294" s="2" t="s">
        <v>35</v>
      </c>
      <c r="B294" s="2" t="s">
        <v>342</v>
      </c>
      <c r="D294" s="22" t="str">
        <f t="shared" si="1"/>
        <v>0</v>
      </c>
      <c r="E294" s="22" t="str">
        <f t="shared" si="5"/>
        <v>0</v>
      </c>
      <c r="F294" s="25" t="str">
        <f t="shared" si="6"/>
        <v>0</v>
      </c>
      <c r="G294" s="26" t="str">
        <f t="shared" si="7"/>
        <v>0</v>
      </c>
      <c r="H294">
        <v>1820823.98</v>
      </c>
    </row>
    <row r="295">
      <c r="A295" s="2" t="s">
        <v>35</v>
      </c>
      <c r="B295" s="2" t="s">
        <v>343</v>
      </c>
      <c r="D295" s="22" t="str">
        <f t="shared" si="1"/>
        <v>0</v>
      </c>
      <c r="E295" s="22" t="str">
        <f t="shared" si="5"/>
        <v>0</v>
      </c>
      <c r="F295" s="25" t="str">
        <f t="shared" si="6"/>
        <v>0</v>
      </c>
      <c r="G295" s="26" t="str">
        <f t="shared" si="7"/>
        <v>0</v>
      </c>
      <c r="H295">
        <v>24742.05</v>
      </c>
    </row>
    <row r="296">
      <c r="A296" s="2" t="s">
        <v>35</v>
      </c>
      <c r="B296" s="2" t="s">
        <v>344</v>
      </c>
      <c r="C296" s="14"/>
      <c r="D296" s="22" t="str">
        <f t="shared" si="1"/>
        <v>0</v>
      </c>
      <c r="E296" s="22" t="str">
        <f t="shared" si="5"/>
        <v>0</v>
      </c>
      <c r="F296" s="25" t="str">
        <f t="shared" si="6"/>
        <v>0</v>
      </c>
      <c r="G296" s="26" t="str">
        <f t="shared" si="7"/>
        <v>0</v>
      </c>
      <c r="H296">
        <v>681423.61</v>
      </c>
    </row>
    <row r="297">
      <c r="A297" s="2" t="s">
        <v>35</v>
      </c>
      <c r="B297" s="2" t="s">
        <v>345</v>
      </c>
      <c r="D297" s="22" t="str">
        <f t="shared" si="1"/>
        <v>0</v>
      </c>
      <c r="E297" s="22" t="str">
        <f t="shared" si="5"/>
        <v>0</v>
      </c>
      <c r="F297" s="25" t="str">
        <f t="shared" si="6"/>
        <v>0</v>
      </c>
      <c r="G297" s="26" t="str">
        <f t="shared" si="7"/>
        <v>0</v>
      </c>
      <c r="H297">
        <v>58131.59</v>
      </c>
    </row>
    <row r="298">
      <c r="A298" s="2" t="s">
        <v>35</v>
      </c>
      <c r="B298" s="2" t="s">
        <v>346</v>
      </c>
      <c r="C298" s="14"/>
      <c r="D298" s="22" t="str">
        <f t="shared" si="1"/>
        <v>0</v>
      </c>
      <c r="E298" s="22" t="str">
        <f t="shared" si="5"/>
        <v>0</v>
      </c>
      <c r="F298" s="25" t="str">
        <f t="shared" si="6"/>
        <v>0</v>
      </c>
      <c r="G298" s="26" t="str">
        <f t="shared" si="7"/>
        <v>0</v>
      </c>
      <c r="H298">
        <v>3386640.0</v>
      </c>
    </row>
    <row r="299">
      <c r="A299" s="2" t="s">
        <v>35</v>
      </c>
      <c r="B299" s="2" t="s">
        <v>347</v>
      </c>
      <c r="C299" s="14"/>
      <c r="D299" s="22" t="str">
        <f t="shared" si="1"/>
        <v>0</v>
      </c>
      <c r="E299" s="22" t="str">
        <f t="shared" si="5"/>
        <v>0</v>
      </c>
      <c r="F299" s="25" t="str">
        <f t="shared" si="6"/>
        <v>0</v>
      </c>
      <c r="G299" s="26" t="str">
        <f t="shared" si="7"/>
        <v>0</v>
      </c>
      <c r="H299">
        <v>1172500.0</v>
      </c>
    </row>
    <row r="300">
      <c r="A300" s="2" t="s">
        <v>35</v>
      </c>
      <c r="B300" s="2" t="s">
        <v>348</v>
      </c>
      <c r="C300" s="14"/>
      <c r="D300" s="22" t="str">
        <f t="shared" si="1"/>
        <v>0</v>
      </c>
      <c r="E300" s="22" t="str">
        <f t="shared" si="5"/>
        <v>0</v>
      </c>
      <c r="F300" s="25" t="str">
        <f t="shared" si="6"/>
        <v>0</v>
      </c>
      <c r="G300" s="26" t="str">
        <f t="shared" si="7"/>
        <v>0</v>
      </c>
      <c r="H300">
        <v>1712233.45</v>
      </c>
    </row>
    <row r="301">
      <c r="A301" s="2" t="s">
        <v>35</v>
      </c>
      <c r="B301" s="2" t="s">
        <v>349</v>
      </c>
      <c r="C301" s="14"/>
      <c r="D301" s="22" t="str">
        <f t="shared" si="1"/>
        <v>0</v>
      </c>
      <c r="E301" s="22" t="str">
        <f t="shared" si="5"/>
        <v>0</v>
      </c>
      <c r="F301" s="25" t="str">
        <f t="shared" si="6"/>
        <v>0</v>
      </c>
      <c r="G301" s="26" t="str">
        <f t="shared" si="7"/>
        <v>0</v>
      </c>
      <c r="H301">
        <v>1007419.85</v>
      </c>
    </row>
    <row r="302">
      <c r="A302" s="2" t="s">
        <v>35</v>
      </c>
      <c r="B302" s="2" t="s">
        <v>350</v>
      </c>
      <c r="C302" s="14"/>
      <c r="D302" s="22" t="str">
        <f t="shared" si="1"/>
        <v>0</v>
      </c>
      <c r="E302" s="22" t="str">
        <f t="shared" si="5"/>
        <v>0</v>
      </c>
      <c r="F302" s="25" t="str">
        <f t="shared" si="6"/>
        <v>0</v>
      </c>
      <c r="G302" s="26" t="str">
        <f t="shared" si="7"/>
        <v>0</v>
      </c>
      <c r="H302">
        <v>294251.87</v>
      </c>
    </row>
    <row r="303">
      <c r="A303" s="2" t="s">
        <v>35</v>
      </c>
      <c r="B303" s="2" t="s">
        <v>351</v>
      </c>
      <c r="C303" s="14"/>
      <c r="D303" s="22" t="str">
        <f t="shared" si="1"/>
        <v>0</v>
      </c>
      <c r="E303" s="22" t="str">
        <f t="shared" si="5"/>
        <v>0</v>
      </c>
      <c r="F303" s="25" t="str">
        <f t="shared" si="6"/>
        <v>0</v>
      </c>
      <c r="G303" s="26" t="str">
        <f t="shared" si="7"/>
        <v>0</v>
      </c>
      <c r="H303">
        <v>795080.0</v>
      </c>
    </row>
    <row r="304">
      <c r="A304" s="2" t="s">
        <v>35</v>
      </c>
      <c r="B304" s="2" t="s">
        <v>352</v>
      </c>
      <c r="C304" s="14"/>
      <c r="D304" s="22" t="str">
        <f t="shared" si="1"/>
        <v>0</v>
      </c>
      <c r="E304" s="22" t="str">
        <f t="shared" si="5"/>
        <v>0</v>
      </c>
      <c r="F304" s="25" t="str">
        <f t="shared" si="6"/>
        <v>0</v>
      </c>
      <c r="G304" s="26" t="str">
        <f t="shared" si="7"/>
        <v>0</v>
      </c>
      <c r="H304">
        <v>715535.38</v>
      </c>
    </row>
    <row r="305">
      <c r="A305" s="2" t="s">
        <v>35</v>
      </c>
      <c r="B305" s="2" t="s">
        <v>353</v>
      </c>
      <c r="C305" s="14"/>
      <c r="D305" s="22" t="str">
        <f t="shared" si="1"/>
        <v>0</v>
      </c>
      <c r="E305" s="22" t="str">
        <f t="shared" si="5"/>
        <v>0</v>
      </c>
      <c r="F305" s="25" t="str">
        <f t="shared" si="6"/>
        <v>0</v>
      </c>
      <c r="G305" s="26" t="str">
        <f t="shared" si="7"/>
        <v>0</v>
      </c>
      <c r="H305">
        <v>359166.24</v>
      </c>
    </row>
    <row r="306">
      <c r="A306" s="2" t="s">
        <v>35</v>
      </c>
      <c r="B306" s="2" t="s">
        <v>354</v>
      </c>
      <c r="C306" s="14"/>
      <c r="D306" s="22" t="str">
        <f t="shared" si="1"/>
        <v>0</v>
      </c>
      <c r="E306" s="22" t="str">
        <f t="shared" si="5"/>
        <v>0</v>
      </c>
      <c r="F306" s="25" t="str">
        <f t="shared" si="6"/>
        <v>0</v>
      </c>
      <c r="G306" s="26" t="str">
        <f t="shared" si="7"/>
        <v>0</v>
      </c>
      <c r="H306">
        <v>726317.36</v>
      </c>
    </row>
    <row r="307">
      <c r="A307" s="2" t="s">
        <v>35</v>
      </c>
      <c r="B307" s="2" t="s">
        <v>354</v>
      </c>
      <c r="C307" s="14"/>
      <c r="D307" s="22" t="str">
        <f t="shared" si="1"/>
        <v>0</v>
      </c>
      <c r="E307" s="22" t="str">
        <f t="shared" si="5"/>
        <v>0</v>
      </c>
      <c r="F307" s="25" t="str">
        <f t="shared" si="6"/>
        <v>0</v>
      </c>
      <c r="G307" s="26" t="str">
        <f t="shared" si="7"/>
        <v>0</v>
      </c>
      <c r="H307">
        <v>2055600.0</v>
      </c>
    </row>
    <row r="308">
      <c r="A308" s="2" t="s">
        <v>35</v>
      </c>
      <c r="B308" s="2" t="s">
        <v>355</v>
      </c>
      <c r="C308" s="14"/>
      <c r="D308" s="22" t="str">
        <f t="shared" si="1"/>
        <v>0</v>
      </c>
      <c r="E308" s="22" t="str">
        <f t="shared" si="5"/>
        <v>0</v>
      </c>
      <c r="F308" s="25" t="str">
        <f t="shared" si="6"/>
        <v>0</v>
      </c>
      <c r="G308" s="26" t="str">
        <f t="shared" si="7"/>
        <v>0</v>
      </c>
      <c r="H308">
        <v>1556188.0</v>
      </c>
    </row>
    <row r="309">
      <c r="A309" s="2" t="s">
        <v>35</v>
      </c>
      <c r="B309" s="2" t="s">
        <v>356</v>
      </c>
      <c r="C309" s="14"/>
      <c r="D309" s="22" t="str">
        <f t="shared" si="1"/>
        <v>0</v>
      </c>
      <c r="E309" s="22" t="str">
        <f t="shared" si="5"/>
        <v>0</v>
      </c>
      <c r="F309" s="25" t="str">
        <f t="shared" si="6"/>
        <v>0</v>
      </c>
      <c r="G309" s="26" t="str">
        <f t="shared" si="7"/>
        <v>0</v>
      </c>
      <c r="H309">
        <v>427876.98</v>
      </c>
    </row>
    <row r="310">
      <c r="A310" s="2" t="s">
        <v>35</v>
      </c>
      <c r="B310" s="2" t="s">
        <v>357</v>
      </c>
      <c r="D310" s="22" t="str">
        <f t="shared" si="1"/>
        <v>0</v>
      </c>
      <c r="E310" s="22" t="str">
        <f t="shared" si="5"/>
        <v>0</v>
      </c>
      <c r="F310" s="25" t="str">
        <f t="shared" si="6"/>
        <v>0</v>
      </c>
      <c r="G310" s="26" t="str">
        <f t="shared" si="7"/>
        <v>0</v>
      </c>
      <c r="H310">
        <v>149931.71</v>
      </c>
    </row>
    <row r="311">
      <c r="A311" s="2" t="s">
        <v>35</v>
      </c>
      <c r="B311" s="2" t="s">
        <v>358</v>
      </c>
      <c r="C311" s="14"/>
      <c r="D311" s="22" t="str">
        <f t="shared" si="1"/>
        <v>0</v>
      </c>
      <c r="E311" s="22" t="str">
        <f t="shared" si="5"/>
        <v>0</v>
      </c>
      <c r="F311" s="25" t="str">
        <f t="shared" si="6"/>
        <v>0</v>
      </c>
      <c r="G311" s="26" t="str">
        <f t="shared" si="7"/>
        <v>0</v>
      </c>
      <c r="H311">
        <v>2861314.22</v>
      </c>
    </row>
    <row r="312">
      <c r="A312" s="2" t="s">
        <v>35</v>
      </c>
      <c r="B312" s="2" t="s">
        <v>359</v>
      </c>
      <c r="C312" s="14"/>
      <c r="D312" s="22" t="str">
        <f t="shared" si="1"/>
        <v>0</v>
      </c>
      <c r="E312" s="22" t="str">
        <f t="shared" si="5"/>
        <v>0</v>
      </c>
      <c r="F312" s="25" t="str">
        <f t="shared" si="6"/>
        <v>0</v>
      </c>
      <c r="G312" s="26" t="str">
        <f t="shared" si="7"/>
        <v>0</v>
      </c>
      <c r="H312">
        <v>967500.0</v>
      </c>
    </row>
    <row r="313">
      <c r="A313" s="2" t="s">
        <v>35</v>
      </c>
      <c r="B313" s="2" t="s">
        <v>360</v>
      </c>
      <c r="C313" s="14"/>
      <c r="D313" s="22" t="str">
        <f t="shared" si="1"/>
        <v>0</v>
      </c>
      <c r="E313" s="22" t="str">
        <f t="shared" si="5"/>
        <v>0</v>
      </c>
      <c r="F313" s="25" t="str">
        <f t="shared" si="6"/>
        <v>0</v>
      </c>
      <c r="G313" s="26" t="str">
        <f t="shared" si="7"/>
        <v>0</v>
      </c>
      <c r="H313">
        <v>329064.57</v>
      </c>
    </row>
    <row r="314">
      <c r="A314" s="2" t="s">
        <v>35</v>
      </c>
      <c r="B314" s="2" t="s">
        <v>361</v>
      </c>
      <c r="C314" s="14"/>
      <c r="D314" s="22" t="str">
        <f t="shared" si="1"/>
        <v>0</v>
      </c>
      <c r="E314" s="22" t="str">
        <f t="shared" si="5"/>
        <v>0</v>
      </c>
      <c r="F314" s="25" t="str">
        <f t="shared" si="6"/>
        <v>0</v>
      </c>
      <c r="G314" s="26" t="str">
        <f t="shared" si="7"/>
        <v>0</v>
      </c>
      <c r="H314">
        <v>1593977.75</v>
      </c>
    </row>
    <row r="315">
      <c r="A315" s="2" t="s">
        <v>35</v>
      </c>
      <c r="B315" s="2" t="s">
        <v>362</v>
      </c>
      <c r="C315" s="14"/>
      <c r="D315" s="22" t="str">
        <f t="shared" si="1"/>
        <v>0</v>
      </c>
      <c r="E315" s="22" t="str">
        <f t="shared" si="5"/>
        <v>0</v>
      </c>
      <c r="F315" s="25" t="str">
        <f t="shared" si="6"/>
        <v>0</v>
      </c>
      <c r="G315" s="26" t="str">
        <f t="shared" si="7"/>
        <v>0</v>
      </c>
      <c r="H315">
        <v>332903.46</v>
      </c>
    </row>
    <row r="316">
      <c r="A316" s="2" t="s">
        <v>35</v>
      </c>
      <c r="B316" s="2" t="s">
        <v>363</v>
      </c>
      <c r="C316" s="14"/>
      <c r="D316" s="22" t="str">
        <f t="shared" si="1"/>
        <v>0</v>
      </c>
      <c r="E316" s="22" t="str">
        <f t="shared" si="5"/>
        <v>0</v>
      </c>
      <c r="F316" s="25" t="str">
        <f t="shared" si="6"/>
        <v>0</v>
      </c>
      <c r="G316" s="26" t="str">
        <f t="shared" si="7"/>
        <v>0</v>
      </c>
      <c r="H316">
        <v>185044.64</v>
      </c>
    </row>
    <row r="317">
      <c r="A317" s="2" t="s">
        <v>35</v>
      </c>
      <c r="B317" s="2" t="s">
        <v>364</v>
      </c>
      <c r="C317" s="14"/>
      <c r="D317" s="22" t="str">
        <f t="shared" si="1"/>
        <v>0</v>
      </c>
      <c r="E317" s="22" t="str">
        <f t="shared" si="5"/>
        <v>0</v>
      </c>
      <c r="F317" s="25" t="str">
        <f t="shared" si="6"/>
        <v>0</v>
      </c>
      <c r="G317" s="26" t="str">
        <f t="shared" si="7"/>
        <v>0</v>
      </c>
      <c r="H317">
        <v>2512071.5</v>
      </c>
    </row>
    <row r="318">
      <c r="A318" s="2" t="s">
        <v>35</v>
      </c>
      <c r="B318" s="2" t="s">
        <v>365</v>
      </c>
      <c r="C318" s="14"/>
      <c r="D318" s="22" t="str">
        <f t="shared" si="1"/>
        <v>0</v>
      </c>
      <c r="E318" s="22" t="str">
        <f t="shared" si="5"/>
        <v>0</v>
      </c>
      <c r="F318" s="25" t="str">
        <f t="shared" si="6"/>
        <v>0</v>
      </c>
      <c r="G318" s="26" t="str">
        <f t="shared" si="7"/>
        <v>0</v>
      </c>
      <c r="H318">
        <v>252500.0</v>
      </c>
    </row>
    <row r="319">
      <c r="A319" s="2" t="s">
        <v>35</v>
      </c>
      <c r="B319" s="2" t="s">
        <v>366</v>
      </c>
      <c r="C319" s="14"/>
      <c r="D319" s="22" t="str">
        <f t="shared" si="1"/>
        <v>0</v>
      </c>
      <c r="E319" s="22" t="str">
        <f t="shared" si="5"/>
        <v>0</v>
      </c>
      <c r="F319" s="25" t="str">
        <f t="shared" si="6"/>
        <v>0</v>
      </c>
      <c r="G319" s="26" t="str">
        <f t="shared" si="7"/>
        <v>0</v>
      </c>
      <c r="H319">
        <v>461821.07</v>
      </c>
    </row>
    <row r="320">
      <c r="A320" s="2" t="s">
        <v>35</v>
      </c>
      <c r="B320" s="2" t="s">
        <v>367</v>
      </c>
      <c r="D320" s="22" t="str">
        <f t="shared" si="1"/>
        <v>0</v>
      </c>
      <c r="E320" s="22" t="str">
        <f t="shared" si="5"/>
        <v>0</v>
      </c>
      <c r="F320" s="25" t="str">
        <f t="shared" si="6"/>
        <v>0</v>
      </c>
      <c r="G320" s="26" t="str">
        <f t="shared" si="7"/>
        <v>0</v>
      </c>
      <c r="H320">
        <v>1123876.25</v>
      </c>
    </row>
    <row r="321">
      <c r="A321" s="2" t="s">
        <v>35</v>
      </c>
      <c r="B321" s="2" t="s">
        <v>368</v>
      </c>
      <c r="C321" s="14"/>
      <c r="D321" s="22" t="str">
        <f t="shared" si="1"/>
        <v>0</v>
      </c>
      <c r="E321" s="22" t="str">
        <f t="shared" si="5"/>
        <v>0</v>
      </c>
      <c r="F321" s="25" t="str">
        <f t="shared" si="6"/>
        <v>0</v>
      </c>
      <c r="G321" s="26" t="str">
        <f t="shared" si="7"/>
        <v>0</v>
      </c>
      <c r="H321">
        <v>8240000.0</v>
      </c>
    </row>
    <row r="322">
      <c r="A322" s="2" t="s">
        <v>35</v>
      </c>
      <c r="B322" s="2" t="s">
        <v>369</v>
      </c>
      <c r="D322" s="22" t="str">
        <f t="shared" si="1"/>
        <v>0</v>
      </c>
      <c r="E322" s="22" t="str">
        <f t="shared" si="5"/>
        <v>0</v>
      </c>
      <c r="F322" s="25" t="str">
        <f t="shared" si="6"/>
        <v>0</v>
      </c>
      <c r="G322" s="26" t="str">
        <f t="shared" si="7"/>
        <v>0</v>
      </c>
      <c r="H322">
        <v>41921.12</v>
      </c>
    </row>
    <row r="323">
      <c r="A323" s="2" t="s">
        <v>35</v>
      </c>
      <c r="B323" s="2" t="s">
        <v>370</v>
      </c>
      <c r="C323" s="14"/>
      <c r="D323" s="22" t="str">
        <f t="shared" si="1"/>
        <v>0</v>
      </c>
      <c r="E323" s="22" t="str">
        <f t="shared" si="5"/>
        <v>0</v>
      </c>
      <c r="F323" s="25" t="str">
        <f t="shared" si="6"/>
        <v>0</v>
      </c>
      <c r="G323" s="26" t="str">
        <f t="shared" si="7"/>
        <v>0</v>
      </c>
      <c r="H323">
        <v>833432.17</v>
      </c>
    </row>
    <row r="324">
      <c r="A324" s="2" t="s">
        <v>35</v>
      </c>
      <c r="B324" s="2" t="s">
        <v>371</v>
      </c>
      <c r="C324" s="14"/>
      <c r="D324" s="22" t="str">
        <f t="shared" si="1"/>
        <v>0</v>
      </c>
      <c r="E324" s="22" t="str">
        <f t="shared" si="5"/>
        <v>0</v>
      </c>
      <c r="F324" s="25" t="str">
        <f t="shared" si="6"/>
        <v>0</v>
      </c>
      <c r="G324" s="26" t="str">
        <f t="shared" si="7"/>
        <v>0</v>
      </c>
      <c r="H324">
        <v>674684.34</v>
      </c>
    </row>
    <row r="325">
      <c r="A325" s="2" t="s">
        <v>35</v>
      </c>
      <c r="B325" s="2" t="s">
        <v>372</v>
      </c>
      <c r="C325" s="14"/>
      <c r="D325" s="22" t="str">
        <f t="shared" si="1"/>
        <v>0</v>
      </c>
      <c r="E325" s="22" t="str">
        <f t="shared" si="5"/>
        <v>0</v>
      </c>
      <c r="F325" s="25" t="str">
        <f t="shared" si="6"/>
        <v>0</v>
      </c>
      <c r="G325" s="26" t="str">
        <f t="shared" si="7"/>
        <v>0</v>
      </c>
      <c r="H325">
        <v>344703.51</v>
      </c>
    </row>
    <row r="326">
      <c r="A326" s="2" t="s">
        <v>35</v>
      </c>
      <c r="B326" s="2" t="s">
        <v>373</v>
      </c>
      <c r="C326" s="14"/>
      <c r="D326" s="22" t="str">
        <f t="shared" si="1"/>
        <v>0</v>
      </c>
      <c r="E326" s="22" t="str">
        <f t="shared" si="5"/>
        <v>0</v>
      </c>
      <c r="F326" s="25" t="str">
        <f t="shared" si="6"/>
        <v>0</v>
      </c>
      <c r="G326" s="26" t="str">
        <f t="shared" si="7"/>
        <v>0</v>
      </c>
      <c r="H326">
        <v>719626.36</v>
      </c>
    </row>
    <row r="327">
      <c r="A327" s="2" t="s">
        <v>35</v>
      </c>
      <c r="B327" s="2" t="s">
        <v>374</v>
      </c>
      <c r="C327" s="14"/>
      <c r="D327" s="22" t="str">
        <f t="shared" si="1"/>
        <v>0</v>
      </c>
      <c r="E327" s="22" t="str">
        <f t="shared" si="5"/>
        <v>0</v>
      </c>
      <c r="F327" s="25" t="str">
        <f t="shared" si="6"/>
        <v>0</v>
      </c>
      <c r="G327" s="26" t="str">
        <f t="shared" si="7"/>
        <v>0</v>
      </c>
      <c r="H327">
        <v>408523.53</v>
      </c>
    </row>
    <row r="328">
      <c r="A328" s="2" t="s">
        <v>35</v>
      </c>
      <c r="B328" s="2" t="s">
        <v>375</v>
      </c>
      <c r="C328" s="14"/>
      <c r="D328" s="22" t="str">
        <f t="shared" si="1"/>
        <v>0</v>
      </c>
      <c r="E328" s="22" t="str">
        <f t="shared" si="5"/>
        <v>0</v>
      </c>
      <c r="F328" s="25" t="str">
        <f t="shared" si="6"/>
        <v>0</v>
      </c>
      <c r="G328" s="26" t="str">
        <f t="shared" si="7"/>
        <v>0</v>
      </c>
      <c r="H328">
        <v>1212656.33</v>
      </c>
    </row>
    <row r="329">
      <c r="A329" s="2" t="s">
        <v>35</v>
      </c>
      <c r="B329" s="2" t="s">
        <v>376</v>
      </c>
      <c r="C329" s="14"/>
      <c r="D329" s="22" t="str">
        <f t="shared" si="1"/>
        <v>0</v>
      </c>
      <c r="E329" s="22" t="str">
        <f t="shared" si="5"/>
        <v>0</v>
      </c>
      <c r="F329" s="25" t="str">
        <f t="shared" si="6"/>
        <v>0</v>
      </c>
      <c r="G329" s="26" t="str">
        <f t="shared" si="7"/>
        <v>0</v>
      </c>
      <c r="H329">
        <v>458059.56</v>
      </c>
    </row>
    <row r="330">
      <c r="A330" s="2" t="s">
        <v>35</v>
      </c>
      <c r="B330" s="2" t="s">
        <v>377</v>
      </c>
      <c r="C330" s="14"/>
      <c r="D330" s="22" t="str">
        <f t="shared" si="1"/>
        <v>0</v>
      </c>
      <c r="E330" s="22" t="str">
        <f t="shared" si="5"/>
        <v>0</v>
      </c>
      <c r="F330" s="25" t="str">
        <f t="shared" si="6"/>
        <v>0</v>
      </c>
      <c r="G330" s="26" t="str">
        <f t="shared" si="7"/>
        <v>0</v>
      </c>
      <c r="H330">
        <v>474624.96</v>
      </c>
    </row>
    <row r="331">
      <c r="A331" s="2" t="s">
        <v>35</v>
      </c>
      <c r="B331" s="2" t="s">
        <v>378</v>
      </c>
      <c r="C331" s="14"/>
      <c r="D331" s="22" t="str">
        <f t="shared" si="1"/>
        <v>0</v>
      </c>
      <c r="E331" s="22" t="str">
        <f t="shared" si="5"/>
        <v>0</v>
      </c>
      <c r="F331" s="25" t="str">
        <f t="shared" si="6"/>
        <v>0</v>
      </c>
      <c r="G331" s="26" t="str">
        <f t="shared" si="7"/>
        <v>0</v>
      </c>
      <c r="H331">
        <v>564202.38</v>
      </c>
    </row>
    <row r="332">
      <c r="A332" s="2" t="s">
        <v>35</v>
      </c>
      <c r="B332" s="2" t="s">
        <v>379</v>
      </c>
      <c r="C332" s="14"/>
      <c r="D332" s="22" t="str">
        <f t="shared" si="1"/>
        <v>0</v>
      </c>
      <c r="E332" s="22" t="str">
        <f t="shared" si="5"/>
        <v>0</v>
      </c>
      <c r="F332" s="25" t="str">
        <f t="shared" si="6"/>
        <v>0</v>
      </c>
      <c r="G332" s="26" t="str">
        <f t="shared" si="7"/>
        <v>0</v>
      </c>
      <c r="H332">
        <v>767777.34</v>
      </c>
    </row>
    <row r="333">
      <c r="A333" s="2" t="s">
        <v>35</v>
      </c>
      <c r="B333" s="2" t="s">
        <v>380</v>
      </c>
      <c r="D333" s="22" t="str">
        <f t="shared" si="1"/>
        <v>0</v>
      </c>
      <c r="E333" s="22" t="str">
        <f t="shared" si="5"/>
        <v>0</v>
      </c>
      <c r="F333" s="25" t="str">
        <f t="shared" si="6"/>
        <v>0</v>
      </c>
      <c r="G333" s="26" t="str">
        <f t="shared" si="7"/>
        <v>0</v>
      </c>
      <c r="H333">
        <v>2513928.46</v>
      </c>
    </row>
    <row r="334">
      <c r="A334" s="2" t="s">
        <v>35</v>
      </c>
      <c r="B334" s="2" t="s">
        <v>381</v>
      </c>
      <c r="C334" s="14"/>
      <c r="D334" s="22" t="str">
        <f t="shared" si="1"/>
        <v>Chevron</v>
      </c>
      <c r="E334" s="22" t="str">
        <f t="shared" si="5"/>
        <v>0</v>
      </c>
      <c r="F334" s="25" t="str">
        <f t="shared" si="6"/>
        <v>CHEVRON CORPORATION</v>
      </c>
      <c r="G334" s="26">
        <f t="shared" si="7"/>
        <v>10056023.76</v>
      </c>
      <c r="H334">
        <v>1.005602376E7</v>
      </c>
    </row>
    <row r="335">
      <c r="A335" s="2" t="s">
        <v>35</v>
      </c>
      <c r="B335" s="2" t="s">
        <v>382</v>
      </c>
      <c r="D335" s="22" t="str">
        <f t="shared" si="1"/>
        <v>0</v>
      </c>
      <c r="E335" s="22" t="str">
        <f t="shared" si="5"/>
        <v>0</v>
      </c>
      <c r="F335" s="25" t="str">
        <f t="shared" si="6"/>
        <v>0</v>
      </c>
      <c r="G335" s="26" t="str">
        <f t="shared" si="7"/>
        <v>0</v>
      </c>
      <c r="H335">
        <v>229306.63</v>
      </c>
    </row>
    <row r="336">
      <c r="A336" s="2" t="s">
        <v>35</v>
      </c>
      <c r="B336" s="2" t="s">
        <v>383</v>
      </c>
      <c r="C336" s="14"/>
      <c r="D336" s="22" t="str">
        <f t="shared" si="1"/>
        <v>0</v>
      </c>
      <c r="E336" s="22" t="str">
        <f t="shared" si="5"/>
        <v>0</v>
      </c>
      <c r="F336" s="25" t="str">
        <f t="shared" si="6"/>
        <v>0</v>
      </c>
      <c r="G336" s="26" t="str">
        <f t="shared" si="7"/>
        <v>0</v>
      </c>
      <c r="H336">
        <v>418102.75</v>
      </c>
    </row>
    <row r="337">
      <c r="A337" s="2" t="s">
        <v>35</v>
      </c>
      <c r="B337" s="2" t="s">
        <v>384</v>
      </c>
      <c r="D337" s="22" t="str">
        <f t="shared" si="1"/>
        <v>0</v>
      </c>
      <c r="E337" s="22" t="str">
        <f t="shared" si="5"/>
        <v>0</v>
      </c>
      <c r="F337" s="25" t="str">
        <f t="shared" si="6"/>
        <v>0</v>
      </c>
      <c r="G337" s="26" t="str">
        <f t="shared" si="7"/>
        <v>0</v>
      </c>
      <c r="H337">
        <v>1693453.91</v>
      </c>
    </row>
    <row r="338">
      <c r="A338" s="2" t="s">
        <v>35</v>
      </c>
      <c r="B338" s="2" t="s">
        <v>385</v>
      </c>
      <c r="D338" s="22" t="str">
        <f t="shared" si="1"/>
        <v>0</v>
      </c>
      <c r="E338" s="22" t="str">
        <f t="shared" si="5"/>
        <v>0</v>
      </c>
      <c r="F338" s="25" t="str">
        <f t="shared" si="6"/>
        <v>0</v>
      </c>
      <c r="G338" s="26" t="str">
        <f t="shared" si="7"/>
        <v>0</v>
      </c>
      <c r="H338">
        <v>1539767.17</v>
      </c>
    </row>
    <row r="339">
      <c r="A339" s="2" t="s">
        <v>35</v>
      </c>
      <c r="B339" s="2" t="s">
        <v>386</v>
      </c>
      <c r="D339" s="22" t="str">
        <f t="shared" si="1"/>
        <v>0</v>
      </c>
      <c r="E339" s="22" t="str">
        <f t="shared" si="5"/>
        <v>China Resources</v>
      </c>
      <c r="F339" s="25" t="str">
        <f t="shared" si="6"/>
        <v>CHINA RESOURCES LAND</v>
      </c>
      <c r="G339" s="26">
        <f t="shared" si="7"/>
        <v>1833879.13</v>
      </c>
      <c r="H339">
        <v>1833879.13</v>
      </c>
    </row>
    <row r="340">
      <c r="A340" s="2" t="s">
        <v>35</v>
      </c>
      <c r="B340" s="2" t="s">
        <v>387</v>
      </c>
      <c r="D340" s="22" t="str">
        <f t="shared" si="1"/>
        <v>0</v>
      </c>
      <c r="E340" s="22" t="str">
        <f t="shared" si="5"/>
        <v>0</v>
      </c>
      <c r="F340" s="25" t="str">
        <f t="shared" si="6"/>
        <v>0</v>
      </c>
      <c r="G340" s="26" t="str">
        <f t="shared" si="7"/>
        <v>0</v>
      </c>
      <c r="H340">
        <v>2491465.07</v>
      </c>
    </row>
    <row r="341">
      <c r="A341" s="2" t="s">
        <v>35</v>
      </c>
      <c r="B341" s="2" t="s">
        <v>388</v>
      </c>
      <c r="D341" s="22" t="str">
        <f t="shared" si="1"/>
        <v>0</v>
      </c>
      <c r="E341" s="22" t="str">
        <f t="shared" si="5"/>
        <v>0</v>
      </c>
      <c r="F341" s="25" t="str">
        <f t="shared" si="6"/>
        <v>0</v>
      </c>
      <c r="G341" s="26" t="str">
        <f t="shared" si="7"/>
        <v>0</v>
      </c>
      <c r="H341">
        <v>783709.05</v>
      </c>
    </row>
    <row r="342">
      <c r="A342" s="2" t="s">
        <v>35</v>
      </c>
      <c r="B342" s="2" t="s">
        <v>389</v>
      </c>
      <c r="D342" s="22" t="str">
        <f t="shared" si="1"/>
        <v>0</v>
      </c>
      <c r="E342" s="22" t="str">
        <f t="shared" si="5"/>
        <v>0</v>
      </c>
      <c r="F342" s="25" t="str">
        <f t="shared" si="6"/>
        <v>0</v>
      </c>
      <c r="G342" s="26" t="str">
        <f t="shared" si="7"/>
        <v>0</v>
      </c>
      <c r="H342">
        <v>124036.43</v>
      </c>
    </row>
    <row r="343">
      <c r="A343" s="2" t="s">
        <v>35</v>
      </c>
      <c r="B343" s="2" t="s">
        <v>390</v>
      </c>
      <c r="C343" s="2"/>
      <c r="D343" s="22" t="str">
        <f t="shared" si="1"/>
        <v>0</v>
      </c>
      <c r="E343" s="22" t="str">
        <f t="shared" si="5"/>
        <v>0</v>
      </c>
      <c r="F343" s="25" t="str">
        <f t="shared" si="6"/>
        <v>0</v>
      </c>
      <c r="G343" s="26" t="str">
        <f t="shared" si="7"/>
        <v>0</v>
      </c>
      <c r="H343">
        <v>387743.18</v>
      </c>
    </row>
    <row r="344">
      <c r="A344" s="2" t="s">
        <v>35</v>
      </c>
      <c r="B344" s="2" t="s">
        <v>391</v>
      </c>
      <c r="C344" s="14"/>
      <c r="D344" s="22" t="str">
        <f t="shared" si="1"/>
        <v>0</v>
      </c>
      <c r="E344" s="22" t="str">
        <f t="shared" si="5"/>
        <v>0</v>
      </c>
      <c r="F344" s="25" t="str">
        <f t="shared" si="6"/>
        <v>0</v>
      </c>
      <c r="G344" s="26" t="str">
        <f t="shared" si="7"/>
        <v>0</v>
      </c>
      <c r="H344">
        <v>214062.67</v>
      </c>
    </row>
    <row r="345">
      <c r="A345" s="2" t="s">
        <v>35</v>
      </c>
      <c r="B345" s="2" t="s">
        <v>392</v>
      </c>
      <c r="C345" s="14"/>
      <c r="D345" s="22" t="str">
        <f t="shared" si="1"/>
        <v>0</v>
      </c>
      <c r="E345" s="22" t="str">
        <f t="shared" si="5"/>
        <v>0</v>
      </c>
      <c r="F345" s="25" t="str">
        <f t="shared" si="6"/>
        <v>0</v>
      </c>
      <c r="G345" s="26" t="str">
        <f t="shared" si="7"/>
        <v>0</v>
      </c>
      <c r="H345">
        <v>750165.34</v>
      </c>
    </row>
    <row r="346">
      <c r="A346" s="2" t="s">
        <v>35</v>
      </c>
      <c r="B346" s="2" t="s">
        <v>393</v>
      </c>
      <c r="D346" s="22" t="str">
        <f t="shared" si="1"/>
        <v>0</v>
      </c>
      <c r="E346" s="22" t="str">
        <f t="shared" si="5"/>
        <v>0</v>
      </c>
      <c r="F346" s="25" t="str">
        <f t="shared" si="6"/>
        <v>0</v>
      </c>
      <c r="G346" s="26" t="str">
        <f t="shared" si="7"/>
        <v>0</v>
      </c>
      <c r="H346">
        <v>1044624.06</v>
      </c>
    </row>
    <row r="347">
      <c r="A347" s="2" t="s">
        <v>35</v>
      </c>
      <c r="B347" s="2" t="s">
        <v>394</v>
      </c>
      <c r="D347" s="22" t="str">
        <f t="shared" si="1"/>
        <v>0</v>
      </c>
      <c r="E347" s="22" t="str">
        <f t="shared" si="5"/>
        <v>0</v>
      </c>
      <c r="F347" s="25" t="str">
        <f t="shared" si="6"/>
        <v>0</v>
      </c>
      <c r="G347" s="26" t="str">
        <f t="shared" si="7"/>
        <v>0</v>
      </c>
      <c r="H347">
        <v>445828.71</v>
      </c>
    </row>
    <row r="348">
      <c r="A348" s="2" t="s">
        <v>35</v>
      </c>
      <c r="B348" s="2" t="s">
        <v>395</v>
      </c>
      <c r="D348" s="22" t="str">
        <f t="shared" si="1"/>
        <v>0</v>
      </c>
      <c r="E348" s="22" t="str">
        <f t="shared" si="5"/>
        <v>0</v>
      </c>
      <c r="F348" s="25" t="str">
        <f t="shared" si="6"/>
        <v>0</v>
      </c>
      <c r="G348" s="26" t="str">
        <f t="shared" si="7"/>
        <v>0</v>
      </c>
      <c r="H348">
        <v>322170.87</v>
      </c>
    </row>
    <row r="349">
      <c r="A349" s="2" t="s">
        <v>35</v>
      </c>
      <c r="B349" s="2" t="s">
        <v>396</v>
      </c>
      <c r="D349" s="22" t="str">
        <f t="shared" si="1"/>
        <v>0</v>
      </c>
      <c r="E349" s="22" t="str">
        <f t="shared" si="5"/>
        <v>0</v>
      </c>
      <c r="F349" s="25" t="str">
        <f t="shared" si="6"/>
        <v>0</v>
      </c>
      <c r="G349" s="26" t="str">
        <f t="shared" si="7"/>
        <v>0</v>
      </c>
      <c r="H349">
        <v>136244.37</v>
      </c>
    </row>
    <row r="350">
      <c r="A350" s="2" t="s">
        <v>35</v>
      </c>
      <c r="B350" s="2" t="s">
        <v>397</v>
      </c>
      <c r="D350" s="22" t="str">
        <f t="shared" si="1"/>
        <v>0</v>
      </c>
      <c r="E350" s="22" t="str">
        <f t="shared" si="5"/>
        <v>0</v>
      </c>
      <c r="F350" s="25" t="str">
        <f t="shared" si="6"/>
        <v>0</v>
      </c>
      <c r="G350" s="26" t="str">
        <f t="shared" si="7"/>
        <v>0</v>
      </c>
      <c r="H350">
        <v>221950.42</v>
      </c>
    </row>
    <row r="351">
      <c r="A351" s="2" t="s">
        <v>35</v>
      </c>
      <c r="B351" s="2" t="s">
        <v>398</v>
      </c>
      <c r="D351" s="22" t="str">
        <f t="shared" si="1"/>
        <v>0</v>
      </c>
      <c r="E351" s="22" t="str">
        <f t="shared" si="5"/>
        <v>0</v>
      </c>
      <c r="F351" s="25" t="str">
        <f t="shared" si="6"/>
        <v>0</v>
      </c>
      <c r="G351" s="26" t="str">
        <f t="shared" si="7"/>
        <v>0</v>
      </c>
      <c r="H351">
        <v>331055.99</v>
      </c>
    </row>
    <row r="352">
      <c r="A352" s="2" t="s">
        <v>35</v>
      </c>
      <c r="B352" s="2" t="s">
        <v>399</v>
      </c>
      <c r="C352" s="14"/>
      <c r="D352" s="22" t="str">
        <f t="shared" si="1"/>
        <v>0</v>
      </c>
      <c r="E352" s="22" t="str">
        <f t="shared" si="5"/>
        <v>0</v>
      </c>
      <c r="F352" s="25" t="str">
        <f t="shared" si="6"/>
        <v>0</v>
      </c>
      <c r="G352" s="26" t="str">
        <f t="shared" si="7"/>
        <v>0</v>
      </c>
      <c r="H352">
        <v>192377.65</v>
      </c>
    </row>
    <row r="353">
      <c r="A353" s="2" t="s">
        <v>35</v>
      </c>
      <c r="B353" s="2" t="s">
        <v>400</v>
      </c>
      <c r="D353" s="22" t="str">
        <f t="shared" si="1"/>
        <v>0</v>
      </c>
      <c r="E353" s="22" t="str">
        <f t="shared" si="5"/>
        <v>0</v>
      </c>
      <c r="F353" s="25" t="str">
        <f t="shared" si="6"/>
        <v>0</v>
      </c>
      <c r="G353" s="26" t="str">
        <f t="shared" si="7"/>
        <v>0</v>
      </c>
      <c r="H353">
        <v>1004588.67</v>
      </c>
    </row>
    <row r="354">
      <c r="A354" s="2" t="s">
        <v>35</v>
      </c>
      <c r="B354" s="2" t="s">
        <v>401</v>
      </c>
      <c r="D354" s="22" t="str">
        <f t="shared" si="1"/>
        <v>0</v>
      </c>
      <c r="E354" s="22" t="str">
        <f t="shared" si="5"/>
        <v>0</v>
      </c>
      <c r="F354" s="25" t="str">
        <f t="shared" si="6"/>
        <v>0</v>
      </c>
      <c r="G354" s="26" t="str">
        <f t="shared" si="7"/>
        <v>0</v>
      </c>
      <c r="H354">
        <v>450105.27</v>
      </c>
    </row>
    <row r="355">
      <c r="A355" s="2" t="s">
        <v>35</v>
      </c>
      <c r="B355" s="2" t="s">
        <v>402</v>
      </c>
      <c r="C355" s="14"/>
      <c r="D355" s="22" t="str">
        <f t="shared" si="1"/>
        <v>0</v>
      </c>
      <c r="E355" s="22" t="str">
        <f t="shared" si="5"/>
        <v>0</v>
      </c>
      <c r="F355" s="25" t="str">
        <f t="shared" si="6"/>
        <v>0</v>
      </c>
      <c r="G355" s="26" t="str">
        <f t="shared" si="7"/>
        <v>0</v>
      </c>
      <c r="H355">
        <v>92377.65</v>
      </c>
    </row>
    <row r="356">
      <c r="A356" s="2" t="s">
        <v>35</v>
      </c>
      <c r="B356" s="2" t="s">
        <v>403</v>
      </c>
      <c r="D356" s="22" t="str">
        <f t="shared" si="1"/>
        <v>0</v>
      </c>
      <c r="E356" s="22" t="str">
        <f t="shared" si="5"/>
        <v>0</v>
      </c>
      <c r="F356" s="25" t="str">
        <f t="shared" si="6"/>
        <v>0</v>
      </c>
      <c r="G356" s="26" t="str">
        <f t="shared" si="7"/>
        <v>0</v>
      </c>
      <c r="H356">
        <v>320930.93</v>
      </c>
    </row>
    <row r="357">
      <c r="A357" s="2" t="s">
        <v>35</v>
      </c>
      <c r="B357" s="2" t="s">
        <v>404</v>
      </c>
      <c r="D357" s="22" t="str">
        <f t="shared" si="1"/>
        <v>0</v>
      </c>
      <c r="E357" s="22" t="str">
        <f t="shared" si="5"/>
        <v>0</v>
      </c>
      <c r="F357" s="25" t="str">
        <f t="shared" si="6"/>
        <v>0</v>
      </c>
      <c r="G357" s="26" t="str">
        <f t="shared" si="7"/>
        <v>0</v>
      </c>
      <c r="H357">
        <v>321746.69</v>
      </c>
    </row>
    <row r="358">
      <c r="A358" s="2" t="s">
        <v>35</v>
      </c>
      <c r="B358" s="2" t="s">
        <v>405</v>
      </c>
      <c r="D358" s="22" t="str">
        <f t="shared" si="1"/>
        <v>0</v>
      </c>
      <c r="E358" s="22" t="str">
        <f t="shared" si="5"/>
        <v>0</v>
      </c>
      <c r="F358" s="25" t="str">
        <f t="shared" si="6"/>
        <v>0</v>
      </c>
      <c r="G358" s="26" t="str">
        <f t="shared" si="7"/>
        <v>0</v>
      </c>
      <c r="H358">
        <v>5188651.29</v>
      </c>
    </row>
    <row r="359">
      <c r="A359" s="2" t="s">
        <v>35</v>
      </c>
      <c r="B359" s="2" t="s">
        <v>406</v>
      </c>
      <c r="D359" s="22" t="str">
        <f t="shared" si="1"/>
        <v>0</v>
      </c>
      <c r="E359" s="22" t="str">
        <f t="shared" si="5"/>
        <v>0</v>
      </c>
      <c r="F359" s="25" t="str">
        <f t="shared" si="6"/>
        <v>0</v>
      </c>
      <c r="G359" s="26" t="str">
        <f t="shared" si="7"/>
        <v>0</v>
      </c>
      <c r="H359">
        <v>346960.98</v>
      </c>
    </row>
    <row r="360">
      <c r="A360" s="2" t="s">
        <v>35</v>
      </c>
      <c r="B360" s="2" t="s">
        <v>407</v>
      </c>
      <c r="D360" s="22" t="str">
        <f t="shared" si="1"/>
        <v>0</v>
      </c>
      <c r="E360" s="22" t="str">
        <f t="shared" si="5"/>
        <v>0</v>
      </c>
      <c r="F360" s="25" t="str">
        <f t="shared" si="6"/>
        <v>0</v>
      </c>
      <c r="G360" s="26" t="str">
        <f t="shared" si="7"/>
        <v>0</v>
      </c>
      <c r="H360">
        <v>1060921.81</v>
      </c>
    </row>
    <row r="361">
      <c r="A361" s="2" t="s">
        <v>35</v>
      </c>
      <c r="B361" s="2" t="s">
        <v>408</v>
      </c>
      <c r="D361" s="22" t="str">
        <f t="shared" si="1"/>
        <v>0</v>
      </c>
      <c r="E361" s="22" t="str">
        <f t="shared" si="5"/>
        <v>0</v>
      </c>
      <c r="F361" s="25" t="str">
        <f t="shared" si="6"/>
        <v>0</v>
      </c>
      <c r="G361" s="26" t="str">
        <f t="shared" si="7"/>
        <v>0</v>
      </c>
      <c r="H361">
        <v>6194421.61</v>
      </c>
    </row>
    <row r="362">
      <c r="A362" s="2" t="s">
        <v>35</v>
      </c>
      <c r="B362" s="2" t="s">
        <v>409</v>
      </c>
      <c r="D362" s="22" t="str">
        <f t="shared" si="1"/>
        <v>0</v>
      </c>
      <c r="E362" s="22" t="str">
        <f t="shared" si="5"/>
        <v>0</v>
      </c>
      <c r="F362" s="25" t="str">
        <f t="shared" si="6"/>
        <v>0</v>
      </c>
      <c r="G362" s="26" t="str">
        <f t="shared" si="7"/>
        <v>0</v>
      </c>
      <c r="H362">
        <v>119772.96</v>
      </c>
    </row>
    <row r="363">
      <c r="A363" s="2" t="s">
        <v>35</v>
      </c>
      <c r="B363" s="2" t="s">
        <v>410</v>
      </c>
      <c r="D363" s="22" t="str">
        <f t="shared" si="1"/>
        <v>0</v>
      </c>
      <c r="E363" s="22" t="str">
        <f t="shared" si="5"/>
        <v>0</v>
      </c>
      <c r="F363" s="25" t="str">
        <f t="shared" si="6"/>
        <v>0</v>
      </c>
      <c r="G363" s="26" t="str">
        <f t="shared" si="7"/>
        <v>0</v>
      </c>
      <c r="H363">
        <v>413376.12</v>
      </c>
    </row>
    <row r="364">
      <c r="A364" s="2" t="s">
        <v>35</v>
      </c>
      <c r="B364" s="2" t="s">
        <v>411</v>
      </c>
      <c r="D364" s="22" t="str">
        <f t="shared" si="1"/>
        <v>0</v>
      </c>
      <c r="E364" s="22" t="str">
        <f t="shared" si="5"/>
        <v>0</v>
      </c>
      <c r="F364" s="25" t="str">
        <f t="shared" si="6"/>
        <v>0</v>
      </c>
      <c r="G364" s="26" t="str">
        <f t="shared" si="7"/>
        <v>0</v>
      </c>
      <c r="H364">
        <v>1722976.39</v>
      </c>
    </row>
    <row r="365">
      <c r="A365" s="2" t="s">
        <v>35</v>
      </c>
      <c r="B365" s="2" t="s">
        <v>412</v>
      </c>
      <c r="D365" s="22" t="str">
        <f t="shared" si="1"/>
        <v>0</v>
      </c>
      <c r="E365" s="22" t="str">
        <f t="shared" si="5"/>
        <v>0</v>
      </c>
      <c r="F365" s="25" t="str">
        <f t="shared" si="6"/>
        <v>0</v>
      </c>
      <c r="G365" s="26" t="str">
        <f t="shared" si="7"/>
        <v>0</v>
      </c>
      <c r="H365">
        <v>236121.52</v>
      </c>
    </row>
    <row r="366">
      <c r="A366" s="2" t="s">
        <v>35</v>
      </c>
      <c r="B366" s="2" t="s">
        <v>413</v>
      </c>
      <c r="C366" s="14"/>
      <c r="D366" s="22" t="str">
        <f t="shared" si="1"/>
        <v>0</v>
      </c>
      <c r="E366" s="22" t="str">
        <f t="shared" si="5"/>
        <v>0</v>
      </c>
      <c r="F366" s="25" t="str">
        <f t="shared" si="6"/>
        <v>0</v>
      </c>
      <c r="G366" s="26" t="str">
        <f t="shared" si="7"/>
        <v>0</v>
      </c>
      <c r="H366">
        <v>413160.0</v>
      </c>
    </row>
    <row r="367">
      <c r="A367" s="2" t="s">
        <v>35</v>
      </c>
      <c r="B367" s="2" t="s">
        <v>414</v>
      </c>
      <c r="C367" s="14"/>
      <c r="D367" s="22" t="str">
        <f t="shared" si="1"/>
        <v>0</v>
      </c>
      <c r="E367" s="22" t="str">
        <f t="shared" si="5"/>
        <v>0</v>
      </c>
      <c r="F367" s="25" t="str">
        <f t="shared" si="6"/>
        <v>0</v>
      </c>
      <c r="G367" s="26" t="str">
        <f t="shared" si="7"/>
        <v>0</v>
      </c>
      <c r="H367">
        <v>291481.34</v>
      </c>
    </row>
    <row r="368">
      <c r="A368" s="2" t="s">
        <v>35</v>
      </c>
      <c r="B368" s="2" t="s">
        <v>415</v>
      </c>
      <c r="D368" s="22" t="str">
        <f t="shared" si="1"/>
        <v>0</v>
      </c>
      <c r="E368" s="22" t="str">
        <f t="shared" si="5"/>
        <v>Cliffs Natural Resources</v>
      </c>
      <c r="F368" s="25" t="str">
        <f t="shared" si="6"/>
        <v>CLIFFS NATURAL RESOURCES</v>
      </c>
      <c r="G368" s="26">
        <f t="shared" si="7"/>
        <v>108103.05</v>
      </c>
      <c r="H368">
        <v>108103.05</v>
      </c>
    </row>
    <row r="369">
      <c r="A369" s="2" t="s">
        <v>35</v>
      </c>
      <c r="B369" s="2" t="s">
        <v>416</v>
      </c>
      <c r="D369" s="22" t="str">
        <f t="shared" si="1"/>
        <v>0</v>
      </c>
      <c r="E369" s="22" t="str">
        <f t="shared" si="5"/>
        <v>0</v>
      </c>
      <c r="F369" s="25" t="str">
        <f t="shared" si="6"/>
        <v>0</v>
      </c>
      <c r="G369" s="26" t="str">
        <f t="shared" si="7"/>
        <v>0</v>
      </c>
      <c r="H369">
        <v>200983.71</v>
      </c>
    </row>
    <row r="370">
      <c r="A370" s="2" t="s">
        <v>35</v>
      </c>
      <c r="B370" s="2" t="s">
        <v>417</v>
      </c>
      <c r="D370" s="22" t="str">
        <f t="shared" si="1"/>
        <v>0</v>
      </c>
      <c r="E370" s="22" t="str">
        <f t="shared" si="5"/>
        <v>0</v>
      </c>
      <c r="F370" s="25" t="str">
        <f t="shared" si="6"/>
        <v>0</v>
      </c>
      <c r="G370" s="26" t="str">
        <f t="shared" si="7"/>
        <v>0</v>
      </c>
      <c r="H370">
        <v>448669.89</v>
      </c>
    </row>
    <row r="371">
      <c r="A371" s="2" t="s">
        <v>35</v>
      </c>
      <c r="B371" s="2" t="s">
        <v>418</v>
      </c>
      <c r="C371" s="14"/>
      <c r="D371" s="22" t="str">
        <f t="shared" si="1"/>
        <v>0</v>
      </c>
      <c r="E371" s="22" t="str">
        <f t="shared" si="5"/>
        <v>0</v>
      </c>
      <c r="F371" s="25" t="str">
        <f t="shared" si="6"/>
        <v>0</v>
      </c>
      <c r="G371" s="26" t="str">
        <f t="shared" si="7"/>
        <v>0</v>
      </c>
      <c r="H371">
        <v>988400.0</v>
      </c>
    </row>
    <row r="372">
      <c r="A372" s="2" t="s">
        <v>35</v>
      </c>
      <c r="B372" s="2" t="s">
        <v>419</v>
      </c>
      <c r="D372" s="22" t="str">
        <f t="shared" si="1"/>
        <v>0</v>
      </c>
      <c r="E372" s="22" t="str">
        <f t="shared" si="5"/>
        <v>0</v>
      </c>
      <c r="F372" s="25" t="str">
        <f t="shared" si="6"/>
        <v>0</v>
      </c>
      <c r="G372" s="26" t="str">
        <f t="shared" si="7"/>
        <v>0</v>
      </c>
      <c r="H372">
        <v>1065435.02</v>
      </c>
    </row>
    <row r="373">
      <c r="A373" s="2" t="s">
        <v>35</v>
      </c>
      <c r="B373" s="2" t="s">
        <v>420</v>
      </c>
      <c r="D373" s="22" t="str">
        <f t="shared" si="1"/>
        <v>0</v>
      </c>
      <c r="E373" s="22" t="str">
        <f t="shared" si="5"/>
        <v>0</v>
      </c>
      <c r="F373" s="25" t="str">
        <f t="shared" si="6"/>
        <v>0</v>
      </c>
      <c r="G373" s="26" t="str">
        <f t="shared" si="7"/>
        <v>0</v>
      </c>
      <c r="H373">
        <v>351258.14</v>
      </c>
    </row>
    <row r="374">
      <c r="A374" s="2" t="s">
        <v>35</v>
      </c>
      <c r="B374" s="2" t="s">
        <v>421</v>
      </c>
      <c r="C374" s="14"/>
      <c r="D374" s="22" t="str">
        <f t="shared" si="1"/>
        <v>0</v>
      </c>
      <c r="E374" s="22" t="str">
        <f t="shared" si="5"/>
        <v>0</v>
      </c>
      <c r="F374" s="25" t="str">
        <f t="shared" si="6"/>
        <v>0</v>
      </c>
      <c r="G374" s="26" t="str">
        <f t="shared" si="7"/>
        <v>0</v>
      </c>
      <c r="H374">
        <v>670295.78</v>
      </c>
    </row>
    <row r="375">
      <c r="A375" s="2" t="s">
        <v>35</v>
      </c>
      <c r="B375" s="2" t="s">
        <v>422</v>
      </c>
      <c r="C375" s="14"/>
      <c r="D375" s="22" t="str">
        <f t="shared" si="1"/>
        <v>0</v>
      </c>
      <c r="E375" s="22" t="str">
        <f t="shared" si="5"/>
        <v>0</v>
      </c>
      <c r="F375" s="25" t="str">
        <f t="shared" si="6"/>
        <v>0</v>
      </c>
      <c r="G375" s="26" t="str">
        <f t="shared" si="7"/>
        <v>0</v>
      </c>
      <c r="H375">
        <v>190600.2</v>
      </c>
    </row>
    <row r="376">
      <c r="A376" s="2" t="s">
        <v>35</v>
      </c>
      <c r="B376" s="2" t="s">
        <v>423</v>
      </c>
      <c r="D376" s="22" t="str">
        <f t="shared" si="1"/>
        <v>0</v>
      </c>
      <c r="E376" s="22" t="str">
        <f t="shared" si="5"/>
        <v>0</v>
      </c>
      <c r="F376" s="25" t="str">
        <f t="shared" si="6"/>
        <v>0</v>
      </c>
      <c r="G376" s="26" t="str">
        <f t="shared" si="7"/>
        <v>0</v>
      </c>
      <c r="H376">
        <v>536172.51</v>
      </c>
    </row>
    <row r="377">
      <c r="A377" s="2" t="s">
        <v>35</v>
      </c>
      <c r="B377" s="2" t="s">
        <v>424</v>
      </c>
      <c r="D377" s="22" t="str">
        <f t="shared" si="1"/>
        <v>0</v>
      </c>
      <c r="E377" s="22" t="str">
        <f t="shared" si="5"/>
        <v>0</v>
      </c>
      <c r="F377" s="25" t="str">
        <f t="shared" si="6"/>
        <v>0</v>
      </c>
      <c r="G377" s="26" t="str">
        <f t="shared" si="7"/>
        <v>0</v>
      </c>
      <c r="H377">
        <v>208787.45</v>
      </c>
    </row>
    <row r="378">
      <c r="A378" s="2" t="s">
        <v>35</v>
      </c>
      <c r="B378" s="2" t="s">
        <v>425</v>
      </c>
      <c r="C378" s="14"/>
      <c r="D378" s="22" t="str">
        <f t="shared" si="1"/>
        <v>0</v>
      </c>
      <c r="E378" s="22" t="str">
        <f t="shared" si="5"/>
        <v>0</v>
      </c>
      <c r="F378" s="25" t="str">
        <f t="shared" si="6"/>
        <v>0</v>
      </c>
      <c r="G378" s="26" t="str">
        <f t="shared" si="7"/>
        <v>0</v>
      </c>
      <c r="H378">
        <v>1581181.0</v>
      </c>
    </row>
    <row r="379">
      <c r="A379" s="2" t="s">
        <v>35</v>
      </c>
      <c r="B379" s="2" t="s">
        <v>426</v>
      </c>
      <c r="D379" s="22" t="str">
        <f t="shared" si="1"/>
        <v>0</v>
      </c>
      <c r="E379" s="22" t="str">
        <f t="shared" si="5"/>
        <v>0</v>
      </c>
      <c r="F379" s="25" t="str">
        <f t="shared" si="6"/>
        <v>0</v>
      </c>
      <c r="G379" s="26" t="str">
        <f t="shared" si="7"/>
        <v>0</v>
      </c>
      <c r="H379">
        <v>7163632.55</v>
      </c>
    </row>
    <row r="380">
      <c r="A380" s="2" t="s">
        <v>35</v>
      </c>
      <c r="B380" s="2" t="s">
        <v>427</v>
      </c>
      <c r="D380" s="22" t="str">
        <f t="shared" si="1"/>
        <v>0</v>
      </c>
      <c r="E380" s="22" t="str">
        <f t="shared" si="5"/>
        <v>0</v>
      </c>
      <c r="F380" s="25" t="str">
        <f t="shared" si="6"/>
        <v>0</v>
      </c>
      <c r="G380" s="26" t="str">
        <f t="shared" si="7"/>
        <v>0</v>
      </c>
      <c r="H380">
        <v>630117.27</v>
      </c>
    </row>
    <row r="381">
      <c r="A381" s="2" t="s">
        <v>35</v>
      </c>
      <c r="B381" s="2" t="s">
        <v>428</v>
      </c>
      <c r="C381" s="14"/>
      <c r="D381" s="22" t="str">
        <f t="shared" si="1"/>
        <v>0</v>
      </c>
      <c r="E381" s="22" t="str">
        <f t="shared" si="5"/>
        <v>0</v>
      </c>
      <c r="F381" s="25" t="str">
        <f t="shared" si="6"/>
        <v>0</v>
      </c>
      <c r="G381" s="26" t="str">
        <f t="shared" si="7"/>
        <v>0</v>
      </c>
      <c r="H381">
        <v>143143.55</v>
      </c>
    </row>
    <row r="382">
      <c r="A382" s="2" t="s">
        <v>35</v>
      </c>
      <c r="B382" s="2" t="s">
        <v>429</v>
      </c>
      <c r="D382" s="22" t="str">
        <f t="shared" si="1"/>
        <v>0</v>
      </c>
      <c r="E382" s="22" t="str">
        <f t="shared" si="5"/>
        <v>0</v>
      </c>
      <c r="F382" s="25" t="str">
        <f t="shared" si="6"/>
        <v>0</v>
      </c>
      <c r="G382" s="26" t="str">
        <f t="shared" si="7"/>
        <v>0</v>
      </c>
      <c r="H382">
        <v>90511.18</v>
      </c>
    </row>
    <row r="383">
      <c r="A383" s="2" t="s">
        <v>35</v>
      </c>
      <c r="B383" s="2" t="s">
        <v>430</v>
      </c>
      <c r="C383" s="14"/>
      <c r="D383" s="22" t="str">
        <f t="shared" si="1"/>
        <v>0</v>
      </c>
      <c r="E383" s="22" t="str">
        <f t="shared" si="5"/>
        <v>0</v>
      </c>
      <c r="F383" s="25" t="str">
        <f t="shared" si="6"/>
        <v>0</v>
      </c>
      <c r="G383" s="26" t="str">
        <f t="shared" si="7"/>
        <v>0</v>
      </c>
      <c r="H383">
        <v>1342800.0</v>
      </c>
    </row>
    <row r="384">
      <c r="A384" s="2" t="s">
        <v>35</v>
      </c>
      <c r="B384" s="2" t="s">
        <v>431</v>
      </c>
      <c r="D384" s="22" t="str">
        <f t="shared" si="1"/>
        <v>0</v>
      </c>
      <c r="E384" s="22" t="str">
        <f t="shared" si="5"/>
        <v>0</v>
      </c>
      <c r="F384" s="25" t="str">
        <f t="shared" si="6"/>
        <v>0</v>
      </c>
      <c r="G384" s="26" t="str">
        <f t="shared" si="7"/>
        <v>0</v>
      </c>
      <c r="H384">
        <v>58742.57</v>
      </c>
    </row>
    <row r="385">
      <c r="A385" s="2" t="s">
        <v>35</v>
      </c>
      <c r="B385" s="2" t="s">
        <v>432</v>
      </c>
      <c r="D385" s="22" t="str">
        <f t="shared" si="1"/>
        <v>0</v>
      </c>
      <c r="E385" s="22" t="str">
        <f t="shared" si="5"/>
        <v>0</v>
      </c>
      <c r="F385" s="25" t="str">
        <f t="shared" si="6"/>
        <v>0</v>
      </c>
      <c r="G385" s="26" t="str">
        <f t="shared" si="7"/>
        <v>0</v>
      </c>
      <c r="H385">
        <v>2103338.03</v>
      </c>
    </row>
    <row r="386">
      <c r="A386" s="2" t="s">
        <v>35</v>
      </c>
      <c r="B386" s="2" t="s">
        <v>433</v>
      </c>
      <c r="D386" s="22" t="str">
        <f t="shared" si="1"/>
        <v>0</v>
      </c>
      <c r="E386" s="22" t="str">
        <f t="shared" si="5"/>
        <v>0</v>
      </c>
      <c r="F386" s="25" t="str">
        <f t="shared" si="6"/>
        <v>0</v>
      </c>
      <c r="G386" s="26" t="str">
        <f t="shared" si="7"/>
        <v>0</v>
      </c>
      <c r="H386">
        <v>2723330.0</v>
      </c>
    </row>
    <row r="387">
      <c r="A387" s="2" t="s">
        <v>35</v>
      </c>
      <c r="B387" s="2" t="s">
        <v>434</v>
      </c>
      <c r="C387" s="14"/>
      <c r="D387" s="22" t="str">
        <f t="shared" si="1"/>
        <v>0</v>
      </c>
      <c r="E387" s="22" t="str">
        <f t="shared" si="5"/>
        <v>0</v>
      </c>
      <c r="F387" s="25" t="str">
        <f t="shared" si="6"/>
        <v>0</v>
      </c>
      <c r="G387" s="26" t="str">
        <f t="shared" si="7"/>
        <v>0</v>
      </c>
      <c r="H387">
        <v>601806.83</v>
      </c>
    </row>
    <row r="388">
      <c r="A388" s="2" t="s">
        <v>35</v>
      </c>
      <c r="B388" s="2" t="s">
        <v>435</v>
      </c>
      <c r="C388" s="14"/>
      <c r="D388" s="22" t="str">
        <f t="shared" si="1"/>
        <v>0</v>
      </c>
      <c r="E388" s="22" t="str">
        <f t="shared" si="5"/>
        <v>0</v>
      </c>
      <c r="F388" s="25" t="str">
        <f t="shared" si="6"/>
        <v>0</v>
      </c>
      <c r="G388" s="26" t="str">
        <f t="shared" si="7"/>
        <v>0</v>
      </c>
      <c r="H388">
        <v>297433.04</v>
      </c>
    </row>
    <row r="389">
      <c r="A389" s="2" t="s">
        <v>35</v>
      </c>
      <c r="B389" s="2" t="s">
        <v>436</v>
      </c>
      <c r="C389" s="14"/>
      <c r="D389" s="22" t="str">
        <f t="shared" si="1"/>
        <v>0</v>
      </c>
      <c r="E389" s="22" t="str">
        <f t="shared" si="5"/>
        <v>0</v>
      </c>
      <c r="F389" s="25" t="str">
        <f t="shared" si="6"/>
        <v>0</v>
      </c>
      <c r="G389" s="26" t="str">
        <f t="shared" si="7"/>
        <v>0</v>
      </c>
      <c r="H389">
        <v>271768.0</v>
      </c>
    </row>
    <row r="390">
      <c r="A390" s="2" t="s">
        <v>35</v>
      </c>
      <c r="B390" s="2" t="s">
        <v>437</v>
      </c>
      <c r="D390" s="22" t="str">
        <f t="shared" si="1"/>
        <v>0</v>
      </c>
      <c r="E390" s="22" t="str">
        <f t="shared" si="5"/>
        <v>0</v>
      </c>
      <c r="F390" s="25" t="str">
        <f t="shared" si="6"/>
        <v>0</v>
      </c>
      <c r="G390" s="26" t="str">
        <f t="shared" si="7"/>
        <v>0</v>
      </c>
      <c r="H390">
        <v>4500494.85</v>
      </c>
    </row>
    <row r="391">
      <c r="A391" s="2" t="s">
        <v>35</v>
      </c>
      <c r="B391" s="2" t="s">
        <v>438</v>
      </c>
      <c r="D391" s="22" t="str">
        <f t="shared" si="1"/>
        <v>0</v>
      </c>
      <c r="E391" s="22" t="str">
        <f t="shared" si="5"/>
        <v>0</v>
      </c>
      <c r="F391" s="25" t="str">
        <f t="shared" si="6"/>
        <v>0</v>
      </c>
      <c r="G391" s="26" t="str">
        <f t="shared" si="7"/>
        <v>0</v>
      </c>
      <c r="H391">
        <v>965366.05</v>
      </c>
    </row>
    <row r="392">
      <c r="A392" s="2" t="s">
        <v>35</v>
      </c>
      <c r="B392" s="2" t="s">
        <v>439</v>
      </c>
      <c r="D392" s="22" t="str">
        <f t="shared" si="1"/>
        <v>0</v>
      </c>
      <c r="E392" s="22" t="str">
        <f t="shared" si="5"/>
        <v>0</v>
      </c>
      <c r="F392" s="25" t="str">
        <f t="shared" si="6"/>
        <v>0</v>
      </c>
      <c r="G392" s="26" t="str">
        <f t="shared" si="7"/>
        <v>0</v>
      </c>
      <c r="H392">
        <v>456655.37</v>
      </c>
    </row>
    <row r="393">
      <c r="A393" s="2" t="s">
        <v>35</v>
      </c>
      <c r="B393" s="2" t="s">
        <v>440</v>
      </c>
      <c r="D393" s="22" t="str">
        <f t="shared" si="1"/>
        <v>0</v>
      </c>
      <c r="E393" s="22" t="str">
        <f t="shared" si="5"/>
        <v>0</v>
      </c>
      <c r="F393" s="25" t="str">
        <f t="shared" si="6"/>
        <v>0</v>
      </c>
      <c r="G393" s="26" t="str">
        <f t="shared" si="7"/>
        <v>0</v>
      </c>
      <c r="H393">
        <v>87651.68</v>
      </c>
    </row>
    <row r="394">
      <c r="A394" s="2" t="s">
        <v>35</v>
      </c>
      <c r="B394" s="2" t="s">
        <v>441</v>
      </c>
      <c r="C394" s="14"/>
      <c r="D394" s="22" t="str">
        <f t="shared" si="1"/>
        <v>0</v>
      </c>
      <c r="E394" s="22" t="str">
        <f t="shared" si="5"/>
        <v>0</v>
      </c>
      <c r="F394" s="25" t="str">
        <f t="shared" si="6"/>
        <v>0</v>
      </c>
      <c r="G394" s="26" t="str">
        <f t="shared" si="7"/>
        <v>0</v>
      </c>
      <c r="H394">
        <v>1210587.19</v>
      </c>
    </row>
    <row r="395">
      <c r="A395" s="2" t="s">
        <v>35</v>
      </c>
      <c r="B395" s="2" t="s">
        <v>442</v>
      </c>
      <c r="D395" s="22" t="str">
        <f t="shared" si="1"/>
        <v>0</v>
      </c>
      <c r="E395" s="22" t="str">
        <f t="shared" si="5"/>
        <v>0</v>
      </c>
      <c r="F395" s="25" t="str">
        <f t="shared" si="6"/>
        <v>0</v>
      </c>
      <c r="G395" s="26" t="str">
        <f t="shared" si="7"/>
        <v>0</v>
      </c>
      <c r="H395">
        <v>6119874.91</v>
      </c>
    </row>
    <row r="396">
      <c r="A396" s="2" t="s">
        <v>35</v>
      </c>
      <c r="B396" s="2" t="s">
        <v>443</v>
      </c>
      <c r="C396" s="14"/>
      <c r="D396" s="22" t="str">
        <f t="shared" si="1"/>
        <v>0</v>
      </c>
      <c r="E396" s="22" t="str">
        <f t="shared" si="5"/>
        <v>0</v>
      </c>
      <c r="F396" s="25" t="str">
        <f t="shared" si="6"/>
        <v>0</v>
      </c>
      <c r="G396" s="26" t="str">
        <f t="shared" si="7"/>
        <v>0</v>
      </c>
      <c r="H396">
        <v>8052000.0</v>
      </c>
    </row>
    <row r="397">
      <c r="A397" s="2" t="s">
        <v>35</v>
      </c>
      <c r="B397" s="2" t="s">
        <v>444</v>
      </c>
      <c r="C397" s="14"/>
      <c r="D397" s="22" t="str">
        <f t="shared" si="1"/>
        <v>0</v>
      </c>
      <c r="E397" s="22" t="str">
        <f t="shared" si="5"/>
        <v>0</v>
      </c>
      <c r="F397" s="25" t="str">
        <f t="shared" si="6"/>
        <v>0</v>
      </c>
      <c r="G397" s="26" t="str">
        <f t="shared" si="7"/>
        <v>0</v>
      </c>
      <c r="H397">
        <v>322740.0</v>
      </c>
    </row>
    <row r="398">
      <c r="A398" s="2" t="s">
        <v>35</v>
      </c>
      <c r="B398" s="2" t="s">
        <v>445</v>
      </c>
      <c r="D398" s="22" t="str">
        <f t="shared" si="1"/>
        <v>0</v>
      </c>
      <c r="E398" s="22" t="str">
        <f t="shared" si="5"/>
        <v>0</v>
      </c>
      <c r="F398" s="25" t="str">
        <f t="shared" si="6"/>
        <v>0</v>
      </c>
      <c r="G398" s="26" t="str">
        <f t="shared" si="7"/>
        <v>0</v>
      </c>
      <c r="H398">
        <v>459514.74</v>
      </c>
    </row>
    <row r="399">
      <c r="A399" s="2" t="s">
        <v>35</v>
      </c>
      <c r="B399" s="2" t="s">
        <v>446</v>
      </c>
      <c r="D399" s="22" t="str">
        <f t="shared" si="1"/>
        <v>0</v>
      </c>
      <c r="E399" s="22" t="str">
        <f t="shared" si="5"/>
        <v>0</v>
      </c>
      <c r="F399" s="25" t="str">
        <f t="shared" si="6"/>
        <v>0</v>
      </c>
      <c r="G399" s="26" t="str">
        <f t="shared" si="7"/>
        <v>0</v>
      </c>
      <c r="H399">
        <v>103534.54</v>
      </c>
    </row>
    <row r="400">
      <c r="A400" s="2" t="s">
        <v>35</v>
      </c>
      <c r="B400" s="2" t="s">
        <v>447</v>
      </c>
      <c r="D400" s="22" t="str">
        <f t="shared" si="1"/>
        <v>0</v>
      </c>
      <c r="E400" s="22" t="str">
        <f t="shared" si="5"/>
        <v>0</v>
      </c>
      <c r="F400" s="25" t="str">
        <f t="shared" si="6"/>
        <v>0</v>
      </c>
      <c r="G400" s="26" t="str">
        <f t="shared" si="7"/>
        <v>0</v>
      </c>
      <c r="H400">
        <v>520984.92</v>
      </c>
    </row>
    <row r="401">
      <c r="A401" s="2" t="s">
        <v>35</v>
      </c>
      <c r="B401" s="2" t="s">
        <v>448</v>
      </c>
      <c r="D401" s="22" t="str">
        <f t="shared" si="1"/>
        <v>0</v>
      </c>
      <c r="E401" s="22" t="str">
        <f t="shared" si="5"/>
        <v>0</v>
      </c>
      <c r="F401" s="25" t="str">
        <f t="shared" si="6"/>
        <v>0</v>
      </c>
      <c r="G401" s="26" t="str">
        <f t="shared" si="7"/>
        <v>0</v>
      </c>
      <c r="H401">
        <v>565924.48</v>
      </c>
    </row>
    <row r="402">
      <c r="A402" s="2" t="s">
        <v>35</v>
      </c>
      <c r="B402" s="2" t="s">
        <v>449</v>
      </c>
      <c r="D402" s="22" t="str">
        <f t="shared" si="1"/>
        <v>ConocoPhillips</v>
      </c>
      <c r="E402" s="22" t="str">
        <f t="shared" si="5"/>
        <v>0</v>
      </c>
      <c r="F402" s="25" t="str">
        <f t="shared" si="6"/>
        <v>CONOCOPHILLIPS</v>
      </c>
      <c r="G402" s="26">
        <f t="shared" si="7"/>
        <v>3670683.5</v>
      </c>
      <c r="H402">
        <v>3670683.5</v>
      </c>
    </row>
    <row r="403">
      <c r="A403" s="2" t="s">
        <v>35</v>
      </c>
      <c r="B403" s="2" t="s">
        <v>450</v>
      </c>
      <c r="D403" s="22" t="str">
        <f t="shared" si="1"/>
        <v>0</v>
      </c>
      <c r="E403" s="22" t="str">
        <f t="shared" si="5"/>
        <v>0</v>
      </c>
      <c r="F403" s="25" t="str">
        <f t="shared" si="6"/>
        <v>0</v>
      </c>
      <c r="G403" s="26" t="str">
        <f t="shared" si="7"/>
        <v>0</v>
      </c>
      <c r="H403">
        <v>407269.89</v>
      </c>
    </row>
    <row r="404">
      <c r="A404" s="2" t="s">
        <v>35</v>
      </c>
      <c r="B404" s="2" t="s">
        <v>451</v>
      </c>
      <c r="D404" s="22" t="str">
        <f t="shared" si="1"/>
        <v>0</v>
      </c>
      <c r="E404" s="22" t="str">
        <f t="shared" si="5"/>
        <v>0</v>
      </c>
      <c r="F404" s="25" t="str">
        <f t="shared" si="6"/>
        <v>0</v>
      </c>
      <c r="G404" s="26" t="str">
        <f t="shared" si="7"/>
        <v>0</v>
      </c>
      <c r="H404">
        <v>743234.86</v>
      </c>
    </row>
    <row r="405">
      <c r="A405" s="2" t="s">
        <v>35</v>
      </c>
      <c r="B405" s="2" t="s">
        <v>452</v>
      </c>
      <c r="D405" s="22" t="str">
        <f t="shared" si="1"/>
        <v>0</v>
      </c>
      <c r="E405" s="22" t="str">
        <f t="shared" si="5"/>
        <v>0</v>
      </c>
      <c r="F405" s="25" t="str">
        <f t="shared" si="6"/>
        <v>0</v>
      </c>
      <c r="G405" s="26" t="str">
        <f t="shared" si="7"/>
        <v>0</v>
      </c>
      <c r="H405">
        <v>509672.2</v>
      </c>
    </row>
    <row r="406">
      <c r="A406" s="2" t="s">
        <v>35</v>
      </c>
      <c r="B406" s="2" t="s">
        <v>453</v>
      </c>
      <c r="C406" s="14"/>
      <c r="D406" s="22" t="str">
        <f t="shared" si="1"/>
        <v>0</v>
      </c>
      <c r="E406" s="22" t="str">
        <f t="shared" si="5"/>
        <v>0</v>
      </c>
      <c r="F406" s="25" t="str">
        <f t="shared" si="6"/>
        <v>0</v>
      </c>
      <c r="G406" s="26" t="str">
        <f t="shared" si="7"/>
        <v>0</v>
      </c>
      <c r="H406">
        <v>1732242.06</v>
      </c>
    </row>
    <row r="407">
      <c r="A407" s="2" t="s">
        <v>35</v>
      </c>
      <c r="B407" s="2" t="s">
        <v>454</v>
      </c>
      <c r="D407" s="22" t="str">
        <f t="shared" si="1"/>
        <v>Continental Resources</v>
      </c>
      <c r="E407" s="22" t="str">
        <f t="shared" si="5"/>
        <v>0</v>
      </c>
      <c r="F407" s="25" t="str">
        <f t="shared" si="6"/>
        <v>CONTINENTAL RESOURCES</v>
      </c>
      <c r="G407" s="26">
        <f t="shared" si="7"/>
        <v>305615.57</v>
      </c>
      <c r="H407">
        <v>305615.57</v>
      </c>
    </row>
    <row r="408">
      <c r="A408" s="2" t="s">
        <v>35</v>
      </c>
      <c r="B408" s="2" t="s">
        <v>455</v>
      </c>
      <c r="D408" s="22" t="str">
        <f t="shared" si="1"/>
        <v>0</v>
      </c>
      <c r="E408" s="22" t="str">
        <f t="shared" si="5"/>
        <v>0</v>
      </c>
      <c r="F408" s="25" t="str">
        <f t="shared" si="6"/>
        <v>0</v>
      </c>
      <c r="G408" s="26" t="str">
        <f t="shared" si="7"/>
        <v>0</v>
      </c>
      <c r="H408">
        <v>356890.5</v>
      </c>
    </row>
    <row r="409">
      <c r="A409" s="2" t="s">
        <v>35</v>
      </c>
      <c r="B409" s="2" t="s">
        <v>456</v>
      </c>
      <c r="C409" s="14"/>
      <c r="D409" s="22" t="str">
        <f t="shared" si="1"/>
        <v>0</v>
      </c>
      <c r="E409" s="22" t="str">
        <f t="shared" si="5"/>
        <v>0</v>
      </c>
      <c r="F409" s="25" t="str">
        <f t="shared" si="6"/>
        <v>0</v>
      </c>
      <c r="G409" s="26" t="str">
        <f t="shared" si="7"/>
        <v>0</v>
      </c>
      <c r="H409">
        <v>219378.31</v>
      </c>
    </row>
    <row r="410">
      <c r="A410" s="2" t="s">
        <v>35</v>
      </c>
      <c r="B410" s="2" t="s">
        <v>457</v>
      </c>
      <c r="D410" s="22" t="str">
        <f t="shared" si="1"/>
        <v>0</v>
      </c>
      <c r="E410" s="22" t="str">
        <f t="shared" si="5"/>
        <v>0</v>
      </c>
      <c r="F410" s="25" t="str">
        <f t="shared" si="6"/>
        <v>0</v>
      </c>
      <c r="G410" s="26" t="str">
        <f t="shared" si="7"/>
        <v>0</v>
      </c>
      <c r="H410">
        <v>1248837.84</v>
      </c>
    </row>
    <row r="411">
      <c r="A411" s="2" t="s">
        <v>35</v>
      </c>
      <c r="B411" s="2" t="s">
        <v>458</v>
      </c>
      <c r="C411" s="14"/>
      <c r="D411" s="22" t="str">
        <f t="shared" si="1"/>
        <v>0</v>
      </c>
      <c r="E411" s="22" t="str">
        <f t="shared" si="5"/>
        <v>0</v>
      </c>
      <c r="F411" s="25" t="str">
        <f t="shared" si="6"/>
        <v>0</v>
      </c>
      <c r="G411" s="26" t="str">
        <f t="shared" si="7"/>
        <v>0</v>
      </c>
      <c r="H411">
        <v>142691.8</v>
      </c>
    </row>
    <row r="412">
      <c r="A412" s="2" t="s">
        <v>35</v>
      </c>
      <c r="B412" s="2" t="s">
        <v>459</v>
      </c>
      <c r="D412" s="22" t="str">
        <f t="shared" si="1"/>
        <v>0</v>
      </c>
      <c r="E412" s="22" t="str">
        <f t="shared" si="5"/>
        <v>0</v>
      </c>
      <c r="F412" s="25" t="str">
        <f t="shared" si="6"/>
        <v>0</v>
      </c>
      <c r="G412" s="26" t="str">
        <f t="shared" si="7"/>
        <v>0</v>
      </c>
      <c r="H412">
        <v>69333.66</v>
      </c>
    </row>
    <row r="413">
      <c r="A413" s="2" t="s">
        <v>35</v>
      </c>
      <c r="B413" s="2" t="s">
        <v>460</v>
      </c>
      <c r="D413" s="22" t="str">
        <f t="shared" si="1"/>
        <v>0</v>
      </c>
      <c r="E413" s="22" t="str">
        <f t="shared" si="5"/>
        <v>0</v>
      </c>
      <c r="F413" s="25" t="str">
        <f t="shared" si="6"/>
        <v>0</v>
      </c>
      <c r="G413" s="26" t="str">
        <f t="shared" si="7"/>
        <v>0</v>
      </c>
      <c r="H413">
        <v>35033.77</v>
      </c>
    </row>
    <row r="414">
      <c r="A414" s="2" t="s">
        <v>35</v>
      </c>
      <c r="B414" s="2" t="s">
        <v>461</v>
      </c>
      <c r="D414" s="22" t="str">
        <f t="shared" si="1"/>
        <v>0</v>
      </c>
      <c r="E414" s="22" t="str">
        <f t="shared" si="5"/>
        <v>0</v>
      </c>
      <c r="F414" s="25" t="str">
        <f t="shared" si="6"/>
        <v>0</v>
      </c>
      <c r="G414" s="26" t="str">
        <f t="shared" si="7"/>
        <v>0</v>
      </c>
      <c r="H414">
        <v>2143442.4</v>
      </c>
    </row>
    <row r="415">
      <c r="A415" s="2" t="s">
        <v>35</v>
      </c>
      <c r="B415" s="2" t="s">
        <v>462</v>
      </c>
      <c r="C415" s="14"/>
      <c r="D415" s="22" t="str">
        <f t="shared" si="1"/>
        <v>0</v>
      </c>
      <c r="E415" s="22" t="str">
        <f t="shared" si="5"/>
        <v>0</v>
      </c>
      <c r="F415" s="25" t="str">
        <f t="shared" si="6"/>
        <v>0</v>
      </c>
      <c r="G415" s="26" t="str">
        <f t="shared" si="7"/>
        <v>0</v>
      </c>
      <c r="H415">
        <v>490500.0</v>
      </c>
    </row>
    <row r="416">
      <c r="A416" s="2" t="s">
        <v>35</v>
      </c>
      <c r="B416" s="2" t="s">
        <v>463</v>
      </c>
      <c r="D416" s="22" t="str">
        <f t="shared" si="1"/>
        <v>0</v>
      </c>
      <c r="E416" s="22" t="str">
        <f t="shared" si="5"/>
        <v>0</v>
      </c>
      <c r="F416" s="25" t="str">
        <f t="shared" si="6"/>
        <v>0</v>
      </c>
      <c r="G416" s="26" t="str">
        <f t="shared" si="7"/>
        <v>0</v>
      </c>
      <c r="H416">
        <v>1634555.98</v>
      </c>
    </row>
    <row r="417">
      <c r="A417" s="2" t="s">
        <v>35</v>
      </c>
      <c r="B417" s="2" t="s">
        <v>464</v>
      </c>
      <c r="D417" s="22" t="str">
        <f t="shared" si="1"/>
        <v>0</v>
      </c>
      <c r="E417" s="22" t="str">
        <f t="shared" si="5"/>
        <v>0</v>
      </c>
      <c r="F417" s="25" t="str">
        <f t="shared" si="6"/>
        <v>0</v>
      </c>
      <c r="G417" s="26" t="str">
        <f t="shared" si="7"/>
        <v>0</v>
      </c>
      <c r="H417">
        <v>2867325.44</v>
      </c>
    </row>
    <row r="418">
      <c r="A418" s="2" t="s">
        <v>35</v>
      </c>
      <c r="B418" s="2" t="s">
        <v>465</v>
      </c>
      <c r="C418" s="14"/>
      <c r="D418" s="22" t="str">
        <f t="shared" si="1"/>
        <v>0</v>
      </c>
      <c r="E418" s="22" t="str">
        <f t="shared" si="5"/>
        <v>0</v>
      </c>
      <c r="F418" s="25" t="str">
        <f t="shared" si="6"/>
        <v>0</v>
      </c>
      <c r="G418" s="26" t="str">
        <f t="shared" si="7"/>
        <v>0</v>
      </c>
      <c r="H418">
        <v>379130.0</v>
      </c>
    </row>
    <row r="419">
      <c r="A419" s="2" t="s">
        <v>35</v>
      </c>
      <c r="B419" s="2" t="s">
        <v>466</v>
      </c>
      <c r="C419" s="14"/>
      <c r="D419" s="22" t="str">
        <f t="shared" si="1"/>
        <v>0</v>
      </c>
      <c r="E419" s="22" t="str">
        <f t="shared" si="5"/>
        <v>0</v>
      </c>
      <c r="F419" s="25" t="str">
        <f t="shared" si="6"/>
        <v>0</v>
      </c>
      <c r="G419" s="26" t="str">
        <f t="shared" si="7"/>
        <v>0</v>
      </c>
      <c r="H419">
        <v>1087632.28</v>
      </c>
    </row>
    <row r="420">
      <c r="A420" s="2" t="s">
        <v>35</v>
      </c>
      <c r="B420" s="2" t="s">
        <v>467</v>
      </c>
      <c r="D420" s="22" t="str">
        <f t="shared" si="1"/>
        <v>0</v>
      </c>
      <c r="E420" s="22" t="str">
        <f t="shared" si="5"/>
        <v>0</v>
      </c>
      <c r="F420" s="25" t="str">
        <f t="shared" si="6"/>
        <v>0</v>
      </c>
      <c r="G420" s="26" t="str">
        <f t="shared" si="7"/>
        <v>0</v>
      </c>
      <c r="H420">
        <v>163498.48</v>
      </c>
    </row>
    <row r="421">
      <c r="A421" s="2" t="s">
        <v>35</v>
      </c>
      <c r="B421" s="2" t="s">
        <v>468</v>
      </c>
      <c r="C421" s="14"/>
      <c r="D421" s="22" t="str">
        <f t="shared" si="1"/>
        <v>0</v>
      </c>
      <c r="E421" s="22" t="str">
        <f t="shared" si="5"/>
        <v>0</v>
      </c>
      <c r="F421" s="25" t="str">
        <f t="shared" si="6"/>
        <v>0</v>
      </c>
      <c r="G421" s="26" t="str">
        <f t="shared" si="7"/>
        <v>0</v>
      </c>
      <c r="H421">
        <v>3494517.0</v>
      </c>
    </row>
    <row r="422">
      <c r="A422" s="2" t="s">
        <v>35</v>
      </c>
      <c r="B422" s="2" t="s">
        <v>469</v>
      </c>
      <c r="D422" s="22" t="str">
        <f t="shared" si="1"/>
        <v>0</v>
      </c>
      <c r="E422" s="22" t="str">
        <f t="shared" si="5"/>
        <v>0</v>
      </c>
      <c r="F422" s="25" t="str">
        <f t="shared" si="6"/>
        <v>0</v>
      </c>
      <c r="G422" s="26" t="str">
        <f t="shared" si="7"/>
        <v>0</v>
      </c>
      <c r="H422">
        <v>203556.97</v>
      </c>
    </row>
    <row r="423">
      <c r="A423" s="2" t="s">
        <v>35</v>
      </c>
      <c r="B423" s="2" t="s">
        <v>470</v>
      </c>
      <c r="C423" s="14"/>
      <c r="D423" s="22" t="str">
        <f t="shared" si="1"/>
        <v>0</v>
      </c>
      <c r="E423" s="22" t="str">
        <f t="shared" si="5"/>
        <v>0</v>
      </c>
      <c r="F423" s="25" t="str">
        <f t="shared" si="6"/>
        <v>0</v>
      </c>
      <c r="G423" s="26" t="str">
        <f t="shared" si="7"/>
        <v>0</v>
      </c>
      <c r="H423">
        <v>361652.0</v>
      </c>
    </row>
    <row r="424">
      <c r="A424" s="2" t="s">
        <v>35</v>
      </c>
      <c r="B424" s="2" t="s">
        <v>471</v>
      </c>
      <c r="C424" s="14"/>
      <c r="D424" s="22" t="str">
        <f t="shared" si="1"/>
        <v>0</v>
      </c>
      <c r="E424" s="22" t="str">
        <f t="shared" si="5"/>
        <v>0</v>
      </c>
      <c r="F424" s="25" t="str">
        <f t="shared" si="6"/>
        <v>0</v>
      </c>
      <c r="G424" s="26" t="str">
        <f t="shared" si="7"/>
        <v>0</v>
      </c>
      <c r="H424">
        <v>5859000.0</v>
      </c>
    </row>
    <row r="425">
      <c r="A425" s="2" t="s">
        <v>35</v>
      </c>
      <c r="B425" s="2" t="s">
        <v>472</v>
      </c>
      <c r="D425" s="22" t="str">
        <f t="shared" si="1"/>
        <v>0</v>
      </c>
      <c r="E425" s="22" t="str">
        <f t="shared" si="5"/>
        <v>0</v>
      </c>
      <c r="F425" s="25" t="str">
        <f t="shared" si="6"/>
        <v>0</v>
      </c>
      <c r="G425" s="26" t="str">
        <f t="shared" si="7"/>
        <v>0</v>
      </c>
      <c r="H425">
        <v>9714.48</v>
      </c>
    </row>
    <row r="426">
      <c r="A426" s="2" t="s">
        <v>35</v>
      </c>
      <c r="B426" s="2" t="s">
        <v>473</v>
      </c>
      <c r="C426" s="14"/>
      <c r="D426" s="22" t="str">
        <f t="shared" si="1"/>
        <v>0</v>
      </c>
      <c r="E426" s="22" t="str">
        <f t="shared" si="5"/>
        <v>0</v>
      </c>
      <c r="F426" s="25" t="str">
        <f t="shared" si="6"/>
        <v>0</v>
      </c>
      <c r="G426" s="26" t="str">
        <f t="shared" si="7"/>
        <v>0</v>
      </c>
      <c r="H426">
        <v>1705150.0</v>
      </c>
    </row>
    <row r="427">
      <c r="A427" s="2" t="s">
        <v>35</v>
      </c>
      <c r="B427" s="2" t="s">
        <v>474</v>
      </c>
      <c r="D427" s="22" t="str">
        <f t="shared" si="1"/>
        <v>0</v>
      </c>
      <c r="E427" s="22" t="str">
        <f t="shared" si="5"/>
        <v>0</v>
      </c>
      <c r="F427" s="25" t="str">
        <f t="shared" si="6"/>
        <v>0</v>
      </c>
      <c r="G427" s="26" t="str">
        <f t="shared" si="7"/>
        <v>0</v>
      </c>
      <c r="H427">
        <v>973613.65</v>
      </c>
    </row>
    <row r="428">
      <c r="A428" s="2" t="s">
        <v>35</v>
      </c>
      <c r="B428" s="2" t="s">
        <v>475</v>
      </c>
      <c r="D428" s="22" t="str">
        <f t="shared" si="1"/>
        <v>0</v>
      </c>
      <c r="E428" s="22" t="str">
        <f t="shared" si="5"/>
        <v>0</v>
      </c>
      <c r="F428" s="25" t="str">
        <f t="shared" si="6"/>
        <v>0</v>
      </c>
      <c r="G428" s="26" t="str">
        <f t="shared" si="7"/>
        <v>0</v>
      </c>
      <c r="H428">
        <v>1.14991911E7</v>
      </c>
    </row>
    <row r="429">
      <c r="A429" s="2" t="s">
        <v>35</v>
      </c>
      <c r="B429" s="2" t="s">
        <v>476</v>
      </c>
      <c r="C429" s="14"/>
      <c r="D429" s="22" t="str">
        <f t="shared" si="1"/>
        <v>0</v>
      </c>
      <c r="E429" s="22" t="str">
        <f t="shared" si="5"/>
        <v>0</v>
      </c>
      <c r="F429" s="25" t="str">
        <f t="shared" si="6"/>
        <v>0</v>
      </c>
      <c r="G429" s="26" t="str">
        <f t="shared" si="7"/>
        <v>0</v>
      </c>
      <c r="H429">
        <v>471575.0</v>
      </c>
    </row>
    <row r="430">
      <c r="A430" s="2" t="s">
        <v>35</v>
      </c>
      <c r="B430" s="2" t="s">
        <v>477</v>
      </c>
      <c r="D430" s="22" t="str">
        <f t="shared" si="1"/>
        <v>0</v>
      </c>
      <c r="E430" s="22" t="str">
        <f t="shared" si="5"/>
        <v>0</v>
      </c>
      <c r="F430" s="25" t="str">
        <f t="shared" si="6"/>
        <v>0</v>
      </c>
      <c r="G430" s="26" t="str">
        <f t="shared" si="7"/>
        <v>0</v>
      </c>
      <c r="H430">
        <v>1320649.01</v>
      </c>
    </row>
    <row r="431">
      <c r="A431" s="2" t="s">
        <v>35</v>
      </c>
      <c r="B431" s="2" t="s">
        <v>478</v>
      </c>
      <c r="D431" s="22" t="str">
        <f t="shared" si="1"/>
        <v>0</v>
      </c>
      <c r="E431" s="22" t="str">
        <f t="shared" si="5"/>
        <v>0</v>
      </c>
      <c r="F431" s="25" t="str">
        <f t="shared" si="6"/>
        <v>0</v>
      </c>
      <c r="G431" s="26" t="str">
        <f t="shared" si="7"/>
        <v>0</v>
      </c>
      <c r="H431">
        <v>1161863.06</v>
      </c>
    </row>
    <row r="432">
      <c r="A432" s="2" t="s">
        <v>35</v>
      </c>
      <c r="B432" s="2" t="s">
        <v>479</v>
      </c>
      <c r="D432" s="22" t="str">
        <f t="shared" si="1"/>
        <v>0</v>
      </c>
      <c r="E432" s="22" t="str">
        <f t="shared" si="5"/>
        <v>0</v>
      </c>
      <c r="F432" s="25" t="str">
        <f t="shared" si="6"/>
        <v>0</v>
      </c>
      <c r="G432" s="26" t="str">
        <f t="shared" si="7"/>
        <v>0</v>
      </c>
      <c r="H432">
        <v>4042347.72</v>
      </c>
    </row>
    <row r="433">
      <c r="A433" s="2" t="s">
        <v>35</v>
      </c>
      <c r="B433" s="2" t="s">
        <v>480</v>
      </c>
      <c r="D433" s="22" t="str">
        <f t="shared" si="1"/>
        <v>0</v>
      </c>
      <c r="E433" s="22" t="str">
        <f t="shared" si="5"/>
        <v>0</v>
      </c>
      <c r="F433" s="25" t="str">
        <f t="shared" si="6"/>
        <v>0</v>
      </c>
      <c r="G433" s="26" t="str">
        <f t="shared" si="7"/>
        <v>0</v>
      </c>
      <c r="H433">
        <v>276606.78</v>
      </c>
    </row>
    <row r="434">
      <c r="A434" s="2" t="s">
        <v>35</v>
      </c>
      <c r="B434" s="2" t="s">
        <v>481</v>
      </c>
      <c r="C434" s="14"/>
      <c r="D434" s="22" t="str">
        <f t="shared" si="1"/>
        <v>0</v>
      </c>
      <c r="E434" s="22" t="str">
        <f t="shared" si="5"/>
        <v>0</v>
      </c>
      <c r="F434" s="25" t="str">
        <f t="shared" si="6"/>
        <v>0</v>
      </c>
      <c r="G434" s="26" t="str">
        <f t="shared" si="7"/>
        <v>0</v>
      </c>
      <c r="H434">
        <v>243800.0</v>
      </c>
    </row>
    <row r="435">
      <c r="A435" s="2" t="s">
        <v>35</v>
      </c>
      <c r="B435" s="2" t="s">
        <v>482</v>
      </c>
      <c r="D435" s="22" t="str">
        <f t="shared" si="1"/>
        <v>0</v>
      </c>
      <c r="E435" s="22" t="str">
        <f t="shared" si="5"/>
        <v>0</v>
      </c>
      <c r="F435" s="25" t="str">
        <f t="shared" si="6"/>
        <v>0</v>
      </c>
      <c r="G435" s="26" t="str">
        <f t="shared" si="7"/>
        <v>0</v>
      </c>
      <c r="H435">
        <v>288016.58</v>
      </c>
    </row>
    <row r="436">
      <c r="A436" s="2" t="s">
        <v>35</v>
      </c>
      <c r="B436" s="2" t="s">
        <v>483</v>
      </c>
      <c r="D436" s="22" t="str">
        <f t="shared" si="1"/>
        <v>0</v>
      </c>
      <c r="E436" s="22" t="str">
        <f t="shared" si="5"/>
        <v>0</v>
      </c>
      <c r="F436" s="25" t="str">
        <f t="shared" si="6"/>
        <v>0</v>
      </c>
      <c r="G436" s="26" t="str">
        <f t="shared" si="7"/>
        <v>0</v>
      </c>
      <c r="H436">
        <v>723687.54</v>
      </c>
    </row>
    <row r="437">
      <c r="A437" s="2" t="s">
        <v>35</v>
      </c>
      <c r="B437" s="2" t="s">
        <v>484</v>
      </c>
      <c r="D437" s="22" t="str">
        <f t="shared" si="1"/>
        <v>0</v>
      </c>
      <c r="E437" s="22" t="str">
        <f t="shared" si="5"/>
        <v>0</v>
      </c>
      <c r="F437" s="25" t="str">
        <f t="shared" si="6"/>
        <v>0</v>
      </c>
      <c r="G437" s="26" t="str">
        <f t="shared" si="7"/>
        <v>0</v>
      </c>
      <c r="H437">
        <v>137805.31</v>
      </c>
    </row>
    <row r="438">
      <c r="A438" s="2" t="s">
        <v>35</v>
      </c>
      <c r="B438" s="2" t="s">
        <v>485</v>
      </c>
      <c r="D438" s="22" t="str">
        <f t="shared" si="1"/>
        <v>0</v>
      </c>
      <c r="E438" s="22" t="str">
        <f t="shared" si="5"/>
        <v>0</v>
      </c>
      <c r="F438" s="25" t="str">
        <f t="shared" si="6"/>
        <v>0</v>
      </c>
      <c r="G438" s="26" t="str">
        <f t="shared" si="7"/>
        <v>0</v>
      </c>
      <c r="H438">
        <v>98985.68</v>
      </c>
    </row>
    <row r="439">
      <c r="A439" s="2" t="s">
        <v>35</v>
      </c>
      <c r="B439" s="2" t="s">
        <v>486</v>
      </c>
      <c r="D439" s="22" t="str">
        <f t="shared" si="1"/>
        <v>0</v>
      </c>
      <c r="E439" s="22" t="str">
        <f t="shared" si="5"/>
        <v>0</v>
      </c>
      <c r="F439" s="25" t="str">
        <f t="shared" si="6"/>
        <v>0</v>
      </c>
      <c r="G439" s="26" t="str">
        <f t="shared" si="7"/>
        <v>0</v>
      </c>
      <c r="H439">
        <v>180206.94</v>
      </c>
    </row>
    <row r="440">
      <c r="A440" s="2" t="s">
        <v>35</v>
      </c>
      <c r="B440" s="2" t="s">
        <v>487</v>
      </c>
      <c r="D440" s="22" t="str">
        <f t="shared" si="1"/>
        <v>0</v>
      </c>
      <c r="E440" s="22" t="str">
        <f t="shared" si="5"/>
        <v>0</v>
      </c>
      <c r="F440" s="25" t="str">
        <f t="shared" si="6"/>
        <v>0</v>
      </c>
      <c r="G440" s="26" t="str">
        <f t="shared" si="7"/>
        <v>0</v>
      </c>
      <c r="H440">
        <v>598257.92</v>
      </c>
    </row>
    <row r="441">
      <c r="A441" s="2" t="s">
        <v>35</v>
      </c>
      <c r="B441" s="2" t="s">
        <v>488</v>
      </c>
      <c r="D441" s="22" t="str">
        <f t="shared" si="1"/>
        <v>0</v>
      </c>
      <c r="E441" s="22" t="str">
        <f t="shared" si="5"/>
        <v>0</v>
      </c>
      <c r="F441" s="25" t="str">
        <f t="shared" si="6"/>
        <v>0</v>
      </c>
      <c r="G441" s="26" t="str">
        <f t="shared" si="7"/>
        <v>0</v>
      </c>
      <c r="H441">
        <v>774295.76</v>
      </c>
    </row>
    <row r="442">
      <c r="A442" s="2" t="s">
        <v>35</v>
      </c>
      <c r="B442" s="2" t="s">
        <v>489</v>
      </c>
      <c r="C442" s="14"/>
      <c r="D442" s="22" t="str">
        <f t="shared" si="1"/>
        <v>0</v>
      </c>
      <c r="E442" s="22" t="str">
        <f t="shared" si="5"/>
        <v>0</v>
      </c>
      <c r="F442" s="25" t="str">
        <f t="shared" si="6"/>
        <v>0</v>
      </c>
      <c r="G442" s="26" t="str">
        <f t="shared" si="7"/>
        <v>0</v>
      </c>
      <c r="H442">
        <v>6246610.45</v>
      </c>
    </row>
    <row r="443">
      <c r="A443" s="2" t="s">
        <v>35</v>
      </c>
      <c r="B443" s="2" t="s">
        <v>490</v>
      </c>
      <c r="C443" s="14"/>
      <c r="D443" s="22" t="str">
        <f t="shared" si="1"/>
        <v>0</v>
      </c>
      <c r="E443" s="22" t="str">
        <f t="shared" si="5"/>
        <v>0</v>
      </c>
      <c r="F443" s="25" t="str">
        <f t="shared" si="6"/>
        <v>0</v>
      </c>
      <c r="G443" s="26" t="str">
        <f t="shared" si="7"/>
        <v>0</v>
      </c>
      <c r="H443">
        <v>144960.0</v>
      </c>
    </row>
    <row r="444">
      <c r="A444" s="2" t="s">
        <v>35</v>
      </c>
      <c r="B444" s="2" t="s">
        <v>491</v>
      </c>
      <c r="D444" s="22" t="str">
        <f t="shared" si="1"/>
        <v>0</v>
      </c>
      <c r="E444" s="22" t="str">
        <f t="shared" si="5"/>
        <v>0</v>
      </c>
      <c r="F444" s="25" t="str">
        <f t="shared" si="6"/>
        <v>0</v>
      </c>
      <c r="G444" s="26" t="str">
        <f t="shared" si="7"/>
        <v>0</v>
      </c>
      <c r="H444">
        <v>61808.53</v>
      </c>
    </row>
    <row r="445">
      <c r="A445" s="2" t="s">
        <v>35</v>
      </c>
      <c r="B445" s="2" t="s">
        <v>492</v>
      </c>
      <c r="D445" s="22" t="str">
        <f t="shared" si="1"/>
        <v>0</v>
      </c>
      <c r="E445" s="22" t="str">
        <f t="shared" si="5"/>
        <v>0</v>
      </c>
      <c r="F445" s="25" t="str">
        <f t="shared" si="6"/>
        <v>0</v>
      </c>
      <c r="G445" s="26" t="str">
        <f t="shared" si="7"/>
        <v>0</v>
      </c>
      <c r="H445">
        <v>388871.9</v>
      </c>
    </row>
    <row r="446">
      <c r="A446" s="2" t="s">
        <v>35</v>
      </c>
      <c r="B446" s="2" t="s">
        <v>493</v>
      </c>
      <c r="D446" s="22" t="str">
        <f t="shared" si="1"/>
        <v>0</v>
      </c>
      <c r="E446" s="22" t="str">
        <f t="shared" si="5"/>
        <v>0</v>
      </c>
      <c r="F446" s="25" t="str">
        <f t="shared" si="6"/>
        <v>0</v>
      </c>
      <c r="G446" s="26" t="str">
        <f t="shared" si="7"/>
        <v>0</v>
      </c>
      <c r="H446">
        <v>560918.85</v>
      </c>
    </row>
    <row r="447">
      <c r="A447" s="2" t="s">
        <v>35</v>
      </c>
      <c r="B447" s="2" t="s">
        <v>494</v>
      </c>
      <c r="D447" s="22" t="str">
        <f t="shared" si="1"/>
        <v>0</v>
      </c>
      <c r="E447" s="22" t="str">
        <f t="shared" si="5"/>
        <v>0</v>
      </c>
      <c r="F447" s="25" t="str">
        <f t="shared" si="6"/>
        <v>0</v>
      </c>
      <c r="G447" s="26" t="str">
        <f t="shared" si="7"/>
        <v>0</v>
      </c>
      <c r="H447">
        <v>784546.7</v>
      </c>
    </row>
    <row r="448">
      <c r="A448" s="2" t="s">
        <v>35</v>
      </c>
      <c r="B448" s="2" t="s">
        <v>495</v>
      </c>
      <c r="D448" s="22" t="str">
        <f t="shared" si="1"/>
        <v>0</v>
      </c>
      <c r="E448" s="22" t="str">
        <f t="shared" si="5"/>
        <v>0</v>
      </c>
      <c r="F448" s="25" t="str">
        <f t="shared" si="6"/>
        <v>0</v>
      </c>
      <c r="G448" s="26" t="str">
        <f t="shared" si="7"/>
        <v>0</v>
      </c>
      <c r="H448">
        <v>2023873.08</v>
      </c>
    </row>
    <row r="449">
      <c r="A449" s="2" t="s">
        <v>35</v>
      </c>
      <c r="B449" s="2" t="s">
        <v>496</v>
      </c>
      <c r="C449" s="14"/>
      <c r="D449" s="22" t="str">
        <f t="shared" si="1"/>
        <v>0</v>
      </c>
      <c r="E449" s="22" t="str">
        <f t="shared" si="5"/>
        <v>0</v>
      </c>
      <c r="F449" s="25" t="str">
        <f t="shared" si="6"/>
        <v>0</v>
      </c>
      <c r="G449" s="26" t="str">
        <f t="shared" si="7"/>
        <v>0</v>
      </c>
      <c r="H449">
        <v>2643732.64</v>
      </c>
    </row>
    <row r="450">
      <c r="A450" s="2" t="s">
        <v>35</v>
      </c>
      <c r="B450" s="2" t="s">
        <v>497</v>
      </c>
      <c r="C450" s="14"/>
      <c r="D450" s="22" t="str">
        <f t="shared" si="1"/>
        <v>0</v>
      </c>
      <c r="E450" s="22" t="str">
        <f t="shared" si="5"/>
        <v>0</v>
      </c>
      <c r="F450" s="25" t="str">
        <f t="shared" si="6"/>
        <v>0</v>
      </c>
      <c r="G450" s="26" t="str">
        <f t="shared" si="7"/>
        <v>0</v>
      </c>
      <c r="H450">
        <v>1587365.74</v>
      </c>
    </row>
    <row r="451">
      <c r="A451" s="2" t="s">
        <v>35</v>
      </c>
      <c r="B451" s="2" t="s">
        <v>498</v>
      </c>
      <c r="D451" s="22" t="str">
        <f t="shared" si="1"/>
        <v>0</v>
      </c>
      <c r="E451" s="22" t="str">
        <f t="shared" si="5"/>
        <v>0</v>
      </c>
      <c r="F451" s="25" t="str">
        <f t="shared" si="6"/>
        <v>0</v>
      </c>
      <c r="G451" s="26" t="str">
        <f t="shared" si="7"/>
        <v>0</v>
      </c>
      <c r="H451">
        <v>311840.45</v>
      </c>
    </row>
    <row r="452">
      <c r="A452" s="2" t="s">
        <v>35</v>
      </c>
      <c r="B452" s="2" t="s">
        <v>499</v>
      </c>
      <c r="C452" s="14"/>
      <c r="D452" s="22" t="str">
        <f t="shared" si="1"/>
        <v>0</v>
      </c>
      <c r="E452" s="22" t="str">
        <f t="shared" si="5"/>
        <v>0</v>
      </c>
      <c r="F452" s="25" t="str">
        <f t="shared" si="6"/>
        <v>0</v>
      </c>
      <c r="G452" s="26" t="str">
        <f t="shared" si="7"/>
        <v>0</v>
      </c>
      <c r="H452">
        <v>491782.4</v>
      </c>
    </row>
    <row r="453">
      <c r="A453" s="2" t="s">
        <v>35</v>
      </c>
      <c r="B453" s="2" t="s">
        <v>500</v>
      </c>
      <c r="C453" s="14"/>
      <c r="D453" s="22" t="str">
        <f t="shared" si="1"/>
        <v>0</v>
      </c>
      <c r="E453" s="22" t="str">
        <f t="shared" si="5"/>
        <v>0</v>
      </c>
      <c r="F453" s="25" t="str">
        <f t="shared" si="6"/>
        <v>0</v>
      </c>
      <c r="G453" s="26" t="str">
        <f t="shared" si="7"/>
        <v>0</v>
      </c>
      <c r="H453">
        <v>147569.44</v>
      </c>
    </row>
    <row r="454">
      <c r="A454" s="2" t="s">
        <v>35</v>
      </c>
      <c r="B454" s="2" t="s">
        <v>501</v>
      </c>
      <c r="D454" s="22" t="str">
        <f t="shared" si="1"/>
        <v>0</v>
      </c>
      <c r="E454" s="22" t="str">
        <f t="shared" si="5"/>
        <v>0</v>
      </c>
      <c r="F454" s="25" t="str">
        <f t="shared" si="6"/>
        <v>0</v>
      </c>
      <c r="G454" s="26" t="str">
        <f t="shared" si="7"/>
        <v>0</v>
      </c>
      <c r="H454">
        <v>636174.31</v>
      </c>
    </row>
    <row r="455">
      <c r="A455" s="2" t="s">
        <v>35</v>
      </c>
      <c r="B455" s="2" t="s">
        <v>502</v>
      </c>
      <c r="C455" s="14"/>
      <c r="D455" s="22" t="str">
        <f t="shared" si="1"/>
        <v>0</v>
      </c>
      <c r="E455" s="22" t="str">
        <f t="shared" si="5"/>
        <v>0</v>
      </c>
      <c r="F455" s="25" t="str">
        <f t="shared" si="6"/>
        <v>0</v>
      </c>
      <c r="G455" s="26" t="str">
        <f t="shared" si="7"/>
        <v>0</v>
      </c>
      <c r="H455">
        <v>1301600.0</v>
      </c>
    </row>
    <row r="456">
      <c r="A456" s="2" t="s">
        <v>35</v>
      </c>
      <c r="B456" s="2" t="s">
        <v>503</v>
      </c>
      <c r="C456" s="14"/>
      <c r="D456" s="22" t="str">
        <f t="shared" si="1"/>
        <v>0</v>
      </c>
      <c r="E456" s="22" t="str">
        <f t="shared" si="5"/>
        <v>0</v>
      </c>
      <c r="F456" s="25" t="str">
        <f t="shared" si="6"/>
        <v>0</v>
      </c>
      <c r="G456" s="26" t="str">
        <f t="shared" si="7"/>
        <v>0</v>
      </c>
      <c r="H456">
        <v>528775.0</v>
      </c>
    </row>
    <row r="457">
      <c r="A457" s="2" t="s">
        <v>35</v>
      </c>
      <c r="B457" s="2" t="s">
        <v>504</v>
      </c>
      <c r="C457" s="14"/>
      <c r="D457" s="22" t="str">
        <f t="shared" si="1"/>
        <v>0</v>
      </c>
      <c r="E457" s="22" t="str">
        <f t="shared" si="5"/>
        <v>0</v>
      </c>
      <c r="F457" s="25" t="str">
        <f t="shared" si="6"/>
        <v>0</v>
      </c>
      <c r="G457" s="26" t="str">
        <f t="shared" si="7"/>
        <v>0</v>
      </c>
      <c r="H457">
        <v>529875.75</v>
      </c>
    </row>
    <row r="458">
      <c r="A458" s="2" t="s">
        <v>35</v>
      </c>
      <c r="B458" s="2" t="s">
        <v>505</v>
      </c>
      <c r="C458" s="14"/>
      <c r="D458" s="22" t="str">
        <f t="shared" si="1"/>
        <v>0</v>
      </c>
      <c r="E458" s="22" t="str">
        <f t="shared" si="5"/>
        <v>0</v>
      </c>
      <c r="F458" s="25" t="str">
        <f t="shared" si="6"/>
        <v>0</v>
      </c>
      <c r="G458" s="26" t="str">
        <f t="shared" si="7"/>
        <v>0</v>
      </c>
      <c r="H458">
        <v>334000.0</v>
      </c>
    </row>
    <row r="459">
      <c r="A459" s="2" t="s">
        <v>35</v>
      </c>
      <c r="B459" s="2" t="s">
        <v>506</v>
      </c>
      <c r="D459" s="22" t="str">
        <f t="shared" si="1"/>
        <v>0</v>
      </c>
      <c r="E459" s="22" t="str">
        <f t="shared" si="5"/>
        <v>0</v>
      </c>
      <c r="F459" s="25" t="str">
        <f t="shared" si="6"/>
        <v>0</v>
      </c>
      <c r="G459" s="26" t="str">
        <f t="shared" si="7"/>
        <v>0</v>
      </c>
      <c r="H459">
        <v>1524997.75</v>
      </c>
    </row>
    <row r="460">
      <c r="A460" s="2" t="s">
        <v>35</v>
      </c>
      <c r="B460" s="2" t="s">
        <v>507</v>
      </c>
      <c r="C460" s="14"/>
      <c r="D460" s="22" t="str">
        <f t="shared" si="1"/>
        <v>0</v>
      </c>
      <c r="E460" s="22" t="str">
        <f t="shared" si="5"/>
        <v>0</v>
      </c>
      <c r="F460" s="25" t="str">
        <f t="shared" si="6"/>
        <v>0</v>
      </c>
      <c r="G460" s="26" t="str">
        <f t="shared" si="7"/>
        <v>0</v>
      </c>
      <c r="H460">
        <v>438574.74</v>
      </c>
    </row>
    <row r="461">
      <c r="A461" s="2" t="s">
        <v>35</v>
      </c>
      <c r="B461" s="2" t="s">
        <v>508</v>
      </c>
      <c r="D461" s="22" t="str">
        <f t="shared" si="1"/>
        <v>0</v>
      </c>
      <c r="E461" s="22" t="str">
        <f t="shared" si="5"/>
        <v>0</v>
      </c>
      <c r="F461" s="25" t="str">
        <f t="shared" si="6"/>
        <v>0</v>
      </c>
      <c r="G461" s="26" t="str">
        <f t="shared" si="7"/>
        <v>0</v>
      </c>
      <c r="H461">
        <v>777335.57</v>
      </c>
    </row>
    <row r="462">
      <c r="A462" s="2" t="s">
        <v>35</v>
      </c>
      <c r="B462" s="2" t="s">
        <v>509</v>
      </c>
      <c r="D462" s="22" t="str">
        <f t="shared" si="1"/>
        <v>0</v>
      </c>
      <c r="E462" s="22" t="str">
        <f t="shared" si="5"/>
        <v>0</v>
      </c>
      <c r="F462" s="25" t="str">
        <f t="shared" si="6"/>
        <v>0</v>
      </c>
      <c r="G462" s="26" t="str">
        <f t="shared" si="7"/>
        <v>0</v>
      </c>
      <c r="H462">
        <v>415679.45</v>
      </c>
    </row>
    <row r="463">
      <c r="A463" s="2" t="s">
        <v>35</v>
      </c>
      <c r="B463" s="2" t="s">
        <v>510</v>
      </c>
      <c r="D463" s="22" t="str">
        <f t="shared" si="1"/>
        <v>0</v>
      </c>
      <c r="E463" s="22" t="str">
        <f t="shared" si="5"/>
        <v>0</v>
      </c>
      <c r="F463" s="25" t="str">
        <f t="shared" si="6"/>
        <v>0</v>
      </c>
      <c r="G463" s="26" t="str">
        <f t="shared" si="7"/>
        <v>0</v>
      </c>
      <c r="H463">
        <v>108508.57</v>
      </c>
    </row>
    <row r="464">
      <c r="A464" s="2" t="s">
        <v>35</v>
      </c>
      <c r="B464" s="2" t="s">
        <v>511</v>
      </c>
      <c r="D464" s="22" t="str">
        <f t="shared" si="1"/>
        <v>0</v>
      </c>
      <c r="E464" s="22" t="str">
        <f t="shared" si="5"/>
        <v>0</v>
      </c>
      <c r="F464" s="25" t="str">
        <f t="shared" si="6"/>
        <v>0</v>
      </c>
      <c r="G464" s="26" t="str">
        <f t="shared" si="7"/>
        <v>0</v>
      </c>
      <c r="H464">
        <v>216285.28</v>
      </c>
    </row>
    <row r="465">
      <c r="A465" s="2" t="s">
        <v>35</v>
      </c>
      <c r="B465" s="2" t="s">
        <v>512</v>
      </c>
      <c r="D465" s="22" t="str">
        <f t="shared" si="1"/>
        <v>0</v>
      </c>
      <c r="E465" s="22" t="str">
        <f t="shared" si="5"/>
        <v>0</v>
      </c>
      <c r="F465" s="25" t="str">
        <f t="shared" si="6"/>
        <v>0</v>
      </c>
      <c r="G465" s="26" t="str">
        <f t="shared" si="7"/>
        <v>0</v>
      </c>
      <c r="H465">
        <v>104856.68</v>
      </c>
    </row>
    <row r="466">
      <c r="A466" s="2" t="s">
        <v>35</v>
      </c>
      <c r="B466" s="2" t="s">
        <v>513</v>
      </c>
      <c r="D466" s="22" t="str">
        <f t="shared" si="1"/>
        <v>0</v>
      </c>
      <c r="E466" s="22" t="str">
        <f t="shared" si="5"/>
        <v>0</v>
      </c>
      <c r="F466" s="25" t="str">
        <f t="shared" si="6"/>
        <v>0</v>
      </c>
      <c r="G466" s="26" t="str">
        <f t="shared" si="7"/>
        <v>0</v>
      </c>
      <c r="H466">
        <v>1181345.61</v>
      </c>
    </row>
    <row r="467">
      <c r="A467" s="2" t="s">
        <v>35</v>
      </c>
      <c r="B467" s="2" t="s">
        <v>514</v>
      </c>
      <c r="D467" s="22" t="str">
        <f t="shared" si="1"/>
        <v>0</v>
      </c>
      <c r="E467" s="22" t="str">
        <f t="shared" si="5"/>
        <v>0</v>
      </c>
      <c r="F467" s="25" t="str">
        <f t="shared" si="6"/>
        <v>0</v>
      </c>
      <c r="G467" s="26" t="str">
        <f t="shared" si="7"/>
        <v>0</v>
      </c>
      <c r="H467">
        <v>320345.5</v>
      </c>
    </row>
    <row r="468">
      <c r="A468" s="2" t="s">
        <v>35</v>
      </c>
      <c r="B468" s="2" t="s">
        <v>515</v>
      </c>
      <c r="D468" s="22" t="str">
        <f t="shared" si="1"/>
        <v>0</v>
      </c>
      <c r="E468" s="22" t="str">
        <f t="shared" si="5"/>
        <v>0</v>
      </c>
      <c r="F468" s="25" t="str">
        <f t="shared" si="6"/>
        <v>0</v>
      </c>
      <c r="G468" s="26" t="str">
        <f t="shared" si="7"/>
        <v>0</v>
      </c>
      <c r="H468">
        <v>409921.29</v>
      </c>
    </row>
    <row r="469">
      <c r="A469" s="2" t="s">
        <v>35</v>
      </c>
      <c r="B469" s="2" t="s">
        <v>516</v>
      </c>
      <c r="C469" s="14"/>
      <c r="D469" s="22" t="str">
        <f t="shared" si="1"/>
        <v>0</v>
      </c>
      <c r="E469" s="22" t="str">
        <f t="shared" si="5"/>
        <v>0</v>
      </c>
      <c r="F469" s="25" t="str">
        <f t="shared" si="6"/>
        <v>0</v>
      </c>
      <c r="G469" s="26" t="str">
        <f t="shared" si="7"/>
        <v>0</v>
      </c>
      <c r="H469">
        <v>1219500.0</v>
      </c>
    </row>
    <row r="470">
      <c r="A470" s="2" t="s">
        <v>35</v>
      </c>
      <c r="B470" s="2" t="s">
        <v>517</v>
      </c>
      <c r="C470" s="14"/>
      <c r="D470" s="22" t="str">
        <f t="shared" si="1"/>
        <v>0</v>
      </c>
      <c r="E470" s="22" t="str">
        <f t="shared" si="5"/>
        <v>0</v>
      </c>
      <c r="F470" s="25" t="str">
        <f t="shared" si="6"/>
        <v>0</v>
      </c>
      <c r="G470" s="26" t="str">
        <f t="shared" si="7"/>
        <v>0</v>
      </c>
      <c r="H470">
        <v>3149404.76</v>
      </c>
    </row>
    <row r="471">
      <c r="A471" s="2" t="s">
        <v>35</v>
      </c>
      <c r="B471" s="2" t="s">
        <v>518</v>
      </c>
      <c r="C471" s="14"/>
      <c r="D471" s="22" t="str">
        <f t="shared" si="1"/>
        <v>0</v>
      </c>
      <c r="E471" s="22" t="str">
        <f t="shared" si="5"/>
        <v>0</v>
      </c>
      <c r="F471" s="25" t="str">
        <f t="shared" si="6"/>
        <v>0</v>
      </c>
      <c r="G471" s="26" t="str">
        <f t="shared" si="7"/>
        <v>0</v>
      </c>
      <c r="H471">
        <v>1003732.64</v>
      </c>
    </row>
    <row r="472">
      <c r="A472" s="2" t="s">
        <v>35</v>
      </c>
      <c r="B472" s="2" t="s">
        <v>519</v>
      </c>
      <c r="C472" s="14"/>
      <c r="D472" s="22" t="str">
        <f t="shared" si="1"/>
        <v>0</v>
      </c>
      <c r="E472" s="22" t="str">
        <f t="shared" si="5"/>
        <v>0</v>
      </c>
      <c r="F472" s="25" t="str">
        <f t="shared" si="6"/>
        <v>0</v>
      </c>
      <c r="G472" s="26" t="str">
        <f t="shared" si="7"/>
        <v>0</v>
      </c>
      <c r="H472">
        <v>408506.94</v>
      </c>
    </row>
    <row r="473">
      <c r="A473" s="2" t="s">
        <v>35</v>
      </c>
      <c r="B473" s="2" t="s">
        <v>520</v>
      </c>
      <c r="C473" s="14"/>
      <c r="D473" s="22" t="str">
        <f t="shared" si="1"/>
        <v>0</v>
      </c>
      <c r="E473" s="22" t="str">
        <f t="shared" si="5"/>
        <v>0</v>
      </c>
      <c r="F473" s="25" t="str">
        <f t="shared" si="6"/>
        <v>0</v>
      </c>
      <c r="G473" s="26" t="str">
        <f t="shared" si="7"/>
        <v>0</v>
      </c>
      <c r="H473">
        <v>2388835.16</v>
      </c>
    </row>
    <row r="474">
      <c r="A474" s="2" t="s">
        <v>35</v>
      </c>
      <c r="B474" s="2" t="s">
        <v>521</v>
      </c>
      <c r="C474" s="14"/>
      <c r="D474" s="22" t="str">
        <f t="shared" si="1"/>
        <v>0</v>
      </c>
      <c r="E474" s="22" t="str">
        <f t="shared" si="5"/>
        <v>0</v>
      </c>
      <c r="F474" s="25" t="str">
        <f t="shared" si="6"/>
        <v>0</v>
      </c>
      <c r="G474" s="26" t="str">
        <f t="shared" si="7"/>
        <v>0</v>
      </c>
      <c r="H474">
        <v>3345610.12</v>
      </c>
    </row>
    <row r="475">
      <c r="A475" s="2" t="s">
        <v>35</v>
      </c>
      <c r="B475" s="2" t="s">
        <v>522</v>
      </c>
      <c r="C475" s="14"/>
      <c r="D475" s="22" t="str">
        <f t="shared" si="1"/>
        <v>0</v>
      </c>
      <c r="E475" s="22" t="str">
        <f t="shared" si="5"/>
        <v>0</v>
      </c>
      <c r="F475" s="25" t="str">
        <f t="shared" si="6"/>
        <v>0</v>
      </c>
      <c r="G475" s="26" t="str">
        <f t="shared" si="7"/>
        <v>0</v>
      </c>
      <c r="H475">
        <v>187797.62</v>
      </c>
    </row>
    <row r="476">
      <c r="A476" s="2" t="s">
        <v>35</v>
      </c>
      <c r="B476" s="2" t="s">
        <v>523</v>
      </c>
      <c r="C476" s="14"/>
      <c r="D476" s="22" t="str">
        <f t="shared" si="1"/>
        <v>0</v>
      </c>
      <c r="E476" s="22" t="str">
        <f t="shared" si="5"/>
        <v>0</v>
      </c>
      <c r="F476" s="25" t="str">
        <f t="shared" si="6"/>
        <v>0</v>
      </c>
      <c r="G476" s="26" t="str">
        <f t="shared" si="7"/>
        <v>0</v>
      </c>
      <c r="H476">
        <v>256861.77</v>
      </c>
    </row>
    <row r="477">
      <c r="A477" s="2" t="s">
        <v>35</v>
      </c>
      <c r="B477" s="2" t="s">
        <v>524</v>
      </c>
      <c r="D477" s="22" t="str">
        <f t="shared" si="1"/>
        <v>0</v>
      </c>
      <c r="E477" s="22" t="str">
        <f t="shared" si="5"/>
        <v>0</v>
      </c>
      <c r="F477" s="25" t="str">
        <f t="shared" si="6"/>
        <v>0</v>
      </c>
      <c r="G477" s="26" t="str">
        <f t="shared" si="7"/>
        <v>0</v>
      </c>
      <c r="H477">
        <v>1304561.68</v>
      </c>
    </row>
    <row r="478">
      <c r="A478" s="2" t="s">
        <v>35</v>
      </c>
      <c r="B478" s="2" t="s">
        <v>525</v>
      </c>
      <c r="C478" s="14"/>
      <c r="D478" s="22" t="str">
        <f t="shared" si="1"/>
        <v>0</v>
      </c>
      <c r="E478" s="22" t="str">
        <f t="shared" si="5"/>
        <v>0</v>
      </c>
      <c r="F478" s="25" t="str">
        <f t="shared" si="6"/>
        <v>0</v>
      </c>
      <c r="G478" s="26" t="str">
        <f t="shared" si="7"/>
        <v>0</v>
      </c>
      <c r="H478">
        <v>106.17</v>
      </c>
    </row>
    <row r="479">
      <c r="A479" s="2" t="s">
        <v>35</v>
      </c>
      <c r="B479" s="2" t="s">
        <v>526</v>
      </c>
      <c r="C479" s="14"/>
      <c r="D479" s="22" t="str">
        <f t="shared" si="1"/>
        <v>0</v>
      </c>
      <c r="E479" s="22" t="str">
        <f t="shared" si="5"/>
        <v>0</v>
      </c>
      <c r="F479" s="25" t="str">
        <f t="shared" si="6"/>
        <v>0</v>
      </c>
      <c r="G479" s="26" t="str">
        <f t="shared" si="7"/>
        <v>0</v>
      </c>
      <c r="H479">
        <v>2.30702E7</v>
      </c>
    </row>
    <row r="480">
      <c r="A480" s="2" t="s">
        <v>35</v>
      </c>
      <c r="B480" s="2" t="s">
        <v>527</v>
      </c>
      <c r="D480" s="22" t="str">
        <f t="shared" si="1"/>
        <v>0</v>
      </c>
      <c r="E480" s="22" t="str">
        <f t="shared" si="5"/>
        <v>0</v>
      </c>
      <c r="F480" s="25" t="str">
        <f t="shared" si="6"/>
        <v>0</v>
      </c>
      <c r="G480" s="26" t="str">
        <f t="shared" si="7"/>
        <v>0</v>
      </c>
      <c r="H480">
        <v>169566.03</v>
      </c>
    </row>
    <row r="481">
      <c r="A481" s="2" t="s">
        <v>35</v>
      </c>
      <c r="B481" s="2" t="s">
        <v>528</v>
      </c>
      <c r="D481" s="22" t="str">
        <f t="shared" si="1"/>
        <v>0</v>
      </c>
      <c r="E481" s="22" t="str">
        <f t="shared" si="5"/>
        <v>0</v>
      </c>
      <c r="F481" s="25" t="str">
        <f t="shared" si="6"/>
        <v>0</v>
      </c>
      <c r="G481" s="26" t="str">
        <f t="shared" si="7"/>
        <v>0</v>
      </c>
      <c r="H481">
        <v>94704.75</v>
      </c>
    </row>
    <row r="482">
      <c r="A482" s="2" t="s">
        <v>35</v>
      </c>
      <c r="B482" s="2" t="s">
        <v>529</v>
      </c>
      <c r="D482" s="22" t="str">
        <f t="shared" si="1"/>
        <v>0</v>
      </c>
      <c r="E482" s="22" t="str">
        <f t="shared" si="5"/>
        <v>0</v>
      </c>
      <c r="F482" s="25" t="str">
        <f t="shared" si="6"/>
        <v>0</v>
      </c>
      <c r="G482" s="26" t="str">
        <f t="shared" si="7"/>
        <v>0</v>
      </c>
      <c r="H482">
        <v>318207.72</v>
      </c>
    </row>
    <row r="483">
      <c r="A483" s="2" t="s">
        <v>35</v>
      </c>
      <c r="B483" s="2" t="s">
        <v>530</v>
      </c>
      <c r="C483" s="14"/>
      <c r="D483" s="22" t="str">
        <f t="shared" si="1"/>
        <v>0</v>
      </c>
      <c r="E483" s="22" t="str">
        <f t="shared" si="5"/>
        <v>0</v>
      </c>
      <c r="F483" s="25" t="str">
        <f t="shared" si="6"/>
        <v>0</v>
      </c>
      <c r="G483" s="26" t="str">
        <f t="shared" si="7"/>
        <v>0</v>
      </c>
      <c r="H483">
        <v>490039.82</v>
      </c>
    </row>
    <row r="484">
      <c r="A484" s="2" t="s">
        <v>35</v>
      </c>
      <c r="B484" s="2" t="s">
        <v>531</v>
      </c>
      <c r="C484" s="14"/>
      <c r="D484" s="22" t="str">
        <f t="shared" si="1"/>
        <v>0</v>
      </c>
      <c r="E484" s="22" t="str">
        <f t="shared" si="5"/>
        <v>0</v>
      </c>
      <c r="F484" s="25" t="str">
        <f t="shared" si="6"/>
        <v>0</v>
      </c>
      <c r="G484" s="26" t="str">
        <f t="shared" si="7"/>
        <v>0</v>
      </c>
      <c r="H484">
        <v>430200.0</v>
      </c>
    </row>
    <row r="485">
      <c r="A485" s="2" t="s">
        <v>35</v>
      </c>
      <c r="B485" s="2" t="s">
        <v>532</v>
      </c>
      <c r="C485" s="14"/>
      <c r="D485" s="22" t="str">
        <f t="shared" si="1"/>
        <v>0</v>
      </c>
      <c r="E485" s="22" t="str">
        <f t="shared" si="5"/>
        <v>0</v>
      </c>
      <c r="F485" s="25" t="str">
        <f t="shared" si="6"/>
        <v>0</v>
      </c>
      <c r="G485" s="26" t="str">
        <f t="shared" si="7"/>
        <v>0</v>
      </c>
      <c r="H485">
        <v>1661800.0</v>
      </c>
    </row>
    <row r="486">
      <c r="A486" s="2" t="s">
        <v>35</v>
      </c>
      <c r="B486" s="2" t="s">
        <v>533</v>
      </c>
      <c r="D486" s="22" t="str">
        <f t="shared" si="1"/>
        <v>0</v>
      </c>
      <c r="E486" s="22" t="str">
        <f t="shared" si="5"/>
        <v>0</v>
      </c>
      <c r="F486" s="25" t="str">
        <f t="shared" si="6"/>
        <v>0</v>
      </c>
      <c r="G486" s="26" t="str">
        <f t="shared" si="7"/>
        <v>0</v>
      </c>
      <c r="H486">
        <v>1833308.34</v>
      </c>
    </row>
    <row r="487">
      <c r="A487" s="2" t="s">
        <v>35</v>
      </c>
      <c r="B487" s="2" t="s">
        <v>534</v>
      </c>
      <c r="D487" s="22" t="str">
        <f t="shared" si="1"/>
        <v>0</v>
      </c>
      <c r="E487" s="22" t="str">
        <f t="shared" si="5"/>
        <v>0</v>
      </c>
      <c r="F487" s="25" t="str">
        <f t="shared" si="6"/>
        <v>0</v>
      </c>
      <c r="G487" s="26" t="str">
        <f t="shared" si="7"/>
        <v>0</v>
      </c>
      <c r="H487">
        <v>63468.49</v>
      </c>
    </row>
    <row r="488">
      <c r="A488" s="2" t="s">
        <v>35</v>
      </c>
      <c r="B488" s="2" t="s">
        <v>535</v>
      </c>
      <c r="C488" s="14"/>
      <c r="D488" s="22" t="str">
        <f t="shared" si="1"/>
        <v>0</v>
      </c>
      <c r="E488" s="22" t="str">
        <f t="shared" si="5"/>
        <v>0</v>
      </c>
      <c r="F488" s="25" t="str">
        <f t="shared" si="6"/>
        <v>0</v>
      </c>
      <c r="G488" s="26" t="str">
        <f t="shared" si="7"/>
        <v>0</v>
      </c>
      <c r="H488">
        <v>1256539.6</v>
      </c>
    </row>
    <row r="489">
      <c r="A489" s="2" t="s">
        <v>35</v>
      </c>
      <c r="B489" s="2" t="s">
        <v>536</v>
      </c>
      <c r="C489" s="14"/>
      <c r="D489" s="22" t="str">
        <f t="shared" si="1"/>
        <v>0</v>
      </c>
      <c r="E489" s="22" t="str">
        <f t="shared" si="5"/>
        <v>0</v>
      </c>
      <c r="F489" s="25" t="str">
        <f t="shared" si="6"/>
        <v>0</v>
      </c>
      <c r="G489" s="26" t="str">
        <f t="shared" si="7"/>
        <v>0</v>
      </c>
      <c r="H489">
        <v>446504.51</v>
      </c>
    </row>
    <row r="490">
      <c r="A490" s="2" t="s">
        <v>35</v>
      </c>
      <c r="B490" s="2" t="s">
        <v>537</v>
      </c>
      <c r="C490" s="14"/>
      <c r="D490" s="22" t="str">
        <f t="shared" si="1"/>
        <v>0</v>
      </c>
      <c r="E490" s="22" t="str">
        <f t="shared" si="5"/>
        <v>0</v>
      </c>
      <c r="F490" s="25" t="str">
        <f t="shared" si="6"/>
        <v>0</v>
      </c>
      <c r="G490" s="26" t="str">
        <f t="shared" si="7"/>
        <v>0</v>
      </c>
      <c r="H490">
        <v>369684.79</v>
      </c>
    </row>
    <row r="491">
      <c r="A491" s="2" t="s">
        <v>35</v>
      </c>
      <c r="B491" s="2" t="s">
        <v>538</v>
      </c>
      <c r="C491" s="14"/>
      <c r="D491" s="22" t="str">
        <f t="shared" si="1"/>
        <v>0</v>
      </c>
      <c r="E491" s="22" t="str">
        <f t="shared" si="5"/>
        <v>0</v>
      </c>
      <c r="F491" s="25" t="str">
        <f t="shared" si="6"/>
        <v>0</v>
      </c>
      <c r="G491" s="26" t="str">
        <f t="shared" si="7"/>
        <v>0</v>
      </c>
      <c r="H491">
        <v>522328.53</v>
      </c>
    </row>
    <row r="492">
      <c r="A492" s="2" t="s">
        <v>35</v>
      </c>
      <c r="B492" s="2" t="s">
        <v>539</v>
      </c>
      <c r="C492" s="14"/>
      <c r="D492" s="22" t="str">
        <f t="shared" si="1"/>
        <v>0</v>
      </c>
      <c r="E492" s="22" t="str">
        <f t="shared" si="5"/>
        <v>0</v>
      </c>
      <c r="F492" s="25" t="str">
        <f t="shared" si="6"/>
        <v>0</v>
      </c>
      <c r="G492" s="26" t="str">
        <f t="shared" si="7"/>
        <v>0</v>
      </c>
      <c r="H492">
        <v>328373.02</v>
      </c>
    </row>
    <row r="493">
      <c r="A493" s="2" t="s">
        <v>35</v>
      </c>
      <c r="B493" s="2" t="s">
        <v>540</v>
      </c>
      <c r="C493" s="14"/>
      <c r="D493" s="22" t="str">
        <f t="shared" si="1"/>
        <v>0</v>
      </c>
      <c r="E493" s="22" t="str">
        <f t="shared" si="5"/>
        <v>0</v>
      </c>
      <c r="F493" s="25" t="str">
        <f t="shared" si="6"/>
        <v>0</v>
      </c>
      <c r="G493" s="26" t="str">
        <f t="shared" si="7"/>
        <v>0</v>
      </c>
      <c r="H493">
        <v>404875.0</v>
      </c>
    </row>
    <row r="494">
      <c r="A494" s="2" t="s">
        <v>35</v>
      </c>
      <c r="B494" s="2" t="s">
        <v>541</v>
      </c>
      <c r="C494" s="14"/>
      <c r="D494" s="22" t="str">
        <f t="shared" si="1"/>
        <v>0</v>
      </c>
      <c r="E494" s="22" t="str">
        <f t="shared" si="5"/>
        <v>0</v>
      </c>
      <c r="F494" s="25" t="str">
        <f t="shared" si="6"/>
        <v>0</v>
      </c>
      <c r="G494" s="26" t="str">
        <f t="shared" si="7"/>
        <v>0</v>
      </c>
      <c r="H494">
        <v>928935.0</v>
      </c>
    </row>
    <row r="495">
      <c r="A495" s="2" t="s">
        <v>35</v>
      </c>
      <c r="B495" s="2" t="s">
        <v>542</v>
      </c>
      <c r="C495" s="14"/>
      <c r="D495" s="22" t="str">
        <f t="shared" si="1"/>
        <v>0</v>
      </c>
      <c r="E495" s="22" t="str">
        <f t="shared" si="5"/>
        <v>0</v>
      </c>
      <c r="F495" s="25" t="str">
        <f t="shared" si="6"/>
        <v>0</v>
      </c>
      <c r="G495" s="26" t="str">
        <f t="shared" si="7"/>
        <v>0</v>
      </c>
      <c r="H495">
        <v>143211.22</v>
      </c>
    </row>
    <row r="496">
      <c r="A496" s="2" t="s">
        <v>35</v>
      </c>
      <c r="B496" s="2" t="s">
        <v>543</v>
      </c>
      <c r="D496" s="22" t="str">
        <f t="shared" si="1"/>
        <v>0</v>
      </c>
      <c r="E496" s="22" t="str">
        <f t="shared" si="5"/>
        <v>0</v>
      </c>
      <c r="F496" s="25" t="str">
        <f t="shared" si="6"/>
        <v>0</v>
      </c>
      <c r="G496" s="26" t="str">
        <f t="shared" si="7"/>
        <v>0</v>
      </c>
      <c r="H496">
        <v>68250.32</v>
      </c>
    </row>
    <row r="497">
      <c r="A497" s="2" t="s">
        <v>35</v>
      </c>
      <c r="B497" s="2" t="s">
        <v>544</v>
      </c>
      <c r="C497" s="14"/>
      <c r="D497" s="22" t="str">
        <f t="shared" si="1"/>
        <v>0</v>
      </c>
      <c r="E497" s="22" t="str">
        <f t="shared" si="5"/>
        <v>0</v>
      </c>
      <c r="F497" s="25" t="str">
        <f t="shared" si="6"/>
        <v>0</v>
      </c>
      <c r="G497" s="26" t="str">
        <f t="shared" si="7"/>
        <v>0</v>
      </c>
      <c r="H497">
        <v>1303687.9</v>
      </c>
    </row>
    <row r="498">
      <c r="A498" s="2" t="s">
        <v>35</v>
      </c>
      <c r="B498" s="2" t="s">
        <v>545</v>
      </c>
      <c r="C498" s="14"/>
      <c r="D498" s="22" t="str">
        <f t="shared" si="1"/>
        <v>0</v>
      </c>
      <c r="E498" s="22" t="str">
        <f t="shared" si="5"/>
        <v>0</v>
      </c>
      <c r="F498" s="25" t="str">
        <f t="shared" si="6"/>
        <v>0</v>
      </c>
      <c r="G498" s="26" t="str">
        <f t="shared" si="7"/>
        <v>0</v>
      </c>
      <c r="H498">
        <v>665686.95</v>
      </c>
    </row>
    <row r="499">
      <c r="A499" s="2" t="s">
        <v>35</v>
      </c>
      <c r="B499" s="2" t="s">
        <v>546</v>
      </c>
      <c r="C499" s="14"/>
      <c r="D499" s="22" t="str">
        <f t="shared" si="1"/>
        <v>0</v>
      </c>
      <c r="E499" s="22" t="str">
        <f t="shared" si="5"/>
        <v>0</v>
      </c>
      <c r="F499" s="25" t="str">
        <f t="shared" si="6"/>
        <v>0</v>
      </c>
      <c r="G499" s="26" t="str">
        <f t="shared" si="7"/>
        <v>0</v>
      </c>
      <c r="H499">
        <v>591663.02</v>
      </c>
    </row>
    <row r="500">
      <c r="A500" s="2" t="s">
        <v>35</v>
      </c>
      <c r="B500" s="2" t="s">
        <v>547</v>
      </c>
      <c r="C500" s="14"/>
      <c r="D500" s="22" t="str">
        <f t="shared" si="1"/>
        <v>0</v>
      </c>
      <c r="E500" s="22" t="str">
        <f t="shared" si="5"/>
        <v>0</v>
      </c>
      <c r="F500" s="25" t="str">
        <f t="shared" si="6"/>
        <v>0</v>
      </c>
      <c r="G500" s="26" t="str">
        <f t="shared" si="7"/>
        <v>0</v>
      </c>
      <c r="H500">
        <v>1831011.01</v>
      </c>
    </row>
    <row r="501">
      <c r="A501" s="2" t="s">
        <v>35</v>
      </c>
      <c r="B501" s="2" t="s">
        <v>548</v>
      </c>
      <c r="C501" s="14"/>
      <c r="D501" s="22" t="str">
        <f t="shared" si="1"/>
        <v>0</v>
      </c>
      <c r="E501" s="22" t="str">
        <f t="shared" si="5"/>
        <v>0</v>
      </c>
      <c r="F501" s="25" t="str">
        <f t="shared" si="6"/>
        <v>0</v>
      </c>
      <c r="G501" s="26" t="str">
        <f t="shared" si="7"/>
        <v>0</v>
      </c>
      <c r="H501">
        <v>470400.0</v>
      </c>
    </row>
    <row r="502">
      <c r="A502" s="2" t="s">
        <v>35</v>
      </c>
      <c r="B502" s="2" t="s">
        <v>549</v>
      </c>
      <c r="C502" s="14"/>
      <c r="D502" s="22" t="str">
        <f t="shared" si="1"/>
        <v>0</v>
      </c>
      <c r="E502" s="22" t="str">
        <f t="shared" si="5"/>
        <v>0</v>
      </c>
      <c r="F502" s="25" t="str">
        <f t="shared" si="6"/>
        <v>0</v>
      </c>
      <c r="G502" s="26" t="str">
        <f t="shared" si="7"/>
        <v>0</v>
      </c>
      <c r="H502">
        <v>247725.0</v>
      </c>
    </row>
    <row r="503">
      <c r="A503" s="2" t="s">
        <v>35</v>
      </c>
      <c r="B503" s="2" t="s">
        <v>550</v>
      </c>
      <c r="D503" s="22" t="str">
        <f t="shared" si="1"/>
        <v>0</v>
      </c>
      <c r="E503" s="22" t="str">
        <f t="shared" si="5"/>
        <v>0</v>
      </c>
      <c r="F503" s="25" t="str">
        <f t="shared" si="6"/>
        <v>0</v>
      </c>
      <c r="G503" s="26" t="str">
        <f t="shared" si="7"/>
        <v>0</v>
      </c>
      <c r="H503">
        <v>136593.83</v>
      </c>
    </row>
    <row r="504">
      <c r="A504" s="2" t="s">
        <v>35</v>
      </c>
      <c r="B504" s="2" t="s">
        <v>551</v>
      </c>
      <c r="C504" s="14"/>
      <c r="D504" s="22" t="str">
        <f t="shared" si="1"/>
        <v>0</v>
      </c>
      <c r="E504" s="22" t="str">
        <f t="shared" si="5"/>
        <v>0</v>
      </c>
      <c r="F504" s="25" t="str">
        <f t="shared" si="6"/>
        <v>0</v>
      </c>
      <c r="G504" s="26" t="str">
        <f t="shared" si="7"/>
        <v>0</v>
      </c>
      <c r="H504">
        <v>632174.67</v>
      </c>
    </row>
    <row r="505">
      <c r="A505" s="2" t="s">
        <v>35</v>
      </c>
      <c r="B505" s="2" t="s">
        <v>552</v>
      </c>
      <c r="C505" s="14"/>
      <c r="D505" s="22" t="str">
        <f t="shared" si="1"/>
        <v>0</v>
      </c>
      <c r="E505" s="22" t="str">
        <f t="shared" si="5"/>
        <v>0</v>
      </c>
      <c r="F505" s="25" t="str">
        <f t="shared" si="6"/>
        <v>0</v>
      </c>
      <c r="G505" s="26" t="str">
        <f t="shared" si="7"/>
        <v>0</v>
      </c>
      <c r="H505">
        <v>2535662.65</v>
      </c>
    </row>
    <row r="506">
      <c r="A506" s="2" t="s">
        <v>35</v>
      </c>
      <c r="B506" s="2" t="s">
        <v>553</v>
      </c>
      <c r="D506" s="22" t="str">
        <f t="shared" si="1"/>
        <v>0</v>
      </c>
      <c r="E506" s="22" t="str">
        <f t="shared" si="5"/>
        <v>0</v>
      </c>
      <c r="F506" s="25" t="str">
        <f t="shared" si="6"/>
        <v>0</v>
      </c>
      <c r="G506" s="26" t="str">
        <f t="shared" si="7"/>
        <v>0</v>
      </c>
      <c r="H506">
        <v>100296.17</v>
      </c>
    </row>
    <row r="507">
      <c r="A507" s="2" t="s">
        <v>35</v>
      </c>
      <c r="B507" s="2" t="s">
        <v>554</v>
      </c>
      <c r="C507" s="14"/>
      <c r="D507" s="22" t="str">
        <f t="shared" si="1"/>
        <v>0</v>
      </c>
      <c r="E507" s="22" t="str">
        <f t="shared" si="5"/>
        <v>0</v>
      </c>
      <c r="F507" s="25" t="str">
        <f t="shared" si="6"/>
        <v>0</v>
      </c>
      <c r="G507" s="26" t="str">
        <f t="shared" si="7"/>
        <v>0</v>
      </c>
      <c r="H507">
        <v>555127.01</v>
      </c>
    </row>
    <row r="508">
      <c r="A508" s="2" t="s">
        <v>35</v>
      </c>
      <c r="B508" s="2" t="s">
        <v>555</v>
      </c>
      <c r="C508" s="14"/>
      <c r="D508" s="22" t="str">
        <f t="shared" si="1"/>
        <v>0</v>
      </c>
      <c r="E508" s="22" t="str">
        <f t="shared" si="5"/>
        <v>0</v>
      </c>
      <c r="F508" s="25" t="str">
        <f t="shared" si="6"/>
        <v>0</v>
      </c>
      <c r="G508" s="26" t="str">
        <f t="shared" si="7"/>
        <v>0</v>
      </c>
      <c r="H508">
        <v>1490775.0</v>
      </c>
    </row>
    <row r="509">
      <c r="A509" s="2" t="s">
        <v>35</v>
      </c>
      <c r="B509" s="2" t="s">
        <v>556</v>
      </c>
      <c r="C509" s="14"/>
      <c r="D509" s="22" t="str">
        <f t="shared" si="1"/>
        <v>0</v>
      </c>
      <c r="E509" s="22" t="str">
        <f t="shared" si="5"/>
        <v>0</v>
      </c>
      <c r="F509" s="25" t="str">
        <f t="shared" si="6"/>
        <v>0</v>
      </c>
      <c r="G509" s="26" t="str">
        <f t="shared" si="7"/>
        <v>0</v>
      </c>
      <c r="H509">
        <v>905935.85</v>
      </c>
    </row>
    <row r="510">
      <c r="A510" s="2" t="s">
        <v>35</v>
      </c>
      <c r="B510" s="2" t="s">
        <v>557</v>
      </c>
      <c r="C510" s="14"/>
      <c r="D510" s="22" t="str">
        <f t="shared" si="1"/>
        <v>0</v>
      </c>
      <c r="E510" s="22" t="str">
        <f t="shared" si="5"/>
        <v>0</v>
      </c>
      <c r="F510" s="25" t="str">
        <f t="shared" si="6"/>
        <v>0</v>
      </c>
      <c r="G510" s="26" t="str">
        <f t="shared" si="7"/>
        <v>0</v>
      </c>
      <c r="H510">
        <v>131923.34</v>
      </c>
    </row>
    <row r="511">
      <c r="A511" s="2" t="s">
        <v>35</v>
      </c>
      <c r="B511" s="2" t="s">
        <v>558</v>
      </c>
      <c r="C511" s="14"/>
      <c r="D511" s="22" t="str">
        <f t="shared" si="1"/>
        <v>0</v>
      </c>
      <c r="E511" s="22" t="str">
        <f t="shared" si="5"/>
        <v>0</v>
      </c>
      <c r="F511" s="25" t="str">
        <f t="shared" si="6"/>
        <v>0</v>
      </c>
      <c r="G511" s="26" t="str">
        <f t="shared" si="7"/>
        <v>0</v>
      </c>
      <c r="H511">
        <v>387111.06</v>
      </c>
    </row>
    <row r="512">
      <c r="A512" s="2" t="s">
        <v>35</v>
      </c>
      <c r="B512" s="2" t="s">
        <v>559</v>
      </c>
      <c r="C512" s="14"/>
      <c r="D512" s="22" t="str">
        <f t="shared" si="1"/>
        <v>0</v>
      </c>
      <c r="E512" s="22" t="str">
        <f t="shared" si="5"/>
        <v>0</v>
      </c>
      <c r="F512" s="25" t="str">
        <f t="shared" si="6"/>
        <v>0</v>
      </c>
      <c r="G512" s="26" t="str">
        <f t="shared" si="7"/>
        <v>0</v>
      </c>
      <c r="H512">
        <v>445370.84</v>
      </c>
    </row>
    <row r="513">
      <c r="A513" s="2" t="s">
        <v>35</v>
      </c>
      <c r="B513" s="2" t="s">
        <v>560</v>
      </c>
      <c r="C513" s="14"/>
      <c r="D513" s="22" t="str">
        <f t="shared" si="1"/>
        <v>0</v>
      </c>
      <c r="E513" s="22" t="str">
        <f t="shared" si="5"/>
        <v>0</v>
      </c>
      <c r="F513" s="25" t="str">
        <f t="shared" si="6"/>
        <v>0</v>
      </c>
      <c r="G513" s="26" t="str">
        <f t="shared" si="7"/>
        <v>0</v>
      </c>
      <c r="H513">
        <v>2307278.89</v>
      </c>
    </row>
    <row r="514">
      <c r="A514" s="2" t="s">
        <v>35</v>
      </c>
      <c r="B514" s="2" t="s">
        <v>561</v>
      </c>
      <c r="C514" s="14"/>
      <c r="D514" s="22" t="str">
        <f t="shared" si="1"/>
        <v>0</v>
      </c>
      <c r="E514" s="22" t="str">
        <f t="shared" si="5"/>
        <v>0</v>
      </c>
      <c r="F514" s="25" t="str">
        <f t="shared" si="6"/>
        <v>0</v>
      </c>
      <c r="G514" s="26" t="str">
        <f t="shared" si="7"/>
        <v>0</v>
      </c>
      <c r="H514">
        <v>202381.31</v>
      </c>
    </row>
    <row r="515">
      <c r="A515" s="2" t="s">
        <v>35</v>
      </c>
      <c r="B515" s="2" t="s">
        <v>562</v>
      </c>
      <c r="C515" s="14"/>
      <c r="D515" s="22" t="str">
        <f t="shared" si="1"/>
        <v>0</v>
      </c>
      <c r="E515" s="22" t="str">
        <f t="shared" si="5"/>
        <v>0</v>
      </c>
      <c r="F515" s="25" t="str">
        <f t="shared" si="6"/>
        <v>0</v>
      </c>
      <c r="G515" s="26" t="str">
        <f t="shared" si="7"/>
        <v>0</v>
      </c>
      <c r="H515">
        <v>244428.51</v>
      </c>
    </row>
    <row r="516">
      <c r="A516" s="2" t="s">
        <v>35</v>
      </c>
      <c r="B516" s="2" t="s">
        <v>563</v>
      </c>
      <c r="C516" s="14"/>
      <c r="D516" s="22" t="str">
        <f t="shared" si="1"/>
        <v>0</v>
      </c>
      <c r="E516" s="22" t="str">
        <f t="shared" si="5"/>
        <v>0</v>
      </c>
      <c r="F516" s="25" t="str">
        <f t="shared" si="6"/>
        <v>0</v>
      </c>
      <c r="G516" s="26" t="str">
        <f t="shared" si="7"/>
        <v>0</v>
      </c>
      <c r="H516">
        <v>423900.0</v>
      </c>
    </row>
    <row r="517">
      <c r="A517" s="2" t="s">
        <v>35</v>
      </c>
      <c r="B517" s="2" t="s">
        <v>564</v>
      </c>
      <c r="C517" s="14"/>
      <c r="D517" s="22" t="str">
        <f t="shared" si="1"/>
        <v>0</v>
      </c>
      <c r="E517" s="22" t="str">
        <f t="shared" si="5"/>
        <v>0</v>
      </c>
      <c r="F517" s="25" t="str">
        <f t="shared" si="6"/>
        <v>0</v>
      </c>
      <c r="G517" s="26" t="str">
        <f t="shared" si="7"/>
        <v>0</v>
      </c>
      <c r="H517">
        <v>2736886.3</v>
      </c>
    </row>
    <row r="518">
      <c r="A518" s="2" t="s">
        <v>35</v>
      </c>
      <c r="B518" s="2" t="s">
        <v>565</v>
      </c>
      <c r="C518" s="14"/>
      <c r="D518" s="22" t="str">
        <f t="shared" si="1"/>
        <v>0</v>
      </c>
      <c r="E518" s="22" t="str">
        <f t="shared" si="5"/>
        <v>0</v>
      </c>
      <c r="F518" s="25" t="str">
        <f t="shared" si="6"/>
        <v>0</v>
      </c>
      <c r="G518" s="26" t="str">
        <f t="shared" si="7"/>
        <v>0</v>
      </c>
      <c r="H518">
        <v>2439219.58</v>
      </c>
    </row>
    <row r="519">
      <c r="A519" s="2" t="s">
        <v>35</v>
      </c>
      <c r="B519" s="2" t="s">
        <v>566</v>
      </c>
      <c r="D519" s="22" t="str">
        <f t="shared" si="1"/>
        <v>0</v>
      </c>
      <c r="E519" s="22" t="str">
        <f t="shared" si="5"/>
        <v>0</v>
      </c>
      <c r="F519" s="25" t="str">
        <f t="shared" si="6"/>
        <v>0</v>
      </c>
      <c r="G519" s="26" t="str">
        <f t="shared" si="7"/>
        <v>0</v>
      </c>
      <c r="H519">
        <v>1448432.22</v>
      </c>
    </row>
    <row r="520">
      <c r="A520" s="2" t="s">
        <v>35</v>
      </c>
      <c r="B520" s="2" t="s">
        <v>567</v>
      </c>
      <c r="C520" s="14"/>
      <c r="D520" s="22" t="str">
        <f t="shared" si="1"/>
        <v>0</v>
      </c>
      <c r="E520" s="22" t="str">
        <f t="shared" si="5"/>
        <v>0</v>
      </c>
      <c r="F520" s="25" t="str">
        <f t="shared" si="6"/>
        <v>0</v>
      </c>
      <c r="G520" s="26" t="str">
        <f t="shared" si="7"/>
        <v>0</v>
      </c>
      <c r="H520">
        <v>568887.02</v>
      </c>
    </row>
    <row r="521">
      <c r="A521" s="2" t="s">
        <v>35</v>
      </c>
      <c r="B521" s="2" t="s">
        <v>568</v>
      </c>
      <c r="C521" s="14"/>
      <c r="D521" s="22" t="str">
        <f t="shared" si="1"/>
        <v>0</v>
      </c>
      <c r="E521" s="22" t="str">
        <f t="shared" si="5"/>
        <v>0</v>
      </c>
      <c r="F521" s="25" t="str">
        <f t="shared" si="6"/>
        <v>0</v>
      </c>
      <c r="G521" s="26" t="str">
        <f t="shared" si="7"/>
        <v>0</v>
      </c>
      <c r="H521">
        <v>2143750.0</v>
      </c>
    </row>
    <row r="522">
      <c r="A522" s="2" t="s">
        <v>35</v>
      </c>
      <c r="B522" s="2" t="s">
        <v>569</v>
      </c>
      <c r="C522" s="14"/>
      <c r="D522" s="22" t="str">
        <f t="shared" si="1"/>
        <v>0</v>
      </c>
      <c r="E522" s="22" t="str">
        <f t="shared" si="5"/>
        <v>0</v>
      </c>
      <c r="F522" s="25" t="str">
        <f t="shared" si="6"/>
        <v>0</v>
      </c>
      <c r="G522" s="26" t="str">
        <f t="shared" si="7"/>
        <v>0</v>
      </c>
      <c r="H522">
        <v>1569750.59</v>
      </c>
    </row>
    <row r="523">
      <c r="A523" s="2" t="s">
        <v>35</v>
      </c>
      <c r="B523" s="2" t="s">
        <v>570</v>
      </c>
      <c r="D523" s="22" t="str">
        <f t="shared" si="1"/>
        <v>0</v>
      </c>
      <c r="E523" s="22" t="str">
        <f t="shared" si="5"/>
        <v>0</v>
      </c>
      <c r="F523" s="25" t="str">
        <f t="shared" si="6"/>
        <v>0</v>
      </c>
      <c r="G523" s="26" t="str">
        <f t="shared" si="7"/>
        <v>0</v>
      </c>
      <c r="H523">
        <v>120402.0</v>
      </c>
    </row>
    <row r="524">
      <c r="A524" s="2" t="s">
        <v>35</v>
      </c>
      <c r="B524" s="2" t="s">
        <v>571</v>
      </c>
      <c r="C524" s="14"/>
      <c r="D524" s="22" t="str">
        <f t="shared" si="1"/>
        <v>0</v>
      </c>
      <c r="E524" s="22" t="str">
        <f t="shared" si="5"/>
        <v>0</v>
      </c>
      <c r="F524" s="25" t="str">
        <f t="shared" si="6"/>
        <v>0</v>
      </c>
      <c r="G524" s="26" t="str">
        <f t="shared" si="7"/>
        <v>0</v>
      </c>
      <c r="H524">
        <v>2849041.78</v>
      </c>
    </row>
    <row r="525">
      <c r="A525" s="2" t="s">
        <v>35</v>
      </c>
      <c r="B525" s="2" t="s">
        <v>572</v>
      </c>
      <c r="C525" s="14"/>
      <c r="D525" s="22" t="str">
        <f t="shared" si="1"/>
        <v>0</v>
      </c>
      <c r="E525" s="22" t="str">
        <f t="shared" si="5"/>
        <v>0</v>
      </c>
      <c r="F525" s="25" t="str">
        <f t="shared" si="6"/>
        <v>0</v>
      </c>
      <c r="G525" s="26" t="str">
        <f t="shared" si="7"/>
        <v>0</v>
      </c>
      <c r="H525">
        <v>1314693.34</v>
      </c>
    </row>
    <row r="526">
      <c r="A526" s="2" t="s">
        <v>35</v>
      </c>
      <c r="B526" s="2" t="s">
        <v>573</v>
      </c>
      <c r="C526" s="14"/>
      <c r="D526" s="22" t="str">
        <f t="shared" si="1"/>
        <v>0</v>
      </c>
      <c r="E526" s="22" t="str">
        <f t="shared" si="5"/>
        <v>0</v>
      </c>
      <c r="F526" s="25" t="str">
        <f t="shared" si="6"/>
        <v>0</v>
      </c>
      <c r="G526" s="26" t="str">
        <f t="shared" si="7"/>
        <v>0</v>
      </c>
      <c r="H526">
        <v>470713.46</v>
      </c>
    </row>
    <row r="527">
      <c r="A527" s="2" t="s">
        <v>35</v>
      </c>
      <c r="B527" s="2" t="s">
        <v>574</v>
      </c>
      <c r="C527" s="14"/>
      <c r="D527" s="22" t="str">
        <f t="shared" si="1"/>
        <v>0</v>
      </c>
      <c r="E527" s="22" t="str">
        <f t="shared" si="5"/>
        <v>0</v>
      </c>
      <c r="F527" s="25" t="str">
        <f t="shared" si="6"/>
        <v>0</v>
      </c>
      <c r="G527" s="26" t="str">
        <f t="shared" si="7"/>
        <v>0</v>
      </c>
      <c r="H527">
        <v>712177.58</v>
      </c>
    </row>
    <row r="528">
      <c r="A528" s="2" t="s">
        <v>35</v>
      </c>
      <c r="B528" s="2" t="s">
        <v>575</v>
      </c>
      <c r="C528" s="14"/>
      <c r="D528" s="22" t="str">
        <f t="shared" si="1"/>
        <v>0</v>
      </c>
      <c r="E528" s="22" t="str">
        <f t="shared" si="5"/>
        <v>0</v>
      </c>
      <c r="F528" s="25" t="str">
        <f t="shared" si="6"/>
        <v>0</v>
      </c>
      <c r="G528" s="26" t="str">
        <f t="shared" si="7"/>
        <v>0</v>
      </c>
      <c r="H528">
        <v>594000.0</v>
      </c>
    </row>
    <row r="529">
      <c r="A529" s="2" t="s">
        <v>35</v>
      </c>
      <c r="B529" s="2" t="s">
        <v>576</v>
      </c>
      <c r="C529" s="14"/>
      <c r="D529" s="22" t="str">
        <f t="shared" si="1"/>
        <v>0</v>
      </c>
      <c r="E529" s="22" t="str">
        <f t="shared" si="5"/>
        <v>0</v>
      </c>
      <c r="F529" s="25" t="str">
        <f t="shared" si="6"/>
        <v>0</v>
      </c>
      <c r="G529" s="26" t="str">
        <f t="shared" si="7"/>
        <v>0</v>
      </c>
      <c r="H529">
        <v>831778.78</v>
      </c>
    </row>
    <row r="530">
      <c r="A530" s="2" t="s">
        <v>35</v>
      </c>
      <c r="B530" s="2" t="s">
        <v>577</v>
      </c>
      <c r="C530" s="14"/>
      <c r="D530" s="22" t="str">
        <f t="shared" si="1"/>
        <v>0</v>
      </c>
      <c r="E530" s="22" t="str">
        <f t="shared" si="5"/>
        <v>0</v>
      </c>
      <c r="F530" s="25" t="str">
        <f t="shared" si="6"/>
        <v>0</v>
      </c>
      <c r="G530" s="26" t="str">
        <f t="shared" si="7"/>
        <v>0</v>
      </c>
      <c r="H530">
        <v>555720.9</v>
      </c>
    </row>
    <row r="531">
      <c r="A531" s="2" t="s">
        <v>35</v>
      </c>
      <c r="B531" s="2" t="s">
        <v>578</v>
      </c>
      <c r="C531" s="14"/>
      <c r="D531" s="22" t="str">
        <f t="shared" si="1"/>
        <v>0</v>
      </c>
      <c r="E531" s="22" t="str">
        <f t="shared" si="5"/>
        <v>0</v>
      </c>
      <c r="F531" s="25" t="str">
        <f t="shared" si="6"/>
        <v>0</v>
      </c>
      <c r="G531" s="26" t="str">
        <f t="shared" si="7"/>
        <v>0</v>
      </c>
      <c r="H531">
        <v>99413.03</v>
      </c>
    </row>
    <row r="532">
      <c r="A532" s="2" t="s">
        <v>35</v>
      </c>
      <c r="B532" s="2" t="s">
        <v>579</v>
      </c>
      <c r="C532" s="14"/>
      <c r="D532" s="22" t="str">
        <f t="shared" si="1"/>
        <v>0</v>
      </c>
      <c r="E532" s="22" t="str">
        <f t="shared" si="5"/>
        <v>0</v>
      </c>
      <c r="F532" s="25" t="str">
        <f t="shared" si="6"/>
        <v>0</v>
      </c>
      <c r="G532" s="26" t="str">
        <f t="shared" si="7"/>
        <v>0</v>
      </c>
      <c r="H532">
        <v>311423.69</v>
      </c>
    </row>
    <row r="533">
      <c r="A533" s="2" t="s">
        <v>35</v>
      </c>
      <c r="B533" s="2" t="s">
        <v>580</v>
      </c>
      <c r="C533" s="14"/>
      <c r="D533" s="22" t="str">
        <f t="shared" si="1"/>
        <v>0</v>
      </c>
      <c r="E533" s="22" t="str">
        <f t="shared" si="5"/>
        <v>0</v>
      </c>
      <c r="F533" s="25" t="str">
        <f t="shared" si="6"/>
        <v>0</v>
      </c>
      <c r="G533" s="26" t="str">
        <f t="shared" si="7"/>
        <v>0</v>
      </c>
      <c r="H533">
        <v>134573.41</v>
      </c>
    </row>
    <row r="534">
      <c r="A534" s="2" t="s">
        <v>35</v>
      </c>
      <c r="B534" s="2" t="s">
        <v>581</v>
      </c>
      <c r="D534" s="22" t="str">
        <f t="shared" si="1"/>
        <v>0</v>
      </c>
      <c r="E534" s="22" t="str">
        <f t="shared" si="5"/>
        <v>0</v>
      </c>
      <c r="F534" s="25" t="str">
        <f t="shared" si="6"/>
        <v>0</v>
      </c>
      <c r="G534" s="26" t="str">
        <f t="shared" si="7"/>
        <v>0</v>
      </c>
      <c r="H534">
        <v>537988.19</v>
      </c>
    </row>
    <row r="535">
      <c r="A535" s="2" t="s">
        <v>35</v>
      </c>
      <c r="B535" s="2" t="s">
        <v>582</v>
      </c>
      <c r="D535" s="22" t="str">
        <f t="shared" si="1"/>
        <v>0</v>
      </c>
      <c r="E535" s="22" t="str">
        <f t="shared" si="5"/>
        <v>0</v>
      </c>
      <c r="F535" s="25" t="str">
        <f t="shared" si="6"/>
        <v>0</v>
      </c>
      <c r="G535" s="26" t="str">
        <f t="shared" si="7"/>
        <v>0</v>
      </c>
      <c r="H535">
        <v>203527.84</v>
      </c>
    </row>
    <row r="536">
      <c r="A536" s="2" t="s">
        <v>35</v>
      </c>
      <c r="B536" s="2" t="s">
        <v>583</v>
      </c>
      <c r="C536" s="14"/>
      <c r="D536" s="22" t="str">
        <f t="shared" si="1"/>
        <v>0</v>
      </c>
      <c r="E536" s="22" t="str">
        <f t="shared" si="5"/>
        <v>0</v>
      </c>
      <c r="F536" s="25" t="str">
        <f t="shared" si="6"/>
        <v>0</v>
      </c>
      <c r="G536" s="26" t="str">
        <f t="shared" si="7"/>
        <v>0</v>
      </c>
      <c r="H536">
        <v>390300.0</v>
      </c>
    </row>
    <row r="537">
      <c r="A537" s="2" t="s">
        <v>35</v>
      </c>
      <c r="B537" s="2" t="s">
        <v>584</v>
      </c>
      <c r="C537" s="14"/>
      <c r="D537" s="22" t="str">
        <f t="shared" si="1"/>
        <v>0</v>
      </c>
      <c r="E537" s="22" t="str">
        <f t="shared" si="5"/>
        <v>0</v>
      </c>
      <c r="F537" s="25" t="str">
        <f t="shared" si="6"/>
        <v>0</v>
      </c>
      <c r="G537" s="26" t="str">
        <f t="shared" si="7"/>
        <v>0</v>
      </c>
      <c r="H537">
        <v>622160.0</v>
      </c>
    </row>
    <row r="538">
      <c r="A538" s="2" t="s">
        <v>35</v>
      </c>
      <c r="B538" s="2" t="s">
        <v>585</v>
      </c>
      <c r="D538" s="22" t="str">
        <f t="shared" si="1"/>
        <v>0</v>
      </c>
      <c r="E538" s="22" t="str">
        <f t="shared" si="5"/>
        <v>0</v>
      </c>
      <c r="F538" s="25" t="str">
        <f t="shared" si="6"/>
        <v>0</v>
      </c>
      <c r="G538" s="26" t="str">
        <f t="shared" si="7"/>
        <v>0</v>
      </c>
      <c r="H538">
        <v>352704.45</v>
      </c>
    </row>
    <row r="539">
      <c r="A539" s="2" t="s">
        <v>35</v>
      </c>
      <c r="B539" s="2" t="s">
        <v>586</v>
      </c>
      <c r="C539" s="14"/>
      <c r="D539" s="22" t="str">
        <f t="shared" si="1"/>
        <v>0</v>
      </c>
      <c r="E539" s="22" t="str">
        <f t="shared" si="5"/>
        <v>0</v>
      </c>
      <c r="F539" s="25" t="str">
        <f t="shared" si="6"/>
        <v>0</v>
      </c>
      <c r="G539" s="26" t="str">
        <f t="shared" si="7"/>
        <v>0</v>
      </c>
      <c r="H539">
        <v>400083.98</v>
      </c>
    </row>
    <row r="540">
      <c r="A540" s="2" t="s">
        <v>35</v>
      </c>
      <c r="B540" s="2" t="s">
        <v>587</v>
      </c>
      <c r="D540" s="22" t="str">
        <f t="shared" si="1"/>
        <v>0</v>
      </c>
      <c r="E540" s="22" t="str">
        <f t="shared" si="5"/>
        <v>0</v>
      </c>
      <c r="F540" s="25" t="str">
        <f t="shared" si="6"/>
        <v>0</v>
      </c>
      <c r="G540" s="26" t="str">
        <f t="shared" si="7"/>
        <v>0</v>
      </c>
      <c r="H540">
        <v>286926.23</v>
      </c>
    </row>
    <row r="541">
      <c r="A541" s="2" t="s">
        <v>35</v>
      </c>
      <c r="B541" s="2" t="s">
        <v>588</v>
      </c>
      <c r="C541" s="14"/>
      <c r="D541" s="22" t="str">
        <f t="shared" si="1"/>
        <v>0</v>
      </c>
      <c r="E541" s="22" t="str">
        <f t="shared" si="5"/>
        <v>0</v>
      </c>
      <c r="F541" s="25" t="str">
        <f t="shared" si="6"/>
        <v>0</v>
      </c>
      <c r="G541" s="26" t="str">
        <f t="shared" si="7"/>
        <v>0</v>
      </c>
      <c r="H541">
        <v>515520.0</v>
      </c>
    </row>
    <row r="542">
      <c r="A542" s="2" t="s">
        <v>35</v>
      </c>
      <c r="B542" s="2" t="s">
        <v>589</v>
      </c>
      <c r="C542" s="14"/>
      <c r="D542" s="22" t="str">
        <f t="shared" si="1"/>
        <v>0</v>
      </c>
      <c r="E542" s="22" t="str">
        <f t="shared" si="5"/>
        <v>0</v>
      </c>
      <c r="F542" s="25" t="str">
        <f t="shared" si="6"/>
        <v>0</v>
      </c>
      <c r="G542" s="26" t="str">
        <f t="shared" si="7"/>
        <v>0</v>
      </c>
      <c r="H542">
        <v>2542014.82</v>
      </c>
    </row>
    <row r="543">
      <c r="A543" s="2" t="s">
        <v>35</v>
      </c>
      <c r="B543" s="2" t="s">
        <v>590</v>
      </c>
      <c r="D543" s="22" t="str">
        <f t="shared" si="1"/>
        <v>0</v>
      </c>
      <c r="E543" s="22" t="str">
        <f t="shared" si="5"/>
        <v>0</v>
      </c>
      <c r="F543" s="25" t="str">
        <f t="shared" si="6"/>
        <v>0</v>
      </c>
      <c r="G543" s="26" t="str">
        <f t="shared" si="7"/>
        <v>0</v>
      </c>
      <c r="H543">
        <v>86.78</v>
      </c>
    </row>
    <row r="544">
      <c r="A544" s="2" t="s">
        <v>35</v>
      </c>
      <c r="B544" s="2" t="s">
        <v>591</v>
      </c>
      <c r="C544" s="14"/>
      <c r="D544" s="22" t="str">
        <f t="shared" si="1"/>
        <v>0</v>
      </c>
      <c r="E544" s="22" t="str">
        <f t="shared" si="5"/>
        <v>0</v>
      </c>
      <c r="F544" s="25" t="str">
        <f t="shared" si="6"/>
        <v>0</v>
      </c>
      <c r="G544" s="26" t="str">
        <f t="shared" si="7"/>
        <v>0</v>
      </c>
      <c r="H544">
        <v>2564832.2</v>
      </c>
    </row>
    <row r="545">
      <c r="A545" s="2" t="s">
        <v>35</v>
      </c>
      <c r="B545" s="2" t="s">
        <v>592</v>
      </c>
      <c r="C545" s="14"/>
      <c r="D545" s="22" t="str">
        <f t="shared" si="1"/>
        <v>0</v>
      </c>
      <c r="E545" s="22" t="str">
        <f t="shared" si="5"/>
        <v>0</v>
      </c>
      <c r="F545" s="25" t="str">
        <f t="shared" si="6"/>
        <v>0</v>
      </c>
      <c r="G545" s="26" t="str">
        <f t="shared" si="7"/>
        <v>0</v>
      </c>
      <c r="H545">
        <v>2187733.56</v>
      </c>
    </row>
    <row r="546">
      <c r="A546" s="2" t="s">
        <v>35</v>
      </c>
      <c r="B546" s="2" t="s">
        <v>593</v>
      </c>
      <c r="D546" s="22" t="str">
        <f t="shared" si="1"/>
        <v>0</v>
      </c>
      <c r="E546" s="22" t="str">
        <f t="shared" si="5"/>
        <v>0</v>
      </c>
      <c r="F546" s="25" t="str">
        <f t="shared" si="6"/>
        <v>0</v>
      </c>
      <c r="G546" s="26" t="str">
        <f t="shared" si="7"/>
        <v>0</v>
      </c>
      <c r="H546">
        <v>140760.16</v>
      </c>
    </row>
    <row r="547">
      <c r="A547" s="2" t="s">
        <v>35</v>
      </c>
      <c r="B547" s="2" t="s">
        <v>594</v>
      </c>
      <c r="D547" s="22" t="str">
        <f t="shared" si="1"/>
        <v>0</v>
      </c>
      <c r="E547" s="22" t="str">
        <f t="shared" si="5"/>
        <v>0</v>
      </c>
      <c r="F547" s="25" t="str">
        <f t="shared" si="6"/>
        <v>0</v>
      </c>
      <c r="G547" s="26" t="str">
        <f t="shared" si="7"/>
        <v>0</v>
      </c>
      <c r="H547">
        <v>226292.74</v>
      </c>
    </row>
    <row r="548">
      <c r="A548" s="2" t="s">
        <v>35</v>
      </c>
      <c r="B548" s="2" t="s">
        <v>595</v>
      </c>
      <c r="D548" s="22" t="str">
        <f t="shared" si="1"/>
        <v>0</v>
      </c>
      <c r="E548" s="22" t="str">
        <f t="shared" si="5"/>
        <v>0</v>
      </c>
      <c r="F548" s="25" t="str">
        <f t="shared" si="6"/>
        <v>0</v>
      </c>
      <c r="G548" s="26" t="str">
        <f t="shared" si="7"/>
        <v>0</v>
      </c>
      <c r="H548">
        <v>401041.67</v>
      </c>
    </row>
    <row r="549">
      <c r="A549" s="2" t="s">
        <v>35</v>
      </c>
      <c r="B549" s="2" t="s">
        <v>596</v>
      </c>
      <c r="D549" s="22" t="str">
        <f t="shared" si="1"/>
        <v>0</v>
      </c>
      <c r="E549" s="22" t="str">
        <f t="shared" si="5"/>
        <v>0</v>
      </c>
      <c r="F549" s="25" t="str">
        <f t="shared" si="6"/>
        <v>0</v>
      </c>
      <c r="G549" s="26" t="str">
        <f t="shared" si="7"/>
        <v>0</v>
      </c>
      <c r="H549">
        <v>214947.09</v>
      </c>
    </row>
    <row r="550">
      <c r="A550" s="2" t="s">
        <v>35</v>
      </c>
      <c r="B550" s="2" t="s">
        <v>597</v>
      </c>
      <c r="D550" s="22" t="str">
        <f t="shared" si="1"/>
        <v>0</v>
      </c>
      <c r="E550" s="22" t="str">
        <f t="shared" si="5"/>
        <v>0</v>
      </c>
      <c r="F550" s="25" t="str">
        <f t="shared" si="6"/>
        <v>0</v>
      </c>
      <c r="G550" s="26" t="str">
        <f t="shared" si="7"/>
        <v>0</v>
      </c>
      <c r="H550">
        <v>2528231.48</v>
      </c>
    </row>
    <row r="551">
      <c r="A551" s="2" t="s">
        <v>35</v>
      </c>
      <c r="B551" s="2" t="s">
        <v>598</v>
      </c>
      <c r="D551" s="22" t="str">
        <f t="shared" si="1"/>
        <v>0</v>
      </c>
      <c r="E551" s="22" t="str">
        <f t="shared" si="5"/>
        <v>0</v>
      </c>
      <c r="F551" s="25" t="str">
        <f t="shared" si="6"/>
        <v>0</v>
      </c>
      <c r="G551" s="26" t="str">
        <f t="shared" si="7"/>
        <v>0</v>
      </c>
      <c r="H551">
        <v>252480.16</v>
      </c>
    </row>
    <row r="552">
      <c r="A552" s="2" t="s">
        <v>35</v>
      </c>
      <c r="B552" s="2" t="s">
        <v>599</v>
      </c>
      <c r="C552" s="14"/>
      <c r="D552" s="22" t="str">
        <f t="shared" si="1"/>
        <v>0</v>
      </c>
      <c r="E552" s="22" t="str">
        <f t="shared" si="5"/>
        <v>0</v>
      </c>
      <c r="F552" s="25" t="str">
        <f t="shared" si="6"/>
        <v>0</v>
      </c>
      <c r="G552" s="26" t="str">
        <f t="shared" si="7"/>
        <v>0</v>
      </c>
      <c r="H552">
        <v>211492.67</v>
      </c>
    </row>
    <row r="553">
      <c r="A553" s="2" t="s">
        <v>35</v>
      </c>
      <c r="B553" s="2" t="s">
        <v>600</v>
      </c>
      <c r="D553" s="22" t="str">
        <f t="shared" si="1"/>
        <v>ENI</v>
      </c>
      <c r="E553" s="22" t="str">
        <f t="shared" si="5"/>
        <v>0</v>
      </c>
      <c r="F553" s="25" t="str">
        <f t="shared" si="6"/>
        <v>ENI</v>
      </c>
      <c r="G553" s="26">
        <f t="shared" si="7"/>
        <v>4200223.21</v>
      </c>
      <c r="H553">
        <v>4200223.21</v>
      </c>
    </row>
    <row r="554">
      <c r="A554" s="2" t="s">
        <v>35</v>
      </c>
      <c r="B554" s="2" t="s">
        <v>601</v>
      </c>
      <c r="D554" s="22" t="str">
        <f t="shared" si="1"/>
        <v>0</v>
      </c>
      <c r="E554" s="22" t="str">
        <f t="shared" si="5"/>
        <v>0</v>
      </c>
      <c r="F554" s="25" t="str">
        <f t="shared" si="6"/>
        <v>0</v>
      </c>
      <c r="G554" s="26" t="str">
        <f t="shared" si="7"/>
        <v>0</v>
      </c>
      <c r="H554">
        <v>137604.44</v>
      </c>
    </row>
    <row r="555">
      <c r="A555" s="2" t="s">
        <v>35</v>
      </c>
      <c r="B555" s="2" t="s">
        <v>602</v>
      </c>
      <c r="C555" s="14"/>
      <c r="D555" s="22" t="str">
        <f t="shared" si="1"/>
        <v>0</v>
      </c>
      <c r="E555" s="22" t="str">
        <f t="shared" si="5"/>
        <v>0</v>
      </c>
      <c r="F555" s="25" t="str">
        <f t="shared" si="6"/>
        <v>0</v>
      </c>
      <c r="G555" s="26" t="str">
        <f t="shared" si="7"/>
        <v>0</v>
      </c>
      <c r="H555">
        <v>372000.0</v>
      </c>
    </row>
    <row r="556">
      <c r="A556" s="2" t="s">
        <v>35</v>
      </c>
      <c r="B556" s="2" t="s">
        <v>603</v>
      </c>
      <c r="C556" s="14"/>
      <c r="D556" s="22" t="str">
        <f t="shared" si="1"/>
        <v>0</v>
      </c>
      <c r="E556" s="22" t="str">
        <f t="shared" si="5"/>
        <v>0</v>
      </c>
      <c r="F556" s="25" t="str">
        <f t="shared" si="6"/>
        <v>0</v>
      </c>
      <c r="G556" s="26" t="str">
        <f t="shared" si="7"/>
        <v>0</v>
      </c>
      <c r="H556">
        <v>550759.08</v>
      </c>
    </row>
    <row r="557">
      <c r="A557" s="2" t="s">
        <v>35</v>
      </c>
      <c r="B557" s="2" t="s">
        <v>604</v>
      </c>
      <c r="C557" s="14"/>
      <c r="D557" s="22" t="str">
        <f t="shared" si="1"/>
        <v>0</v>
      </c>
      <c r="E557" s="22" t="str">
        <f t="shared" si="5"/>
        <v>0</v>
      </c>
      <c r="F557" s="25" t="str">
        <f t="shared" si="6"/>
        <v>0</v>
      </c>
      <c r="G557" s="26" t="str">
        <f t="shared" si="7"/>
        <v>0</v>
      </c>
      <c r="H557">
        <v>481108.47</v>
      </c>
    </row>
    <row r="558">
      <c r="A558" s="2" t="s">
        <v>35</v>
      </c>
      <c r="B558" s="2" t="s">
        <v>605</v>
      </c>
      <c r="C558" s="14"/>
      <c r="D558" s="22" t="str">
        <f t="shared" si="1"/>
        <v>0</v>
      </c>
      <c r="E558" s="22" t="str">
        <f t="shared" si="5"/>
        <v>0</v>
      </c>
      <c r="F558" s="25" t="str">
        <f t="shared" si="6"/>
        <v>0</v>
      </c>
      <c r="G558" s="26" t="str">
        <f t="shared" si="7"/>
        <v>0</v>
      </c>
      <c r="H558">
        <v>183000.0</v>
      </c>
    </row>
    <row r="559">
      <c r="A559" s="2" t="s">
        <v>35</v>
      </c>
      <c r="B559" s="2" t="s">
        <v>606</v>
      </c>
      <c r="C559" s="14"/>
      <c r="D559" s="22" t="str">
        <f t="shared" si="1"/>
        <v>0</v>
      </c>
      <c r="E559" s="22" t="str">
        <f t="shared" si="5"/>
        <v>0</v>
      </c>
      <c r="F559" s="25" t="str">
        <f t="shared" si="6"/>
        <v>0</v>
      </c>
      <c r="G559" s="26" t="str">
        <f t="shared" si="7"/>
        <v>0</v>
      </c>
      <c r="H559">
        <v>329800.0</v>
      </c>
    </row>
    <row r="560">
      <c r="A560" s="2" t="s">
        <v>35</v>
      </c>
      <c r="B560" s="2" t="s">
        <v>607</v>
      </c>
      <c r="C560" s="14"/>
      <c r="D560" s="22" t="str">
        <f t="shared" si="1"/>
        <v>0</v>
      </c>
      <c r="E560" s="22" t="str">
        <f t="shared" si="5"/>
        <v>0</v>
      </c>
      <c r="F560" s="25" t="str">
        <f t="shared" si="6"/>
        <v>0</v>
      </c>
      <c r="G560" s="26" t="str">
        <f t="shared" si="7"/>
        <v>0</v>
      </c>
      <c r="H560">
        <v>2353357.53</v>
      </c>
    </row>
    <row r="561">
      <c r="A561" s="2" t="s">
        <v>35</v>
      </c>
      <c r="B561" s="2" t="s">
        <v>608</v>
      </c>
      <c r="C561" s="14"/>
      <c r="D561" s="22" t="str">
        <f t="shared" si="1"/>
        <v>0</v>
      </c>
      <c r="E561" s="22" t="str">
        <f t="shared" si="5"/>
        <v>0</v>
      </c>
      <c r="F561" s="25" t="str">
        <f t="shared" si="6"/>
        <v>0</v>
      </c>
      <c r="G561" s="26" t="str">
        <f t="shared" si="7"/>
        <v>0</v>
      </c>
      <c r="H561">
        <v>587407.25</v>
      </c>
    </row>
    <row r="562">
      <c r="A562" s="2" t="s">
        <v>35</v>
      </c>
      <c r="B562" s="2" t="s">
        <v>609</v>
      </c>
      <c r="C562" s="14"/>
      <c r="D562" s="22" t="str">
        <f t="shared" si="1"/>
        <v>0</v>
      </c>
      <c r="E562" s="22" t="str">
        <f t="shared" si="5"/>
        <v>0</v>
      </c>
      <c r="F562" s="25" t="str">
        <f t="shared" si="6"/>
        <v>0</v>
      </c>
      <c r="G562" s="26" t="str">
        <f t="shared" si="7"/>
        <v>0</v>
      </c>
      <c r="H562">
        <v>428401.77</v>
      </c>
    </row>
    <row r="563">
      <c r="A563" s="2" t="s">
        <v>35</v>
      </c>
      <c r="B563" s="2" t="s">
        <v>610</v>
      </c>
      <c r="C563" s="14"/>
      <c r="D563" s="22" t="str">
        <f t="shared" si="1"/>
        <v>0</v>
      </c>
      <c r="E563" s="22" t="str">
        <f t="shared" si="5"/>
        <v>0</v>
      </c>
      <c r="F563" s="25" t="str">
        <f t="shared" si="6"/>
        <v>0</v>
      </c>
      <c r="G563" s="26" t="str">
        <f t="shared" si="7"/>
        <v>0</v>
      </c>
      <c r="H563">
        <v>332615.54</v>
      </c>
    </row>
    <row r="564">
      <c r="A564" s="2" t="s">
        <v>35</v>
      </c>
      <c r="B564" s="2" t="s">
        <v>611</v>
      </c>
      <c r="C564" s="14"/>
      <c r="D564" s="22" t="str">
        <f t="shared" si="1"/>
        <v>0</v>
      </c>
      <c r="E564" s="22" t="str">
        <f t="shared" si="5"/>
        <v>0</v>
      </c>
      <c r="F564" s="25" t="str">
        <f t="shared" si="6"/>
        <v>0</v>
      </c>
      <c r="G564" s="26" t="str">
        <f t="shared" si="7"/>
        <v>0</v>
      </c>
      <c r="H564">
        <v>869597.82</v>
      </c>
    </row>
    <row r="565">
      <c r="A565" s="2" t="s">
        <v>35</v>
      </c>
      <c r="B565" s="2" t="s">
        <v>612</v>
      </c>
      <c r="D565" s="22" t="str">
        <f t="shared" si="1"/>
        <v>0</v>
      </c>
      <c r="E565" s="22" t="str">
        <f t="shared" si="5"/>
        <v>0</v>
      </c>
      <c r="F565" s="25" t="str">
        <f t="shared" si="6"/>
        <v>0</v>
      </c>
      <c r="G565" s="26" t="str">
        <f t="shared" si="7"/>
        <v>0</v>
      </c>
      <c r="H565">
        <v>113543.19</v>
      </c>
    </row>
    <row r="566">
      <c r="A566" s="2" t="s">
        <v>35</v>
      </c>
      <c r="B566" s="2" t="s">
        <v>613</v>
      </c>
      <c r="D566" s="22" t="str">
        <f t="shared" si="1"/>
        <v>0</v>
      </c>
      <c r="E566" s="22" t="str">
        <f t="shared" si="5"/>
        <v>0</v>
      </c>
      <c r="F566" s="25" t="str">
        <f t="shared" si="6"/>
        <v>0</v>
      </c>
      <c r="G566" s="26" t="str">
        <f t="shared" si="7"/>
        <v>0</v>
      </c>
      <c r="H566">
        <v>2749709.73</v>
      </c>
    </row>
    <row r="567">
      <c r="A567" s="2" t="s">
        <v>35</v>
      </c>
      <c r="B567" s="2" t="s">
        <v>614</v>
      </c>
      <c r="D567" s="22" t="str">
        <f t="shared" si="1"/>
        <v>0</v>
      </c>
      <c r="E567" s="22" t="str">
        <f t="shared" si="5"/>
        <v>0</v>
      </c>
      <c r="F567" s="25" t="str">
        <f t="shared" si="6"/>
        <v>0</v>
      </c>
      <c r="G567" s="26" t="str">
        <f t="shared" si="7"/>
        <v>0</v>
      </c>
      <c r="H567">
        <v>656349.21</v>
      </c>
    </row>
    <row r="568">
      <c r="A568" s="2" t="s">
        <v>35</v>
      </c>
      <c r="B568" s="2" t="s">
        <v>615</v>
      </c>
      <c r="C568" s="14"/>
      <c r="D568" s="22" t="str">
        <f t="shared" si="1"/>
        <v>0</v>
      </c>
      <c r="E568" s="22" t="str">
        <f t="shared" si="5"/>
        <v>0</v>
      </c>
      <c r="F568" s="25" t="str">
        <f t="shared" si="6"/>
        <v>0</v>
      </c>
      <c r="G568" s="26" t="str">
        <f t="shared" si="7"/>
        <v>0</v>
      </c>
      <c r="H568">
        <v>152437.5</v>
      </c>
    </row>
    <row r="569">
      <c r="A569" s="2" t="s">
        <v>35</v>
      </c>
      <c r="B569" s="2" t="s">
        <v>616</v>
      </c>
      <c r="C569" s="14"/>
      <c r="D569" s="22" t="str">
        <f t="shared" si="1"/>
        <v>0</v>
      </c>
      <c r="E569" s="22" t="str">
        <f t="shared" si="5"/>
        <v>0</v>
      </c>
      <c r="F569" s="25" t="str">
        <f t="shared" si="6"/>
        <v>0</v>
      </c>
      <c r="G569" s="26" t="str">
        <f t="shared" si="7"/>
        <v>0</v>
      </c>
      <c r="H569">
        <v>1044600.0</v>
      </c>
    </row>
    <row r="570">
      <c r="A570" s="2" t="s">
        <v>35</v>
      </c>
      <c r="B570" s="2" t="s">
        <v>617</v>
      </c>
      <c r="D570" s="22" t="str">
        <f t="shared" si="1"/>
        <v>0</v>
      </c>
      <c r="E570" s="22" t="str">
        <f t="shared" si="5"/>
        <v>0</v>
      </c>
      <c r="F570" s="25" t="str">
        <f t="shared" si="6"/>
        <v>0</v>
      </c>
      <c r="G570" s="26" t="str">
        <f t="shared" si="7"/>
        <v>0</v>
      </c>
      <c r="H570">
        <v>1391865.08</v>
      </c>
    </row>
    <row r="571">
      <c r="A571" s="2" t="s">
        <v>35</v>
      </c>
      <c r="B571" s="2" t="s">
        <v>618</v>
      </c>
      <c r="C571" s="14"/>
      <c r="D571" s="22" t="str">
        <f t="shared" si="1"/>
        <v>0</v>
      </c>
      <c r="E571" s="22" t="str">
        <f t="shared" si="5"/>
        <v>0</v>
      </c>
      <c r="F571" s="25" t="str">
        <f t="shared" si="6"/>
        <v>0</v>
      </c>
      <c r="G571" s="26" t="str">
        <f t="shared" si="7"/>
        <v>0</v>
      </c>
      <c r="H571">
        <v>738030.77</v>
      </c>
    </row>
    <row r="572">
      <c r="A572" s="2" t="s">
        <v>35</v>
      </c>
      <c r="B572" s="2" t="s">
        <v>619</v>
      </c>
      <c r="C572" s="14"/>
      <c r="D572" s="22" t="str">
        <f t="shared" si="1"/>
        <v>0</v>
      </c>
      <c r="E572" s="22" t="str">
        <f t="shared" si="5"/>
        <v>0</v>
      </c>
      <c r="F572" s="25" t="str">
        <f t="shared" si="6"/>
        <v>0</v>
      </c>
      <c r="G572" s="26" t="str">
        <f t="shared" si="7"/>
        <v>0</v>
      </c>
      <c r="H572">
        <v>335280.0</v>
      </c>
    </row>
    <row r="573">
      <c r="A573" s="2" t="s">
        <v>35</v>
      </c>
      <c r="B573" s="2" t="s">
        <v>620</v>
      </c>
      <c r="D573" s="22" t="str">
        <f t="shared" si="1"/>
        <v>0</v>
      </c>
      <c r="E573" s="22" t="str">
        <f t="shared" si="5"/>
        <v>0</v>
      </c>
      <c r="F573" s="25" t="str">
        <f t="shared" si="6"/>
        <v>0</v>
      </c>
      <c r="G573" s="26" t="str">
        <f t="shared" si="7"/>
        <v>0</v>
      </c>
      <c r="H573">
        <v>150826.72</v>
      </c>
    </row>
    <row r="574">
      <c r="A574" s="2" t="s">
        <v>35</v>
      </c>
      <c r="B574" s="2" t="s">
        <v>621</v>
      </c>
      <c r="D574" s="22" t="str">
        <f t="shared" si="1"/>
        <v>0</v>
      </c>
      <c r="E574" s="22" t="str">
        <f t="shared" si="5"/>
        <v>0</v>
      </c>
      <c r="F574" s="25" t="str">
        <f t="shared" si="6"/>
        <v>0</v>
      </c>
      <c r="G574" s="26" t="str">
        <f t="shared" si="7"/>
        <v>0</v>
      </c>
      <c r="H574">
        <v>155986.66</v>
      </c>
    </row>
    <row r="575">
      <c r="A575" s="2" t="s">
        <v>35</v>
      </c>
      <c r="B575" s="2" t="s">
        <v>622</v>
      </c>
      <c r="C575" s="14"/>
      <c r="D575" s="22" t="str">
        <f t="shared" si="1"/>
        <v>0</v>
      </c>
      <c r="E575" s="22" t="str">
        <f t="shared" si="5"/>
        <v>0</v>
      </c>
      <c r="F575" s="25" t="str">
        <f t="shared" si="6"/>
        <v>0</v>
      </c>
      <c r="G575" s="26" t="str">
        <f t="shared" si="7"/>
        <v>0</v>
      </c>
      <c r="H575">
        <v>239600.0</v>
      </c>
    </row>
    <row r="576">
      <c r="A576" s="2" t="s">
        <v>35</v>
      </c>
      <c r="B576" s="2" t="s">
        <v>623</v>
      </c>
      <c r="D576" s="22" t="str">
        <f t="shared" si="1"/>
        <v>0</v>
      </c>
      <c r="E576" s="22" t="str">
        <f t="shared" si="5"/>
        <v>0</v>
      </c>
      <c r="F576" s="25" t="str">
        <f t="shared" si="6"/>
        <v>0</v>
      </c>
      <c r="G576" s="26" t="str">
        <f t="shared" si="7"/>
        <v>0</v>
      </c>
      <c r="H576">
        <v>305555.56</v>
      </c>
    </row>
    <row r="577">
      <c r="A577" s="2" t="s">
        <v>35</v>
      </c>
      <c r="B577" s="2" t="s">
        <v>624</v>
      </c>
      <c r="C577" s="14"/>
      <c r="D577" s="22" t="str">
        <f t="shared" si="1"/>
        <v>0</v>
      </c>
      <c r="E577" s="22" t="str">
        <f t="shared" si="5"/>
        <v>0</v>
      </c>
      <c r="F577" s="25" t="str">
        <f t="shared" si="6"/>
        <v>0</v>
      </c>
      <c r="G577" s="26" t="str">
        <f t="shared" si="7"/>
        <v>0</v>
      </c>
      <c r="H577">
        <v>275338.15</v>
      </c>
    </row>
    <row r="578">
      <c r="A578" s="2" t="s">
        <v>35</v>
      </c>
      <c r="B578" s="2" t="s">
        <v>625</v>
      </c>
      <c r="D578" s="22" t="str">
        <f t="shared" si="1"/>
        <v>0</v>
      </c>
      <c r="E578" s="22" t="str">
        <f t="shared" si="5"/>
        <v>0</v>
      </c>
      <c r="F578" s="25" t="str">
        <f t="shared" si="6"/>
        <v>0</v>
      </c>
      <c r="G578" s="26" t="str">
        <f t="shared" si="7"/>
        <v>0</v>
      </c>
      <c r="H578">
        <v>234606.48</v>
      </c>
    </row>
    <row r="579">
      <c r="A579" s="2" t="s">
        <v>35</v>
      </c>
      <c r="B579" s="2" t="s">
        <v>626</v>
      </c>
      <c r="C579" s="14"/>
      <c r="D579" s="22" t="str">
        <f t="shared" si="1"/>
        <v>0</v>
      </c>
      <c r="E579" s="22" t="str">
        <f t="shared" si="5"/>
        <v>EVRAZ</v>
      </c>
      <c r="F579" s="25" t="str">
        <f t="shared" si="6"/>
        <v>EVRAZ</v>
      </c>
      <c r="G579" s="26">
        <f t="shared" si="7"/>
        <v>143460</v>
      </c>
      <c r="H579">
        <v>143460.0</v>
      </c>
    </row>
    <row r="580">
      <c r="A580" s="2" t="s">
        <v>35</v>
      </c>
      <c r="B580" s="2" t="s">
        <v>627</v>
      </c>
      <c r="D580" s="22" t="str">
        <f t="shared" si="1"/>
        <v>0</v>
      </c>
      <c r="E580" s="22" t="str">
        <f t="shared" si="5"/>
        <v>0</v>
      </c>
      <c r="F580" s="25" t="str">
        <f t="shared" si="6"/>
        <v>0</v>
      </c>
      <c r="G580" s="26" t="str">
        <f t="shared" si="7"/>
        <v>0</v>
      </c>
      <c r="H580">
        <v>25231.3</v>
      </c>
    </row>
    <row r="581">
      <c r="A581" s="2" t="s">
        <v>35</v>
      </c>
      <c r="B581" s="2" t="s">
        <v>628</v>
      </c>
      <c r="C581" s="14"/>
      <c r="D581" s="22" t="str">
        <f t="shared" si="1"/>
        <v>0</v>
      </c>
      <c r="E581" s="22" t="str">
        <f t="shared" si="5"/>
        <v>0</v>
      </c>
      <c r="F581" s="25" t="str">
        <f t="shared" si="6"/>
        <v>0</v>
      </c>
      <c r="G581" s="26" t="str">
        <f t="shared" si="7"/>
        <v>0</v>
      </c>
      <c r="H581">
        <v>1302220.19</v>
      </c>
    </row>
    <row r="582">
      <c r="A582" s="2" t="s">
        <v>35</v>
      </c>
      <c r="B582" s="2" t="s">
        <v>629</v>
      </c>
      <c r="D582" s="22" t="str">
        <f t="shared" si="1"/>
        <v>0</v>
      </c>
      <c r="E582" s="22" t="str">
        <f t="shared" si="5"/>
        <v>0</v>
      </c>
      <c r="F582" s="25" t="str">
        <f t="shared" si="6"/>
        <v>0</v>
      </c>
      <c r="G582" s="26" t="str">
        <f t="shared" si="7"/>
        <v>0</v>
      </c>
      <c r="H582">
        <v>269262.57</v>
      </c>
    </row>
    <row r="583">
      <c r="A583" s="2" t="s">
        <v>35</v>
      </c>
      <c r="B583" s="2" t="s">
        <v>630</v>
      </c>
      <c r="C583" s="14"/>
      <c r="D583" s="22" t="str">
        <f t="shared" si="1"/>
        <v>0</v>
      </c>
      <c r="E583" s="22" t="str">
        <f t="shared" si="5"/>
        <v>0</v>
      </c>
      <c r="F583" s="25" t="str">
        <f t="shared" si="6"/>
        <v>0</v>
      </c>
      <c r="G583" s="26" t="str">
        <f t="shared" si="7"/>
        <v>0</v>
      </c>
      <c r="H583">
        <v>326155.41</v>
      </c>
    </row>
    <row r="584">
      <c r="A584" s="2" t="s">
        <v>35</v>
      </c>
      <c r="B584" s="2" t="s">
        <v>631</v>
      </c>
      <c r="C584" s="14"/>
      <c r="D584" s="22" t="str">
        <f t="shared" si="1"/>
        <v>0</v>
      </c>
      <c r="E584" s="22" t="str">
        <f t="shared" si="5"/>
        <v>0</v>
      </c>
      <c r="F584" s="25" t="str">
        <f t="shared" si="6"/>
        <v>0</v>
      </c>
      <c r="G584" s="26" t="str">
        <f t="shared" si="7"/>
        <v>0</v>
      </c>
      <c r="H584">
        <v>451537.05</v>
      </c>
    </row>
    <row r="585">
      <c r="A585" s="2" t="s">
        <v>35</v>
      </c>
      <c r="B585" s="2" t="s">
        <v>632</v>
      </c>
      <c r="C585" s="14"/>
      <c r="D585" s="22" t="str">
        <f t="shared" si="1"/>
        <v>0</v>
      </c>
      <c r="E585" s="22" t="str">
        <f t="shared" si="5"/>
        <v>0</v>
      </c>
      <c r="F585" s="25" t="str">
        <f t="shared" si="6"/>
        <v>0</v>
      </c>
      <c r="G585" s="26" t="str">
        <f t="shared" si="7"/>
        <v>0</v>
      </c>
      <c r="H585">
        <v>5350950.0</v>
      </c>
    </row>
    <row r="586">
      <c r="A586" s="2" t="s">
        <v>35</v>
      </c>
      <c r="B586" s="2" t="s">
        <v>633</v>
      </c>
      <c r="C586" s="14"/>
      <c r="D586" s="22" t="str">
        <f t="shared" si="1"/>
        <v>0</v>
      </c>
      <c r="E586" s="22" t="str">
        <f t="shared" si="5"/>
        <v>0</v>
      </c>
      <c r="F586" s="25" t="str">
        <f t="shared" si="6"/>
        <v>0</v>
      </c>
      <c r="G586" s="26" t="str">
        <f t="shared" si="7"/>
        <v>0</v>
      </c>
      <c r="H586">
        <v>2612374.41</v>
      </c>
    </row>
    <row r="587">
      <c r="A587" s="2" t="s">
        <v>35</v>
      </c>
      <c r="B587" s="2" t="s">
        <v>634</v>
      </c>
      <c r="C587" s="14"/>
      <c r="D587" s="22" t="str">
        <f t="shared" si="1"/>
        <v>Exxon</v>
      </c>
      <c r="E587" s="22" t="str">
        <f t="shared" si="5"/>
        <v>0</v>
      </c>
      <c r="F587" s="25" t="str">
        <f t="shared" si="6"/>
        <v>EXXON MOBIL</v>
      </c>
      <c r="G587" s="26">
        <f t="shared" si="7"/>
        <v>18456167.71</v>
      </c>
      <c r="H587">
        <v>1.845616771E7</v>
      </c>
    </row>
    <row r="588">
      <c r="A588" s="2" t="s">
        <v>35</v>
      </c>
      <c r="B588" s="2" t="s">
        <v>635</v>
      </c>
      <c r="D588" s="22" t="str">
        <f t="shared" si="1"/>
        <v>0</v>
      </c>
      <c r="E588" s="22" t="str">
        <f t="shared" si="5"/>
        <v>0</v>
      </c>
      <c r="F588" s="25" t="str">
        <f t="shared" si="6"/>
        <v>0</v>
      </c>
      <c r="G588" s="26" t="str">
        <f t="shared" si="7"/>
        <v>0</v>
      </c>
      <c r="H588">
        <v>87581.51</v>
      </c>
    </row>
    <row r="589">
      <c r="A589" s="2" t="s">
        <v>35</v>
      </c>
      <c r="B589" s="2" t="s">
        <v>636</v>
      </c>
      <c r="C589" s="14"/>
      <c r="D589" s="22" t="str">
        <f t="shared" si="1"/>
        <v>0</v>
      </c>
      <c r="E589" s="22" t="str">
        <f t="shared" si="5"/>
        <v>0</v>
      </c>
      <c r="F589" s="25" t="str">
        <f t="shared" si="6"/>
        <v>0</v>
      </c>
      <c r="G589" s="26" t="str">
        <f t="shared" si="7"/>
        <v>0</v>
      </c>
      <c r="H589">
        <v>182700.0</v>
      </c>
    </row>
    <row r="590">
      <c r="A590" s="2" t="s">
        <v>35</v>
      </c>
      <c r="B590" s="2" t="s">
        <v>637</v>
      </c>
      <c r="C590" s="14"/>
      <c r="D590" s="22" t="str">
        <f t="shared" si="1"/>
        <v>0</v>
      </c>
      <c r="E590" s="22" t="str">
        <f t="shared" si="5"/>
        <v>0</v>
      </c>
      <c r="F590" s="25" t="str">
        <f t="shared" si="6"/>
        <v>0</v>
      </c>
      <c r="G590" s="26" t="str">
        <f t="shared" si="7"/>
        <v>0</v>
      </c>
      <c r="H590">
        <v>204000.0</v>
      </c>
    </row>
    <row r="591">
      <c r="A591" s="2" t="s">
        <v>35</v>
      </c>
      <c r="B591" s="2" t="s">
        <v>638</v>
      </c>
      <c r="C591" s="14"/>
      <c r="D591" s="22" t="str">
        <f t="shared" si="1"/>
        <v>0</v>
      </c>
      <c r="E591" s="22" t="str">
        <f t="shared" si="5"/>
        <v>0</v>
      </c>
      <c r="F591" s="25" t="str">
        <f t="shared" si="6"/>
        <v>0</v>
      </c>
      <c r="G591" s="26" t="str">
        <f t="shared" si="7"/>
        <v>0</v>
      </c>
      <c r="H591">
        <v>351743.99</v>
      </c>
    </row>
    <row r="592">
      <c r="A592" s="2" t="s">
        <v>35</v>
      </c>
      <c r="B592" s="2" t="s">
        <v>639</v>
      </c>
      <c r="C592" s="14"/>
      <c r="D592" s="22" t="str">
        <f t="shared" si="1"/>
        <v>0</v>
      </c>
      <c r="E592" s="22" t="str">
        <f t="shared" si="5"/>
        <v>0</v>
      </c>
      <c r="F592" s="25" t="str">
        <f t="shared" si="6"/>
        <v>0</v>
      </c>
      <c r="G592" s="26" t="str">
        <f t="shared" si="7"/>
        <v>0</v>
      </c>
      <c r="H592">
        <v>5093980.75</v>
      </c>
    </row>
    <row r="593">
      <c r="A593" s="2" t="s">
        <v>35</v>
      </c>
      <c r="B593" s="2" t="s">
        <v>640</v>
      </c>
      <c r="C593" s="14"/>
      <c r="D593" s="22" t="str">
        <f t="shared" si="1"/>
        <v>0</v>
      </c>
      <c r="E593" s="22" t="str">
        <f t="shared" si="5"/>
        <v>0</v>
      </c>
      <c r="F593" s="25" t="str">
        <f t="shared" si="6"/>
        <v>0</v>
      </c>
      <c r="G593" s="26" t="str">
        <f t="shared" si="7"/>
        <v>0</v>
      </c>
      <c r="H593">
        <v>243529.38</v>
      </c>
    </row>
    <row r="594">
      <c r="A594" s="2" t="s">
        <v>35</v>
      </c>
      <c r="B594" s="2" t="s">
        <v>641</v>
      </c>
      <c r="D594" s="22" t="str">
        <f t="shared" si="1"/>
        <v>0</v>
      </c>
      <c r="E594" s="22" t="str">
        <f t="shared" si="5"/>
        <v>0</v>
      </c>
      <c r="F594" s="25" t="str">
        <f t="shared" si="6"/>
        <v>0</v>
      </c>
      <c r="G594" s="26" t="str">
        <f t="shared" si="7"/>
        <v>0</v>
      </c>
      <c r="H594">
        <v>168674.63</v>
      </c>
    </row>
    <row r="595">
      <c r="A595" s="2" t="s">
        <v>35</v>
      </c>
      <c r="B595" s="2" t="s">
        <v>642</v>
      </c>
      <c r="D595" s="22" t="str">
        <f t="shared" si="1"/>
        <v>0</v>
      </c>
      <c r="E595" s="22" t="str">
        <f t="shared" si="5"/>
        <v>0</v>
      </c>
      <c r="F595" s="25" t="str">
        <f t="shared" si="6"/>
        <v>0</v>
      </c>
      <c r="G595" s="26" t="str">
        <f t="shared" si="7"/>
        <v>0</v>
      </c>
      <c r="H595">
        <v>1802564.48</v>
      </c>
    </row>
    <row r="596">
      <c r="A596" s="2" t="s">
        <v>35</v>
      </c>
      <c r="B596" s="2" t="s">
        <v>643</v>
      </c>
      <c r="D596" s="22" t="str">
        <f t="shared" si="1"/>
        <v>0</v>
      </c>
      <c r="E596" s="22" t="str">
        <f t="shared" si="5"/>
        <v>0</v>
      </c>
      <c r="F596" s="25" t="str">
        <f t="shared" si="6"/>
        <v>0</v>
      </c>
      <c r="G596" s="26" t="str">
        <f t="shared" si="7"/>
        <v>0</v>
      </c>
      <c r="H596">
        <v>980770.74</v>
      </c>
    </row>
    <row r="597">
      <c r="A597" s="2" t="s">
        <v>35</v>
      </c>
      <c r="B597" s="2" t="s">
        <v>644</v>
      </c>
      <c r="C597" s="14"/>
      <c r="D597" s="22" t="str">
        <f t="shared" si="1"/>
        <v>0</v>
      </c>
      <c r="E597" s="22" t="str">
        <f t="shared" si="5"/>
        <v>0</v>
      </c>
      <c r="F597" s="25" t="str">
        <f t="shared" si="6"/>
        <v>0</v>
      </c>
      <c r="G597" s="26" t="str">
        <f t="shared" si="7"/>
        <v>0</v>
      </c>
      <c r="H597">
        <v>591428.49</v>
      </c>
    </row>
    <row r="598">
      <c r="A598" s="2" t="s">
        <v>35</v>
      </c>
      <c r="B598" s="2" t="s">
        <v>645</v>
      </c>
      <c r="C598" s="14"/>
      <c r="D598" s="22" t="str">
        <f t="shared" si="1"/>
        <v>0</v>
      </c>
      <c r="E598" s="22" t="str">
        <f t="shared" si="5"/>
        <v>0</v>
      </c>
      <c r="F598" s="25" t="str">
        <f t="shared" si="6"/>
        <v>0</v>
      </c>
      <c r="G598" s="26" t="str">
        <f t="shared" si="7"/>
        <v>0</v>
      </c>
      <c r="H598">
        <v>316425.04</v>
      </c>
    </row>
    <row r="599">
      <c r="A599" s="2" t="s">
        <v>35</v>
      </c>
      <c r="B599" s="2" t="s">
        <v>646</v>
      </c>
      <c r="C599" s="14"/>
      <c r="D599" s="22" t="str">
        <f t="shared" si="1"/>
        <v>0</v>
      </c>
      <c r="E599" s="22" t="str">
        <f t="shared" si="5"/>
        <v>0</v>
      </c>
      <c r="F599" s="25" t="str">
        <f t="shared" si="6"/>
        <v>0</v>
      </c>
      <c r="G599" s="26" t="str">
        <f t="shared" si="7"/>
        <v>0</v>
      </c>
      <c r="H599">
        <v>1773807.4</v>
      </c>
    </row>
    <row r="600">
      <c r="A600" s="2" t="s">
        <v>35</v>
      </c>
      <c r="B600" s="2" t="s">
        <v>647</v>
      </c>
      <c r="C600" s="14"/>
      <c r="D600" s="22" t="str">
        <f t="shared" si="1"/>
        <v>0</v>
      </c>
      <c r="E600" s="22" t="str">
        <f t="shared" si="5"/>
        <v>0</v>
      </c>
      <c r="F600" s="25" t="str">
        <f t="shared" si="6"/>
        <v>0</v>
      </c>
      <c r="G600" s="26" t="str">
        <f t="shared" si="7"/>
        <v>0</v>
      </c>
      <c r="H600">
        <v>358650.0</v>
      </c>
    </row>
    <row r="601">
      <c r="A601" s="2" t="s">
        <v>35</v>
      </c>
      <c r="B601" s="2" t="s">
        <v>648</v>
      </c>
      <c r="C601" s="14"/>
      <c r="D601" s="22" t="str">
        <f t="shared" si="1"/>
        <v>0</v>
      </c>
      <c r="E601" s="22" t="str">
        <f t="shared" si="5"/>
        <v>0</v>
      </c>
      <c r="F601" s="25" t="str">
        <f t="shared" si="6"/>
        <v>0</v>
      </c>
      <c r="G601" s="26" t="str">
        <f t="shared" si="7"/>
        <v>0</v>
      </c>
      <c r="H601">
        <v>134502.0</v>
      </c>
    </row>
    <row r="602">
      <c r="A602" s="2" t="s">
        <v>35</v>
      </c>
      <c r="B602" s="2" t="s">
        <v>649</v>
      </c>
      <c r="D602" s="22" t="str">
        <f t="shared" si="1"/>
        <v>0</v>
      </c>
      <c r="E602" s="22" t="str">
        <f t="shared" si="5"/>
        <v>0</v>
      </c>
      <c r="F602" s="25" t="str">
        <f t="shared" si="6"/>
        <v>0</v>
      </c>
      <c r="G602" s="26" t="str">
        <f t="shared" si="7"/>
        <v>0</v>
      </c>
      <c r="H602">
        <v>603546.63</v>
      </c>
    </row>
    <row r="603">
      <c r="A603" s="2" t="s">
        <v>35</v>
      </c>
      <c r="B603" s="2" t="s">
        <v>650</v>
      </c>
      <c r="D603" s="22" t="str">
        <f t="shared" si="1"/>
        <v>0</v>
      </c>
      <c r="E603" s="22" t="str">
        <f t="shared" si="5"/>
        <v>0</v>
      </c>
      <c r="F603" s="25" t="str">
        <f t="shared" si="6"/>
        <v>0</v>
      </c>
      <c r="G603" s="26" t="str">
        <f t="shared" si="7"/>
        <v>0</v>
      </c>
      <c r="H603">
        <v>682510.75</v>
      </c>
    </row>
    <row r="604">
      <c r="A604" s="2" t="s">
        <v>35</v>
      </c>
      <c r="B604" s="2" t="s">
        <v>651</v>
      </c>
      <c r="C604" s="14"/>
      <c r="D604" s="22" t="str">
        <f t="shared" si="1"/>
        <v>0</v>
      </c>
      <c r="E604" s="22" t="str">
        <f t="shared" si="5"/>
        <v>0</v>
      </c>
      <c r="F604" s="25" t="str">
        <f t="shared" si="6"/>
        <v>0</v>
      </c>
      <c r="G604" s="26" t="str">
        <f t="shared" si="7"/>
        <v>0</v>
      </c>
      <c r="H604">
        <v>207000.0</v>
      </c>
    </row>
    <row r="605">
      <c r="A605" s="2" t="s">
        <v>35</v>
      </c>
      <c r="B605" s="2" t="s">
        <v>652</v>
      </c>
      <c r="C605" s="14"/>
      <c r="D605" s="22" t="str">
        <f t="shared" si="1"/>
        <v>0</v>
      </c>
      <c r="E605" s="22" t="str">
        <f t="shared" si="5"/>
        <v>0</v>
      </c>
      <c r="F605" s="25" t="str">
        <f t="shared" si="6"/>
        <v>0</v>
      </c>
      <c r="G605" s="26" t="str">
        <f t="shared" si="7"/>
        <v>0</v>
      </c>
      <c r="H605">
        <v>387500.0</v>
      </c>
    </row>
    <row r="606">
      <c r="A606" s="2" t="s">
        <v>35</v>
      </c>
      <c r="B606" s="2" t="s">
        <v>653</v>
      </c>
      <c r="C606" s="14"/>
      <c r="D606" s="22" t="str">
        <f t="shared" si="1"/>
        <v>0</v>
      </c>
      <c r="E606" s="22" t="str">
        <f t="shared" si="5"/>
        <v>0</v>
      </c>
      <c r="F606" s="25" t="str">
        <f t="shared" si="6"/>
        <v>0</v>
      </c>
      <c r="G606" s="26" t="str">
        <f t="shared" si="7"/>
        <v>0</v>
      </c>
      <c r="H606">
        <v>377170.62</v>
      </c>
    </row>
    <row r="607">
      <c r="A607" s="2" t="s">
        <v>35</v>
      </c>
      <c r="B607" s="2" t="s">
        <v>654</v>
      </c>
      <c r="C607" s="14"/>
      <c r="D607" s="22" t="str">
        <f t="shared" si="1"/>
        <v>0</v>
      </c>
      <c r="E607" s="22" t="str">
        <f t="shared" si="5"/>
        <v>0</v>
      </c>
      <c r="F607" s="25" t="str">
        <f t="shared" si="6"/>
        <v>0</v>
      </c>
      <c r="G607" s="26" t="str">
        <f t="shared" si="7"/>
        <v>0</v>
      </c>
      <c r="H607">
        <v>545031.94</v>
      </c>
    </row>
    <row r="608">
      <c r="A608" s="2" t="s">
        <v>35</v>
      </c>
      <c r="B608" s="2" t="s">
        <v>655</v>
      </c>
      <c r="C608" s="14"/>
      <c r="D608" s="22" t="str">
        <f t="shared" si="1"/>
        <v>0</v>
      </c>
      <c r="E608" s="22" t="str">
        <f t="shared" si="5"/>
        <v>0</v>
      </c>
      <c r="F608" s="25" t="str">
        <f t="shared" si="6"/>
        <v>0</v>
      </c>
      <c r="G608" s="26" t="str">
        <f t="shared" si="7"/>
        <v>0</v>
      </c>
      <c r="H608">
        <v>380550.0</v>
      </c>
    </row>
    <row r="609">
      <c r="A609" s="2" t="s">
        <v>35</v>
      </c>
      <c r="B609" s="2" t="s">
        <v>656</v>
      </c>
      <c r="D609" s="22" t="str">
        <f t="shared" si="1"/>
        <v>0</v>
      </c>
      <c r="E609" s="22" t="str">
        <f t="shared" si="5"/>
        <v>0</v>
      </c>
      <c r="F609" s="25" t="str">
        <f t="shared" si="6"/>
        <v>0</v>
      </c>
      <c r="G609" s="26" t="str">
        <f t="shared" si="7"/>
        <v>0</v>
      </c>
      <c r="H609">
        <v>161375.66</v>
      </c>
    </row>
    <row r="610">
      <c r="A610" s="2" t="s">
        <v>35</v>
      </c>
      <c r="B610" s="2" t="s">
        <v>657</v>
      </c>
      <c r="C610" s="14"/>
      <c r="D610" s="22" t="str">
        <f t="shared" si="1"/>
        <v>0</v>
      </c>
      <c r="E610" s="22" t="str">
        <f t="shared" si="5"/>
        <v>0</v>
      </c>
      <c r="F610" s="25" t="str">
        <f t="shared" si="6"/>
        <v>0</v>
      </c>
      <c r="G610" s="26" t="str">
        <f t="shared" si="7"/>
        <v>0</v>
      </c>
      <c r="H610">
        <v>909933.12</v>
      </c>
    </row>
    <row r="611">
      <c r="A611" s="2" t="s">
        <v>35</v>
      </c>
      <c r="B611" s="2" t="s">
        <v>658</v>
      </c>
      <c r="D611" s="22" t="str">
        <f t="shared" si="1"/>
        <v>0</v>
      </c>
      <c r="E611" s="22" t="str">
        <f t="shared" si="5"/>
        <v>0</v>
      </c>
      <c r="F611" s="25" t="str">
        <f t="shared" si="6"/>
        <v>0</v>
      </c>
      <c r="G611" s="26" t="str">
        <f t="shared" si="7"/>
        <v>0</v>
      </c>
      <c r="H611">
        <v>296172.29</v>
      </c>
    </row>
    <row r="612">
      <c r="A612" s="2" t="s">
        <v>35</v>
      </c>
      <c r="B612" s="2" t="s">
        <v>659</v>
      </c>
      <c r="C612" s="14"/>
      <c r="D612" s="22" t="str">
        <f t="shared" si="1"/>
        <v>0</v>
      </c>
      <c r="E612" s="22" t="str">
        <f t="shared" si="5"/>
        <v>0</v>
      </c>
      <c r="F612" s="25" t="str">
        <f t="shared" si="6"/>
        <v>0</v>
      </c>
      <c r="G612" s="26" t="str">
        <f t="shared" si="7"/>
        <v>0</v>
      </c>
      <c r="H612">
        <v>874800.0</v>
      </c>
    </row>
    <row r="613">
      <c r="A613" s="2" t="s">
        <v>35</v>
      </c>
      <c r="B613" s="2" t="s">
        <v>660</v>
      </c>
      <c r="C613" s="14"/>
      <c r="D613" s="22" t="str">
        <f t="shared" si="1"/>
        <v>0</v>
      </c>
      <c r="E613" s="22" t="str">
        <f t="shared" si="5"/>
        <v>0</v>
      </c>
      <c r="F613" s="25" t="str">
        <f t="shared" si="6"/>
        <v>0</v>
      </c>
      <c r="G613" s="26" t="str">
        <f t="shared" si="7"/>
        <v>0</v>
      </c>
      <c r="H613">
        <v>192536.96</v>
      </c>
    </row>
    <row r="614">
      <c r="A614" s="2" t="s">
        <v>35</v>
      </c>
      <c r="B614" s="2" t="s">
        <v>661</v>
      </c>
      <c r="C614" s="14"/>
      <c r="D614" s="22" t="str">
        <f t="shared" si="1"/>
        <v>0</v>
      </c>
      <c r="E614" s="22" t="str">
        <f t="shared" si="5"/>
        <v>FirstEnergy</v>
      </c>
      <c r="F614" s="25" t="str">
        <f t="shared" si="6"/>
        <v>FIRSTENERGY</v>
      </c>
      <c r="G614" s="26">
        <f t="shared" si="7"/>
        <v>612542.37</v>
      </c>
      <c r="H614">
        <v>612542.37</v>
      </c>
    </row>
    <row r="615">
      <c r="A615" s="2" t="s">
        <v>35</v>
      </c>
      <c r="B615" s="2" t="s">
        <v>662</v>
      </c>
      <c r="C615" s="14"/>
      <c r="D615" s="22" t="str">
        <f t="shared" si="1"/>
        <v>0</v>
      </c>
      <c r="E615" s="22" t="str">
        <f t="shared" si="5"/>
        <v>0</v>
      </c>
      <c r="F615" s="25" t="str">
        <f t="shared" si="6"/>
        <v>0</v>
      </c>
      <c r="G615" s="26" t="str">
        <f t="shared" si="7"/>
        <v>0</v>
      </c>
      <c r="H615">
        <v>679962.81</v>
      </c>
    </row>
    <row r="616">
      <c r="A616" s="2" t="s">
        <v>35</v>
      </c>
      <c r="B616" s="2" t="s">
        <v>663</v>
      </c>
      <c r="C616" s="14"/>
      <c r="D616" s="22" t="str">
        <f t="shared" si="1"/>
        <v>0</v>
      </c>
      <c r="E616" s="22" t="str">
        <f t="shared" si="5"/>
        <v>0</v>
      </c>
      <c r="F616" s="25" t="str">
        <f t="shared" si="6"/>
        <v>0</v>
      </c>
      <c r="G616" s="26" t="str">
        <f t="shared" si="7"/>
        <v>0</v>
      </c>
      <c r="H616">
        <v>219450.0</v>
      </c>
    </row>
    <row r="617">
      <c r="A617" s="2" t="s">
        <v>35</v>
      </c>
      <c r="B617" s="2" t="s">
        <v>664</v>
      </c>
      <c r="C617" s="14"/>
      <c r="D617" s="22" t="str">
        <f t="shared" si="1"/>
        <v>0</v>
      </c>
      <c r="E617" s="22" t="str">
        <f t="shared" si="5"/>
        <v>0</v>
      </c>
      <c r="F617" s="25" t="str">
        <f t="shared" si="6"/>
        <v>0</v>
      </c>
      <c r="G617" s="26" t="str">
        <f t="shared" si="7"/>
        <v>0</v>
      </c>
      <c r="H617">
        <v>345199.89</v>
      </c>
    </row>
    <row r="618">
      <c r="A618" s="2" t="s">
        <v>35</v>
      </c>
      <c r="B618" s="2" t="s">
        <v>665</v>
      </c>
      <c r="C618" s="14"/>
      <c r="D618" s="22" t="str">
        <f t="shared" si="1"/>
        <v>0</v>
      </c>
      <c r="E618" s="22" t="str">
        <f t="shared" si="5"/>
        <v>0</v>
      </c>
      <c r="F618" s="25" t="str">
        <f t="shared" si="6"/>
        <v>0</v>
      </c>
      <c r="G618" s="26" t="str">
        <f t="shared" si="7"/>
        <v>0</v>
      </c>
      <c r="H618">
        <v>348062.26</v>
      </c>
    </row>
    <row r="619">
      <c r="A619" s="2" t="s">
        <v>35</v>
      </c>
      <c r="B619" s="2" t="s">
        <v>666</v>
      </c>
      <c r="C619" s="14"/>
      <c r="D619" s="22" t="str">
        <f t="shared" si="1"/>
        <v>0</v>
      </c>
      <c r="E619" s="22" t="str">
        <f t="shared" si="5"/>
        <v>0</v>
      </c>
      <c r="F619" s="25" t="str">
        <f t="shared" si="6"/>
        <v>0</v>
      </c>
      <c r="G619" s="26" t="str">
        <f t="shared" si="7"/>
        <v>0</v>
      </c>
      <c r="H619">
        <v>493336.0</v>
      </c>
    </row>
    <row r="620">
      <c r="A620" s="2" t="s">
        <v>35</v>
      </c>
      <c r="B620" s="2" t="s">
        <v>667</v>
      </c>
      <c r="D620" s="22" t="str">
        <f t="shared" si="1"/>
        <v>0</v>
      </c>
      <c r="E620" s="22" t="str">
        <f t="shared" si="5"/>
        <v>0</v>
      </c>
      <c r="F620" s="25" t="str">
        <f t="shared" si="6"/>
        <v>0</v>
      </c>
      <c r="G620" s="26" t="str">
        <f t="shared" si="7"/>
        <v>0</v>
      </c>
      <c r="H620">
        <v>151312.04</v>
      </c>
    </row>
    <row r="621">
      <c r="A621" s="2" t="s">
        <v>35</v>
      </c>
      <c r="B621" s="2" t="s">
        <v>668</v>
      </c>
      <c r="C621" s="14"/>
      <c r="D621" s="22" t="str">
        <f t="shared" si="1"/>
        <v>0</v>
      </c>
      <c r="E621" s="22" t="str">
        <f t="shared" si="5"/>
        <v>0</v>
      </c>
      <c r="F621" s="25" t="str">
        <f t="shared" si="6"/>
        <v>0</v>
      </c>
      <c r="G621" s="26" t="str">
        <f t="shared" si="7"/>
        <v>0</v>
      </c>
      <c r="H621">
        <v>606040.25</v>
      </c>
    </row>
    <row r="622">
      <c r="A622" s="2" t="s">
        <v>35</v>
      </c>
      <c r="B622" s="2" t="s">
        <v>669</v>
      </c>
      <c r="D622" s="22" t="str">
        <f t="shared" si="1"/>
        <v>0</v>
      </c>
      <c r="E622" s="22" t="str">
        <f t="shared" si="5"/>
        <v>0</v>
      </c>
      <c r="F622" s="25" t="str">
        <f t="shared" si="6"/>
        <v>0</v>
      </c>
      <c r="G622" s="26" t="str">
        <f t="shared" si="7"/>
        <v>0</v>
      </c>
      <c r="H622">
        <v>491436.88</v>
      </c>
    </row>
    <row r="623">
      <c r="A623" s="2" t="s">
        <v>35</v>
      </c>
      <c r="B623" s="2" t="s">
        <v>670</v>
      </c>
      <c r="D623" s="22" t="str">
        <f t="shared" si="1"/>
        <v>0</v>
      </c>
      <c r="E623" s="22" t="str">
        <f t="shared" si="5"/>
        <v>0</v>
      </c>
      <c r="F623" s="25" t="str">
        <f t="shared" si="6"/>
        <v>0</v>
      </c>
      <c r="G623" s="26" t="str">
        <f t="shared" si="7"/>
        <v>0</v>
      </c>
      <c r="H623">
        <v>501838.47</v>
      </c>
    </row>
    <row r="624">
      <c r="A624" s="2" t="s">
        <v>35</v>
      </c>
      <c r="B624" s="2" t="s">
        <v>671</v>
      </c>
      <c r="D624" s="22" t="str">
        <f t="shared" si="1"/>
        <v>0</v>
      </c>
      <c r="E624" s="22" t="str">
        <f t="shared" si="5"/>
        <v>0</v>
      </c>
      <c r="F624" s="25" t="str">
        <f t="shared" si="6"/>
        <v>0</v>
      </c>
      <c r="G624" s="26" t="str">
        <f t="shared" si="7"/>
        <v>0</v>
      </c>
      <c r="H624">
        <v>166567.46</v>
      </c>
    </row>
    <row r="625">
      <c r="A625" s="2" t="s">
        <v>35</v>
      </c>
      <c r="B625" s="2" t="s">
        <v>672</v>
      </c>
      <c r="D625" s="22" t="str">
        <f t="shared" si="1"/>
        <v>0</v>
      </c>
      <c r="E625" s="22" t="str">
        <f t="shared" si="5"/>
        <v>0</v>
      </c>
      <c r="F625" s="25" t="str">
        <f t="shared" si="6"/>
        <v>0</v>
      </c>
      <c r="G625" s="26" t="str">
        <f t="shared" si="7"/>
        <v>0</v>
      </c>
      <c r="H625">
        <v>158652.43</v>
      </c>
    </row>
    <row r="626">
      <c r="A626" s="2" t="s">
        <v>35</v>
      </c>
      <c r="B626" s="2" t="s">
        <v>673</v>
      </c>
      <c r="D626" s="22" t="str">
        <f t="shared" si="1"/>
        <v>0</v>
      </c>
      <c r="E626" s="22" t="str">
        <f t="shared" si="5"/>
        <v>0</v>
      </c>
      <c r="F626" s="25" t="str">
        <f t="shared" si="6"/>
        <v>0</v>
      </c>
      <c r="G626" s="26" t="str">
        <f t="shared" si="7"/>
        <v>0</v>
      </c>
      <c r="H626">
        <v>2618360.68</v>
      </c>
    </row>
    <row r="627">
      <c r="A627" s="2" t="s">
        <v>35</v>
      </c>
      <c r="B627" s="2" t="s">
        <v>674</v>
      </c>
      <c r="C627" s="14"/>
      <c r="D627" s="22" t="str">
        <f t="shared" si="1"/>
        <v>0</v>
      </c>
      <c r="E627" s="22" t="str">
        <f t="shared" si="5"/>
        <v>0</v>
      </c>
      <c r="F627" s="25" t="str">
        <f t="shared" si="6"/>
        <v>0</v>
      </c>
      <c r="G627" s="26" t="str">
        <f t="shared" si="7"/>
        <v>0</v>
      </c>
      <c r="H627">
        <v>1040480.0</v>
      </c>
    </row>
    <row r="628">
      <c r="A628" s="2" t="s">
        <v>35</v>
      </c>
      <c r="B628" s="2" t="s">
        <v>675</v>
      </c>
      <c r="D628" s="22" t="str">
        <f t="shared" si="1"/>
        <v>0</v>
      </c>
      <c r="E628" s="22" t="str">
        <f t="shared" si="5"/>
        <v>0</v>
      </c>
      <c r="F628" s="25" t="str">
        <f t="shared" si="6"/>
        <v>0</v>
      </c>
      <c r="G628" s="26" t="str">
        <f t="shared" si="7"/>
        <v>0</v>
      </c>
      <c r="H628">
        <v>1106679.06</v>
      </c>
    </row>
    <row r="629">
      <c r="A629" s="2" t="s">
        <v>35</v>
      </c>
      <c r="B629" s="2" t="s">
        <v>676</v>
      </c>
      <c r="D629" s="22" t="str">
        <f t="shared" si="1"/>
        <v>0</v>
      </c>
      <c r="E629" s="22" t="str">
        <f t="shared" si="5"/>
        <v>0</v>
      </c>
      <c r="F629" s="25" t="str">
        <f t="shared" si="6"/>
        <v>0</v>
      </c>
      <c r="G629" s="26" t="str">
        <f t="shared" si="7"/>
        <v>0</v>
      </c>
      <c r="H629">
        <v>1.03</v>
      </c>
    </row>
    <row r="630">
      <c r="A630" s="2" t="s">
        <v>35</v>
      </c>
      <c r="B630" s="2" t="s">
        <v>677</v>
      </c>
      <c r="D630" s="22" t="str">
        <f t="shared" si="1"/>
        <v>0</v>
      </c>
      <c r="E630" s="22" t="str">
        <f t="shared" si="5"/>
        <v>0</v>
      </c>
      <c r="F630" s="25" t="str">
        <f t="shared" si="6"/>
        <v>0</v>
      </c>
      <c r="G630" s="26" t="str">
        <f t="shared" si="7"/>
        <v>0</v>
      </c>
      <c r="H630">
        <v>667592.59</v>
      </c>
    </row>
    <row r="631">
      <c r="A631" s="2" t="s">
        <v>35</v>
      </c>
      <c r="B631" s="2" t="s">
        <v>678</v>
      </c>
      <c r="D631" s="22" t="str">
        <f t="shared" si="1"/>
        <v>0</v>
      </c>
      <c r="E631" s="22" t="str">
        <f t="shared" si="5"/>
        <v>Fortune</v>
      </c>
      <c r="F631" s="25" t="str">
        <f t="shared" si="6"/>
        <v>FORTUNE BNS.HM.&amp; SCTY.</v>
      </c>
      <c r="G631" s="26">
        <f t="shared" si="7"/>
        <v>353453.5</v>
      </c>
      <c r="H631">
        <v>353453.5</v>
      </c>
    </row>
    <row r="632">
      <c r="A632" s="2" t="s">
        <v>35</v>
      </c>
      <c r="B632" s="2" t="s">
        <v>679</v>
      </c>
      <c r="D632" s="22" t="str">
        <f t="shared" si="1"/>
        <v>0</v>
      </c>
      <c r="E632" s="22" t="str">
        <f t="shared" si="5"/>
        <v>0</v>
      </c>
      <c r="F632" s="25" t="str">
        <f t="shared" si="6"/>
        <v>0</v>
      </c>
      <c r="G632" s="26" t="str">
        <f t="shared" si="7"/>
        <v>0</v>
      </c>
      <c r="H632">
        <v>279710.88</v>
      </c>
    </row>
    <row r="633">
      <c r="A633" s="2" t="s">
        <v>35</v>
      </c>
      <c r="B633" s="2" t="s">
        <v>680</v>
      </c>
      <c r="D633" s="22" t="str">
        <f t="shared" si="1"/>
        <v>0</v>
      </c>
      <c r="E633" s="22" t="str">
        <f t="shared" si="5"/>
        <v>0</v>
      </c>
      <c r="F633" s="25" t="str">
        <f t="shared" si="6"/>
        <v>0</v>
      </c>
      <c r="G633" s="26" t="str">
        <f t="shared" si="7"/>
        <v>0</v>
      </c>
      <c r="H633">
        <v>115122.45</v>
      </c>
    </row>
    <row r="634">
      <c r="A634" s="2" t="s">
        <v>35</v>
      </c>
      <c r="B634" s="2" t="s">
        <v>681</v>
      </c>
      <c r="C634" s="14"/>
      <c r="D634" s="22" t="str">
        <f t="shared" si="1"/>
        <v>0</v>
      </c>
      <c r="E634" s="22" t="str">
        <f t="shared" si="5"/>
        <v>0</v>
      </c>
      <c r="F634" s="25" t="str">
        <f t="shared" si="6"/>
        <v>0</v>
      </c>
      <c r="G634" s="26" t="str">
        <f t="shared" si="7"/>
        <v>0</v>
      </c>
      <c r="H634">
        <v>178450.0</v>
      </c>
    </row>
    <row r="635">
      <c r="A635" s="2" t="s">
        <v>35</v>
      </c>
      <c r="B635" s="2" t="s">
        <v>682</v>
      </c>
      <c r="D635" s="22" t="str">
        <f t="shared" si="1"/>
        <v>0</v>
      </c>
      <c r="E635" s="22" t="str">
        <f t="shared" si="5"/>
        <v>0</v>
      </c>
      <c r="F635" s="25" t="str">
        <f t="shared" si="6"/>
        <v>0</v>
      </c>
      <c r="G635" s="26" t="str">
        <f t="shared" si="7"/>
        <v>0</v>
      </c>
      <c r="H635">
        <v>22889.89</v>
      </c>
    </row>
    <row r="636">
      <c r="A636" s="2" t="s">
        <v>35</v>
      </c>
      <c r="B636" s="2" t="s">
        <v>683</v>
      </c>
      <c r="D636" s="22" t="str">
        <f t="shared" si="1"/>
        <v>0</v>
      </c>
      <c r="E636" s="22" t="str">
        <f t="shared" si="5"/>
        <v>0</v>
      </c>
      <c r="F636" s="25" t="str">
        <f t="shared" si="6"/>
        <v>0</v>
      </c>
      <c r="G636" s="26" t="str">
        <f t="shared" si="7"/>
        <v>0</v>
      </c>
      <c r="H636">
        <v>926209.4</v>
      </c>
    </row>
    <row r="637">
      <c r="A637" s="2" t="s">
        <v>35</v>
      </c>
      <c r="B637" s="2" t="s">
        <v>684</v>
      </c>
      <c r="D637" s="22" t="str">
        <f t="shared" si="1"/>
        <v>0</v>
      </c>
      <c r="E637" s="22" t="str">
        <f t="shared" si="5"/>
        <v>0</v>
      </c>
      <c r="F637" s="25" t="str">
        <f t="shared" si="6"/>
        <v>0</v>
      </c>
      <c r="G637" s="26" t="str">
        <f t="shared" si="7"/>
        <v>0</v>
      </c>
      <c r="H637">
        <v>224082.34</v>
      </c>
    </row>
    <row r="638">
      <c r="A638" s="2" t="s">
        <v>35</v>
      </c>
      <c r="B638" s="2" t="s">
        <v>685</v>
      </c>
      <c r="D638" s="22" t="str">
        <f t="shared" si="1"/>
        <v>0</v>
      </c>
      <c r="E638" s="22" t="str">
        <f t="shared" si="5"/>
        <v>0</v>
      </c>
      <c r="F638" s="25" t="str">
        <f t="shared" si="6"/>
        <v>0</v>
      </c>
      <c r="G638" s="26" t="str">
        <f t="shared" si="7"/>
        <v>0</v>
      </c>
      <c r="H638">
        <v>301454.81</v>
      </c>
    </row>
    <row r="639">
      <c r="A639" s="2" t="s">
        <v>35</v>
      </c>
      <c r="B639" s="2" t="s">
        <v>686</v>
      </c>
      <c r="D639" s="22" t="str">
        <f t="shared" si="1"/>
        <v>0</v>
      </c>
      <c r="E639" s="22" t="str">
        <f t="shared" si="5"/>
        <v>0</v>
      </c>
      <c r="F639" s="25" t="str">
        <f t="shared" si="6"/>
        <v>0</v>
      </c>
      <c r="G639" s="26" t="str">
        <f t="shared" si="7"/>
        <v>0</v>
      </c>
      <c r="H639">
        <v>292869.07</v>
      </c>
    </row>
    <row r="640">
      <c r="A640" s="2" t="s">
        <v>35</v>
      </c>
      <c r="B640" s="2" t="s">
        <v>687</v>
      </c>
      <c r="D640" s="22" t="str">
        <f t="shared" si="1"/>
        <v>Freeport-McMoRan</v>
      </c>
      <c r="E640" s="22" t="str">
        <f t="shared" si="5"/>
        <v>0</v>
      </c>
      <c r="F640" s="25" t="str">
        <f t="shared" si="6"/>
        <v>FREEPORT-MCMORAN</v>
      </c>
      <c r="G640" s="26">
        <f t="shared" si="7"/>
        <v>1427777.94</v>
      </c>
      <c r="H640">
        <v>1427777.94</v>
      </c>
    </row>
    <row r="641">
      <c r="A641" s="2" t="s">
        <v>35</v>
      </c>
      <c r="B641" s="2" t="s">
        <v>688</v>
      </c>
      <c r="D641" s="22" t="str">
        <f t="shared" si="1"/>
        <v>0</v>
      </c>
      <c r="E641" s="22" t="str">
        <f t="shared" si="5"/>
        <v>0</v>
      </c>
      <c r="F641" s="25" t="str">
        <f t="shared" si="6"/>
        <v>0</v>
      </c>
      <c r="G641" s="26" t="str">
        <f t="shared" si="7"/>
        <v>0</v>
      </c>
      <c r="H641">
        <v>1314814.81</v>
      </c>
    </row>
    <row r="642">
      <c r="A642" s="2" t="s">
        <v>35</v>
      </c>
      <c r="B642" s="2" t="s">
        <v>689</v>
      </c>
      <c r="D642" s="22" t="str">
        <f t="shared" si="1"/>
        <v>0</v>
      </c>
      <c r="E642" s="22" t="str">
        <f t="shared" si="5"/>
        <v>0</v>
      </c>
      <c r="F642" s="25" t="str">
        <f t="shared" si="6"/>
        <v>0</v>
      </c>
      <c r="G642" s="26" t="str">
        <f t="shared" si="7"/>
        <v>0</v>
      </c>
      <c r="H642">
        <v>1046420.31</v>
      </c>
    </row>
    <row r="643">
      <c r="A643" s="2" t="s">
        <v>35</v>
      </c>
      <c r="B643" s="2" t="s">
        <v>690</v>
      </c>
      <c r="C643" s="14"/>
      <c r="D643" s="22" t="str">
        <f t="shared" si="1"/>
        <v>0</v>
      </c>
      <c r="E643" s="22" t="str">
        <f t="shared" si="5"/>
        <v>0</v>
      </c>
      <c r="F643" s="25" t="str">
        <f t="shared" si="6"/>
        <v>0</v>
      </c>
      <c r="G643" s="26" t="str">
        <f t="shared" si="7"/>
        <v>0</v>
      </c>
      <c r="H643">
        <v>674800.0</v>
      </c>
    </row>
    <row r="644">
      <c r="A644" s="2" t="s">
        <v>35</v>
      </c>
      <c r="B644" s="2" t="s">
        <v>691</v>
      </c>
      <c r="C644" s="14"/>
      <c r="D644" s="22" t="str">
        <f t="shared" si="1"/>
        <v>0</v>
      </c>
      <c r="E644" s="22" t="str">
        <f t="shared" si="5"/>
        <v>0</v>
      </c>
      <c r="F644" s="25" t="str">
        <f t="shared" si="6"/>
        <v>0</v>
      </c>
      <c r="G644" s="26" t="str">
        <f t="shared" si="7"/>
        <v>0</v>
      </c>
      <c r="H644">
        <v>2001960.0</v>
      </c>
    </row>
    <row r="645">
      <c r="A645" s="2" t="s">
        <v>35</v>
      </c>
      <c r="B645" s="2" t="s">
        <v>692</v>
      </c>
      <c r="D645" s="22" t="str">
        <f t="shared" si="1"/>
        <v>0</v>
      </c>
      <c r="E645" s="22" t="str">
        <f t="shared" si="5"/>
        <v>0</v>
      </c>
      <c r="F645" s="25" t="str">
        <f t="shared" si="6"/>
        <v>0</v>
      </c>
      <c r="G645" s="26" t="str">
        <f t="shared" si="7"/>
        <v>0</v>
      </c>
      <c r="H645">
        <v>244681.34</v>
      </c>
    </row>
    <row r="646">
      <c r="A646" s="2" t="s">
        <v>35</v>
      </c>
      <c r="B646" s="2" t="s">
        <v>693</v>
      </c>
      <c r="D646" s="22" t="str">
        <f t="shared" si="1"/>
        <v>0</v>
      </c>
      <c r="E646" s="22" t="str">
        <f t="shared" si="5"/>
        <v>0</v>
      </c>
      <c r="F646" s="25" t="str">
        <f t="shared" si="6"/>
        <v>0</v>
      </c>
      <c r="G646" s="26" t="str">
        <f t="shared" si="7"/>
        <v>0</v>
      </c>
      <c r="H646">
        <v>158606.15</v>
      </c>
    </row>
    <row r="647">
      <c r="A647" s="2" t="s">
        <v>35</v>
      </c>
      <c r="B647" s="2" t="s">
        <v>694</v>
      </c>
      <c r="D647" s="22" t="str">
        <f t="shared" si="1"/>
        <v>0</v>
      </c>
      <c r="E647" s="22" t="str">
        <f t="shared" si="5"/>
        <v>0</v>
      </c>
      <c r="F647" s="25" t="str">
        <f t="shared" si="6"/>
        <v>0</v>
      </c>
      <c r="G647" s="26" t="str">
        <f t="shared" si="7"/>
        <v>0</v>
      </c>
      <c r="H647">
        <v>240545.63</v>
      </c>
    </row>
    <row r="648">
      <c r="A648" s="2" t="s">
        <v>35</v>
      </c>
      <c r="B648" s="2" t="s">
        <v>695</v>
      </c>
      <c r="D648" s="22" t="str">
        <f t="shared" si="1"/>
        <v>0</v>
      </c>
      <c r="E648" s="22" t="str">
        <f t="shared" si="5"/>
        <v>0</v>
      </c>
      <c r="F648" s="25" t="str">
        <f t="shared" si="6"/>
        <v>0</v>
      </c>
      <c r="G648" s="26" t="str">
        <f t="shared" si="7"/>
        <v>0</v>
      </c>
      <c r="H648">
        <v>320855.65</v>
      </c>
    </row>
    <row r="649">
      <c r="A649" s="2" t="s">
        <v>35</v>
      </c>
      <c r="B649" s="2" t="s">
        <v>696</v>
      </c>
      <c r="D649" s="22" t="str">
        <f t="shared" si="1"/>
        <v>0</v>
      </c>
      <c r="E649" s="22" t="str">
        <f t="shared" si="5"/>
        <v>0</v>
      </c>
      <c r="F649" s="25" t="str">
        <f t="shared" si="6"/>
        <v>0</v>
      </c>
      <c r="G649" s="26" t="str">
        <f t="shared" si="7"/>
        <v>0</v>
      </c>
      <c r="H649">
        <v>150036.55</v>
      </c>
    </row>
    <row r="650">
      <c r="A650" s="2" t="s">
        <v>35</v>
      </c>
      <c r="B650" s="2" t="s">
        <v>697</v>
      </c>
      <c r="D650" s="22" t="str">
        <f t="shared" si="1"/>
        <v>0</v>
      </c>
      <c r="E650" s="22" t="str">
        <f t="shared" si="5"/>
        <v>0</v>
      </c>
      <c r="F650" s="25" t="str">
        <f t="shared" si="6"/>
        <v>0</v>
      </c>
      <c r="G650" s="26" t="str">
        <f t="shared" si="7"/>
        <v>0</v>
      </c>
      <c r="H650">
        <v>845306.84</v>
      </c>
    </row>
    <row r="651">
      <c r="A651" s="2" t="s">
        <v>35</v>
      </c>
      <c r="B651" s="2" t="s">
        <v>698</v>
      </c>
      <c r="D651" s="22" t="str">
        <f t="shared" si="1"/>
        <v>0</v>
      </c>
      <c r="E651" s="22" t="str">
        <f t="shared" si="5"/>
        <v>0</v>
      </c>
      <c r="F651" s="25" t="str">
        <f t="shared" si="6"/>
        <v>0</v>
      </c>
      <c r="G651" s="26" t="str">
        <f t="shared" si="7"/>
        <v>0</v>
      </c>
      <c r="H651">
        <v>55157.07</v>
      </c>
    </row>
    <row r="652">
      <c r="A652" s="2" t="s">
        <v>35</v>
      </c>
      <c r="B652" s="2" t="s">
        <v>699</v>
      </c>
      <c r="D652" s="22" t="str">
        <f t="shared" si="1"/>
        <v>0</v>
      </c>
      <c r="E652" s="22" t="str">
        <f t="shared" si="5"/>
        <v>0</v>
      </c>
      <c r="F652" s="25" t="str">
        <f t="shared" si="6"/>
        <v>0</v>
      </c>
      <c r="G652" s="26" t="str">
        <f t="shared" si="7"/>
        <v>0</v>
      </c>
      <c r="H652">
        <v>641885.01</v>
      </c>
    </row>
    <row r="653">
      <c r="A653" s="2" t="s">
        <v>35</v>
      </c>
      <c r="B653" s="2" t="s">
        <v>700</v>
      </c>
      <c r="D653" s="22" t="str">
        <f t="shared" si="1"/>
        <v>0</v>
      </c>
      <c r="E653" s="22" t="str">
        <f t="shared" si="5"/>
        <v>0</v>
      </c>
      <c r="F653" s="25" t="str">
        <f t="shared" si="6"/>
        <v>0</v>
      </c>
      <c r="G653" s="26" t="str">
        <f t="shared" si="7"/>
        <v>0</v>
      </c>
      <c r="H653">
        <v>101717.32</v>
      </c>
    </row>
    <row r="654">
      <c r="A654" s="2" t="s">
        <v>35</v>
      </c>
      <c r="B654" s="2" t="s">
        <v>701</v>
      </c>
      <c r="D654" s="22" t="str">
        <f t="shared" si="1"/>
        <v>0</v>
      </c>
      <c r="E654" s="22" t="str">
        <f t="shared" si="5"/>
        <v>0</v>
      </c>
      <c r="F654" s="25" t="str">
        <f t="shared" si="6"/>
        <v>0</v>
      </c>
      <c r="G654" s="26" t="str">
        <f t="shared" si="7"/>
        <v>0</v>
      </c>
      <c r="H654">
        <v>551547.4</v>
      </c>
    </row>
    <row r="655">
      <c r="A655" s="2" t="s">
        <v>35</v>
      </c>
      <c r="B655" s="2" t="s">
        <v>702</v>
      </c>
      <c r="D655" s="22" t="str">
        <f t="shared" si="1"/>
        <v>0</v>
      </c>
      <c r="E655" s="22" t="str">
        <f t="shared" si="5"/>
        <v>0</v>
      </c>
      <c r="F655" s="25" t="str">
        <f t="shared" si="6"/>
        <v>0</v>
      </c>
      <c r="G655" s="26" t="str">
        <f t="shared" si="7"/>
        <v>0</v>
      </c>
      <c r="H655">
        <v>184779.1</v>
      </c>
    </row>
    <row r="656">
      <c r="A656" s="2" t="s">
        <v>35</v>
      </c>
      <c r="B656" s="2" t="s">
        <v>703</v>
      </c>
      <c r="D656" s="22" t="str">
        <f t="shared" si="1"/>
        <v>0</v>
      </c>
      <c r="E656" s="22" t="str">
        <f t="shared" si="5"/>
        <v>0</v>
      </c>
      <c r="F656" s="25" t="str">
        <f t="shared" si="6"/>
        <v>0</v>
      </c>
      <c r="G656" s="26" t="str">
        <f t="shared" si="7"/>
        <v>0</v>
      </c>
      <c r="H656">
        <v>39594.27</v>
      </c>
    </row>
    <row r="657">
      <c r="A657" s="2" t="s">
        <v>35</v>
      </c>
      <c r="B657" s="2" t="s">
        <v>704</v>
      </c>
      <c r="D657" s="22" t="str">
        <f t="shared" si="1"/>
        <v>0</v>
      </c>
      <c r="E657" s="22" t="str">
        <f t="shared" si="5"/>
        <v>0</v>
      </c>
      <c r="F657" s="25" t="str">
        <f t="shared" si="6"/>
        <v>0</v>
      </c>
      <c r="G657" s="26" t="str">
        <f t="shared" si="7"/>
        <v>0</v>
      </c>
      <c r="H657">
        <v>80831.03</v>
      </c>
    </row>
    <row r="658">
      <c r="A658" s="2" t="s">
        <v>35</v>
      </c>
      <c r="B658" s="2" t="s">
        <v>705</v>
      </c>
      <c r="C658" s="14"/>
      <c r="D658" s="22" t="str">
        <f t="shared" si="1"/>
        <v>0</v>
      </c>
      <c r="E658" s="22" t="str">
        <f t="shared" si="5"/>
        <v>0</v>
      </c>
      <c r="F658" s="25" t="str">
        <f t="shared" si="6"/>
        <v>0</v>
      </c>
      <c r="G658" s="26" t="str">
        <f t="shared" si="7"/>
        <v>0</v>
      </c>
      <c r="H658">
        <v>1678425.0</v>
      </c>
    </row>
    <row r="659">
      <c r="A659" s="2" t="s">
        <v>35</v>
      </c>
      <c r="B659" s="2" t="s">
        <v>706</v>
      </c>
      <c r="D659" s="22" t="str">
        <f t="shared" si="1"/>
        <v>0</v>
      </c>
      <c r="E659" s="22" t="str">
        <f t="shared" si="5"/>
        <v>0</v>
      </c>
      <c r="F659" s="25" t="str">
        <f t="shared" si="6"/>
        <v>0</v>
      </c>
      <c r="G659" s="26" t="str">
        <f t="shared" si="7"/>
        <v>0</v>
      </c>
      <c r="H659">
        <v>290462.77</v>
      </c>
    </row>
    <row r="660">
      <c r="A660" s="2" t="s">
        <v>35</v>
      </c>
      <c r="B660" s="2" t="s">
        <v>707</v>
      </c>
      <c r="C660" s="14"/>
      <c r="D660" s="22" t="str">
        <f t="shared" si="1"/>
        <v>0</v>
      </c>
      <c r="E660" s="22" t="str">
        <f t="shared" si="5"/>
        <v>0</v>
      </c>
      <c r="F660" s="25" t="str">
        <f t="shared" si="6"/>
        <v>0</v>
      </c>
      <c r="G660" s="26" t="str">
        <f t="shared" si="7"/>
        <v>0</v>
      </c>
      <c r="H660">
        <v>530000.0</v>
      </c>
    </row>
    <row r="661">
      <c r="A661" s="2" t="s">
        <v>35</v>
      </c>
      <c r="B661" s="2" t="s">
        <v>708</v>
      </c>
      <c r="D661" s="22" t="str">
        <f t="shared" si="1"/>
        <v>0</v>
      </c>
      <c r="E661" s="22" t="str">
        <f t="shared" si="5"/>
        <v>0</v>
      </c>
      <c r="F661" s="25" t="str">
        <f t="shared" si="6"/>
        <v>0</v>
      </c>
      <c r="G661" s="26" t="str">
        <f t="shared" si="7"/>
        <v>0</v>
      </c>
      <c r="H661">
        <v>352058.53</v>
      </c>
    </row>
    <row r="662">
      <c r="A662" s="2" t="s">
        <v>35</v>
      </c>
      <c r="B662" s="2" t="s">
        <v>709</v>
      </c>
      <c r="D662" s="22" t="str">
        <f t="shared" si="1"/>
        <v>0</v>
      </c>
      <c r="E662" s="22" t="str">
        <f t="shared" si="5"/>
        <v>0</v>
      </c>
      <c r="F662" s="25" t="str">
        <f t="shared" si="6"/>
        <v>0</v>
      </c>
      <c r="G662" s="26" t="str">
        <f t="shared" si="7"/>
        <v>0</v>
      </c>
      <c r="H662">
        <v>183546.67</v>
      </c>
    </row>
    <row r="663">
      <c r="A663" s="2" t="s">
        <v>35</v>
      </c>
      <c r="B663" s="2" t="s">
        <v>710</v>
      </c>
      <c r="D663" s="22" t="str">
        <f t="shared" si="1"/>
        <v>0</v>
      </c>
      <c r="E663" s="22" t="str">
        <f t="shared" si="5"/>
        <v>0</v>
      </c>
      <c r="F663" s="25" t="str">
        <f t="shared" si="6"/>
        <v>0</v>
      </c>
      <c r="G663" s="26" t="str">
        <f t="shared" si="7"/>
        <v>0</v>
      </c>
      <c r="H663">
        <v>161969.23</v>
      </c>
    </row>
    <row r="664">
      <c r="A664" s="2" t="s">
        <v>35</v>
      </c>
      <c r="B664" s="2" t="s">
        <v>711</v>
      </c>
      <c r="D664" s="22" t="str">
        <f t="shared" si="1"/>
        <v>0</v>
      </c>
      <c r="E664" s="22" t="str">
        <f t="shared" si="5"/>
        <v>0</v>
      </c>
      <c r="F664" s="25" t="str">
        <f t="shared" si="6"/>
        <v>0</v>
      </c>
      <c r="G664" s="26" t="str">
        <f t="shared" si="7"/>
        <v>0</v>
      </c>
      <c r="H664">
        <v>241861.62</v>
      </c>
    </row>
    <row r="665">
      <c r="A665" s="2" t="s">
        <v>35</v>
      </c>
      <c r="B665" s="2" t="s">
        <v>712</v>
      </c>
      <c r="D665" s="22" t="str">
        <f t="shared" si="1"/>
        <v>0</v>
      </c>
      <c r="E665" s="22" t="str">
        <f t="shared" si="5"/>
        <v>0</v>
      </c>
      <c r="F665" s="25" t="str">
        <f t="shared" si="6"/>
        <v>0</v>
      </c>
      <c r="G665" s="26" t="str">
        <f t="shared" si="7"/>
        <v>0</v>
      </c>
      <c r="H665">
        <v>504609.66</v>
      </c>
    </row>
    <row r="666">
      <c r="A666" s="2" t="s">
        <v>35</v>
      </c>
      <c r="B666" s="2" t="s">
        <v>713</v>
      </c>
      <c r="D666" s="22" t="str">
        <f t="shared" si="1"/>
        <v>0</v>
      </c>
      <c r="E666" s="22" t="str">
        <f t="shared" si="5"/>
        <v>0</v>
      </c>
      <c r="F666" s="25" t="str">
        <f t="shared" si="6"/>
        <v>0</v>
      </c>
      <c r="G666" s="26" t="str">
        <f t="shared" si="7"/>
        <v>0</v>
      </c>
      <c r="H666">
        <v>271800.38</v>
      </c>
    </row>
    <row r="667">
      <c r="A667" s="2" t="s">
        <v>35</v>
      </c>
      <c r="B667" s="2" t="s">
        <v>714</v>
      </c>
      <c r="D667" s="22" t="str">
        <f t="shared" si="1"/>
        <v>0</v>
      </c>
      <c r="E667" s="22" t="str">
        <f t="shared" si="5"/>
        <v>0</v>
      </c>
      <c r="F667" s="25" t="str">
        <f t="shared" si="6"/>
        <v>0</v>
      </c>
      <c r="G667" s="26" t="str">
        <f t="shared" si="7"/>
        <v>0</v>
      </c>
      <c r="H667">
        <v>622784.39</v>
      </c>
    </row>
    <row r="668">
      <c r="A668" s="2" t="s">
        <v>35</v>
      </c>
      <c r="B668" s="2" t="s">
        <v>715</v>
      </c>
      <c r="D668" s="22" t="str">
        <f t="shared" si="1"/>
        <v>0</v>
      </c>
      <c r="E668" s="22" t="str">
        <f t="shared" si="5"/>
        <v>0</v>
      </c>
      <c r="F668" s="25" t="str">
        <f t="shared" si="6"/>
        <v>0</v>
      </c>
      <c r="G668" s="26" t="str">
        <f t="shared" si="7"/>
        <v>0</v>
      </c>
      <c r="H668">
        <v>479365.08</v>
      </c>
    </row>
    <row r="669">
      <c r="A669" s="2" t="s">
        <v>35</v>
      </c>
      <c r="B669" s="2" t="s">
        <v>716</v>
      </c>
      <c r="D669" s="22" t="str">
        <f t="shared" si="1"/>
        <v>0</v>
      </c>
      <c r="E669" s="22" t="str">
        <f t="shared" si="5"/>
        <v>0</v>
      </c>
      <c r="F669" s="25" t="str">
        <f t="shared" si="6"/>
        <v>0</v>
      </c>
      <c r="G669" s="26" t="str">
        <f t="shared" si="7"/>
        <v>0</v>
      </c>
      <c r="H669">
        <v>1.51</v>
      </c>
    </row>
    <row r="670">
      <c r="A670" s="2" t="s">
        <v>35</v>
      </c>
      <c r="B670" s="2" t="s">
        <v>717</v>
      </c>
      <c r="D670" s="22" t="str">
        <f t="shared" si="1"/>
        <v>GDF SUEZ</v>
      </c>
      <c r="E670" s="22" t="str">
        <f t="shared" si="5"/>
        <v>0</v>
      </c>
      <c r="F670" s="25" t="str">
        <f t="shared" si="6"/>
        <v>GDF SUEZ</v>
      </c>
      <c r="G670" s="26">
        <f t="shared" si="7"/>
        <v>2457872.02</v>
      </c>
      <c r="H670">
        <v>2457872.02</v>
      </c>
    </row>
    <row r="671">
      <c r="A671" s="2" t="s">
        <v>35</v>
      </c>
      <c r="B671" s="2" t="s">
        <v>718</v>
      </c>
      <c r="D671" s="22" t="str">
        <f t="shared" si="1"/>
        <v>GDF SUEZ</v>
      </c>
      <c r="E671" s="22" t="str">
        <f t="shared" si="5"/>
        <v>0</v>
      </c>
      <c r="F671" s="25" t="str">
        <f t="shared" si="6"/>
        <v>GDF SUEZ STRIPS VVPR</v>
      </c>
      <c r="G671" s="26">
        <f t="shared" si="7"/>
        <v>59.83</v>
      </c>
      <c r="H671">
        <v>59.83</v>
      </c>
    </row>
    <row r="672">
      <c r="A672" s="2" t="s">
        <v>35</v>
      </c>
      <c r="B672" s="2" t="s">
        <v>719</v>
      </c>
      <c r="D672" s="22" t="str">
        <f t="shared" si="1"/>
        <v>0</v>
      </c>
      <c r="E672" s="22" t="str">
        <f t="shared" si="5"/>
        <v>0</v>
      </c>
      <c r="F672" s="25" t="str">
        <f t="shared" si="6"/>
        <v>0</v>
      </c>
      <c r="G672" s="26" t="str">
        <f t="shared" si="7"/>
        <v>0</v>
      </c>
      <c r="H672">
        <v>575954.86</v>
      </c>
    </row>
    <row r="673">
      <c r="A673" s="2" t="s">
        <v>35</v>
      </c>
      <c r="B673" s="2" t="s">
        <v>720</v>
      </c>
      <c r="D673" s="22" t="str">
        <f t="shared" si="1"/>
        <v>0</v>
      </c>
      <c r="E673" s="22" t="str">
        <f t="shared" si="5"/>
        <v>0</v>
      </c>
      <c r="F673" s="25" t="str">
        <f t="shared" si="6"/>
        <v>0</v>
      </c>
      <c r="G673" s="26" t="str">
        <f t="shared" si="7"/>
        <v>0</v>
      </c>
      <c r="H673">
        <v>884629.75</v>
      </c>
    </row>
    <row r="674">
      <c r="A674" s="2" t="s">
        <v>35</v>
      </c>
      <c r="B674" s="2" t="s">
        <v>721</v>
      </c>
      <c r="D674" s="22" t="str">
        <f t="shared" si="1"/>
        <v>0</v>
      </c>
      <c r="E674" s="22" t="str">
        <f t="shared" si="5"/>
        <v>0</v>
      </c>
      <c r="F674" s="25" t="str">
        <f t="shared" si="6"/>
        <v>0</v>
      </c>
      <c r="G674" s="26" t="str">
        <f t="shared" si="7"/>
        <v>0</v>
      </c>
      <c r="H674">
        <v>119432.04</v>
      </c>
    </row>
    <row r="675">
      <c r="A675" s="2" t="s">
        <v>35</v>
      </c>
      <c r="B675" s="2" t="s">
        <v>722</v>
      </c>
      <c r="D675" s="22" t="str">
        <f t="shared" si="1"/>
        <v>0</v>
      </c>
      <c r="E675" s="22" t="str">
        <f t="shared" si="5"/>
        <v>0</v>
      </c>
      <c r="F675" s="25" t="str">
        <f t="shared" si="6"/>
        <v>0</v>
      </c>
      <c r="G675" s="26" t="str">
        <f t="shared" si="7"/>
        <v>0</v>
      </c>
      <c r="H675">
        <v>629017.86</v>
      </c>
    </row>
    <row r="676">
      <c r="A676" s="2" t="s">
        <v>35</v>
      </c>
      <c r="B676" s="2" t="s">
        <v>723</v>
      </c>
      <c r="D676" s="22" t="str">
        <f t="shared" si="1"/>
        <v>0</v>
      </c>
      <c r="E676" s="22" t="str">
        <f t="shared" si="5"/>
        <v>0</v>
      </c>
      <c r="F676" s="25" t="str">
        <f t="shared" si="6"/>
        <v>0</v>
      </c>
      <c r="G676" s="26" t="str">
        <f t="shared" si="7"/>
        <v>0</v>
      </c>
      <c r="H676">
        <v>1652774.49</v>
      </c>
    </row>
    <row r="677">
      <c r="A677" s="2" t="s">
        <v>35</v>
      </c>
      <c r="B677" s="2" t="s">
        <v>724</v>
      </c>
      <c r="D677" s="22" t="str">
        <f t="shared" si="1"/>
        <v>0</v>
      </c>
      <c r="E677" s="22" t="str">
        <f t="shared" si="5"/>
        <v>0</v>
      </c>
      <c r="F677" s="25" t="str">
        <f t="shared" si="6"/>
        <v>0</v>
      </c>
      <c r="G677" s="26" t="str">
        <f t="shared" si="7"/>
        <v>0</v>
      </c>
      <c r="H677">
        <v>1.125888493E7</v>
      </c>
    </row>
    <row r="678">
      <c r="A678" s="2" t="s">
        <v>35</v>
      </c>
      <c r="B678" s="2" t="s">
        <v>725</v>
      </c>
      <c r="D678" s="22" t="str">
        <f t="shared" si="1"/>
        <v>0</v>
      </c>
      <c r="E678" s="22" t="str">
        <f t="shared" si="5"/>
        <v>0</v>
      </c>
      <c r="F678" s="25" t="str">
        <f t="shared" si="6"/>
        <v>0</v>
      </c>
      <c r="G678" s="26" t="str">
        <f t="shared" si="7"/>
        <v>0</v>
      </c>
      <c r="H678">
        <v>593557.87</v>
      </c>
    </row>
    <row r="679">
      <c r="A679" s="2" t="s">
        <v>35</v>
      </c>
      <c r="B679" s="2" t="s">
        <v>726</v>
      </c>
      <c r="D679" s="22" t="str">
        <f t="shared" si="1"/>
        <v>0</v>
      </c>
      <c r="E679" s="22" t="str">
        <f t="shared" si="5"/>
        <v>0</v>
      </c>
      <c r="F679" s="25" t="str">
        <f t="shared" si="6"/>
        <v>0</v>
      </c>
      <c r="G679" s="26" t="str">
        <f t="shared" si="7"/>
        <v>0</v>
      </c>
      <c r="H679">
        <v>1572799.09</v>
      </c>
    </row>
    <row r="680">
      <c r="A680" s="2" t="s">
        <v>35</v>
      </c>
      <c r="B680" s="2" t="s">
        <v>727</v>
      </c>
      <c r="D680" s="22" t="str">
        <f t="shared" si="1"/>
        <v>0</v>
      </c>
      <c r="E680" s="22" t="str">
        <f t="shared" si="5"/>
        <v>0</v>
      </c>
      <c r="F680" s="25" t="str">
        <f t="shared" si="6"/>
        <v>0</v>
      </c>
      <c r="G680" s="26" t="str">
        <f t="shared" si="7"/>
        <v>0</v>
      </c>
      <c r="H680">
        <v>2064601.27</v>
      </c>
    </row>
    <row r="681">
      <c r="A681" s="2" t="s">
        <v>35</v>
      </c>
      <c r="B681" s="2" t="s">
        <v>728</v>
      </c>
      <c r="D681" s="22" t="str">
        <f t="shared" si="1"/>
        <v>0</v>
      </c>
      <c r="E681" s="22" t="str">
        <f t="shared" si="5"/>
        <v>0</v>
      </c>
      <c r="F681" s="25" t="str">
        <f t="shared" si="6"/>
        <v>0</v>
      </c>
      <c r="G681" s="26" t="str">
        <f t="shared" si="7"/>
        <v>0</v>
      </c>
      <c r="H681">
        <v>106124.75</v>
      </c>
    </row>
    <row r="682">
      <c r="A682" s="2" t="s">
        <v>35</v>
      </c>
      <c r="B682" s="2" t="s">
        <v>729</v>
      </c>
      <c r="C682" s="14"/>
      <c r="D682" s="22" t="str">
        <f t="shared" si="1"/>
        <v>0</v>
      </c>
      <c r="E682" s="22" t="str">
        <f t="shared" si="5"/>
        <v>0</v>
      </c>
      <c r="F682" s="25" t="str">
        <f t="shared" si="6"/>
        <v>0</v>
      </c>
      <c r="G682" s="26" t="str">
        <f t="shared" si="7"/>
        <v>0</v>
      </c>
      <c r="H682">
        <v>393360.0</v>
      </c>
    </row>
    <row r="683">
      <c r="A683" s="2" t="s">
        <v>35</v>
      </c>
      <c r="B683" s="2" t="s">
        <v>730</v>
      </c>
      <c r="D683" s="22" t="str">
        <f t="shared" si="1"/>
        <v>0</v>
      </c>
      <c r="E683" s="22" t="str">
        <f t="shared" si="5"/>
        <v>0</v>
      </c>
      <c r="F683" s="25" t="str">
        <f t="shared" si="6"/>
        <v>0</v>
      </c>
      <c r="G683" s="26" t="str">
        <f t="shared" si="7"/>
        <v>0</v>
      </c>
      <c r="H683">
        <v>128564.32</v>
      </c>
    </row>
    <row r="684">
      <c r="A684" s="2" t="s">
        <v>35</v>
      </c>
      <c r="B684" s="2" t="s">
        <v>731</v>
      </c>
      <c r="D684" s="22" t="str">
        <f t="shared" si="1"/>
        <v>0</v>
      </c>
      <c r="E684" s="22" t="str">
        <f t="shared" si="5"/>
        <v>0</v>
      </c>
      <c r="F684" s="25" t="str">
        <f t="shared" si="6"/>
        <v>0</v>
      </c>
      <c r="G684" s="26" t="str">
        <f t="shared" si="7"/>
        <v>0</v>
      </c>
      <c r="H684">
        <v>645827.91</v>
      </c>
    </row>
    <row r="685">
      <c r="A685" s="2" t="s">
        <v>35</v>
      </c>
      <c r="B685" s="2" t="s">
        <v>732</v>
      </c>
      <c r="C685" s="14"/>
      <c r="D685" s="22" t="str">
        <f t="shared" si="1"/>
        <v>0</v>
      </c>
      <c r="E685" s="22" t="str">
        <f t="shared" si="5"/>
        <v>0</v>
      </c>
      <c r="F685" s="25" t="str">
        <f t="shared" si="6"/>
        <v>0</v>
      </c>
      <c r="G685" s="26" t="str">
        <f t="shared" si="7"/>
        <v>0</v>
      </c>
      <c r="H685">
        <v>296400.0</v>
      </c>
    </row>
    <row r="686">
      <c r="A686" s="2" t="s">
        <v>35</v>
      </c>
      <c r="B686" s="2" t="s">
        <v>733</v>
      </c>
      <c r="D686" s="22" t="str">
        <f t="shared" si="1"/>
        <v>0</v>
      </c>
      <c r="E686" s="22" t="str">
        <f t="shared" si="5"/>
        <v>0</v>
      </c>
      <c r="F686" s="25" t="str">
        <f t="shared" si="6"/>
        <v>0</v>
      </c>
      <c r="G686" s="26" t="str">
        <f t="shared" si="7"/>
        <v>0</v>
      </c>
      <c r="H686">
        <v>487867.32</v>
      </c>
    </row>
    <row r="687">
      <c r="A687" s="2" t="s">
        <v>35</v>
      </c>
      <c r="B687" s="2" t="s">
        <v>734</v>
      </c>
      <c r="D687" s="22" t="str">
        <f t="shared" si="1"/>
        <v>0</v>
      </c>
      <c r="E687" s="22" t="str">
        <f t="shared" si="5"/>
        <v>0</v>
      </c>
      <c r="F687" s="25" t="str">
        <f t="shared" si="6"/>
        <v>0</v>
      </c>
      <c r="G687" s="26" t="str">
        <f t="shared" si="7"/>
        <v>0</v>
      </c>
      <c r="H687">
        <v>120482.4</v>
      </c>
    </row>
    <row r="688">
      <c r="A688" s="2" t="s">
        <v>35</v>
      </c>
      <c r="B688" s="2" t="s">
        <v>735</v>
      </c>
      <c r="D688" s="22" t="str">
        <f t="shared" si="1"/>
        <v>0</v>
      </c>
      <c r="E688" s="22" t="str">
        <f t="shared" si="5"/>
        <v>0</v>
      </c>
      <c r="F688" s="25" t="str">
        <f t="shared" si="6"/>
        <v>0</v>
      </c>
      <c r="G688" s="26" t="str">
        <f t="shared" si="7"/>
        <v>0</v>
      </c>
      <c r="H688">
        <v>318335.1</v>
      </c>
    </row>
    <row r="689">
      <c r="A689" s="2" t="s">
        <v>35</v>
      </c>
      <c r="B689" s="2" t="s">
        <v>736</v>
      </c>
      <c r="D689" s="22" t="str">
        <f t="shared" si="1"/>
        <v>0</v>
      </c>
      <c r="E689" s="22" t="str">
        <f t="shared" si="5"/>
        <v>0</v>
      </c>
      <c r="F689" s="25" t="str">
        <f t="shared" si="6"/>
        <v>0</v>
      </c>
      <c r="G689" s="26" t="str">
        <f t="shared" si="7"/>
        <v>0</v>
      </c>
      <c r="H689">
        <v>4674084.51</v>
      </c>
    </row>
    <row r="690">
      <c r="A690" s="2" t="s">
        <v>35</v>
      </c>
      <c r="B690" s="2" t="s">
        <v>737</v>
      </c>
      <c r="D690" s="22" t="str">
        <f t="shared" si="1"/>
        <v>0</v>
      </c>
      <c r="E690" s="22" t="str">
        <f t="shared" si="5"/>
        <v>0</v>
      </c>
      <c r="F690" s="25" t="str">
        <f t="shared" si="6"/>
        <v>0</v>
      </c>
      <c r="G690" s="26" t="str">
        <f t="shared" si="7"/>
        <v>0</v>
      </c>
      <c r="H690">
        <v>927579.53</v>
      </c>
    </row>
    <row r="691">
      <c r="A691" s="2" t="s">
        <v>35</v>
      </c>
      <c r="B691" s="2" t="s">
        <v>738</v>
      </c>
      <c r="D691" s="22" t="str">
        <f t="shared" si="1"/>
        <v>0</v>
      </c>
      <c r="E691" s="22" t="str">
        <f t="shared" si="5"/>
        <v>0</v>
      </c>
      <c r="F691" s="25" t="str">
        <f t="shared" si="6"/>
        <v>0</v>
      </c>
      <c r="G691" s="26" t="str">
        <f t="shared" si="7"/>
        <v>0</v>
      </c>
      <c r="H691">
        <v>244056.39</v>
      </c>
    </row>
    <row r="692">
      <c r="A692" s="2" t="s">
        <v>35</v>
      </c>
      <c r="B692" s="2" t="s">
        <v>739</v>
      </c>
      <c r="C692" s="14"/>
      <c r="D692" s="22" t="str">
        <f t="shared" si="1"/>
        <v>0</v>
      </c>
      <c r="E692" s="22" t="str">
        <f t="shared" si="5"/>
        <v>0</v>
      </c>
      <c r="F692" s="25" t="str">
        <f t="shared" si="6"/>
        <v>0</v>
      </c>
      <c r="G692" s="26" t="str">
        <f t="shared" si="7"/>
        <v>0</v>
      </c>
      <c r="H692">
        <v>3024825.0</v>
      </c>
    </row>
    <row r="693">
      <c r="A693" s="2" t="s">
        <v>35</v>
      </c>
      <c r="B693" s="2" t="s">
        <v>740</v>
      </c>
      <c r="C693" s="14"/>
      <c r="D693" s="22" t="str">
        <f t="shared" si="1"/>
        <v>0</v>
      </c>
      <c r="E693" s="22" t="str">
        <f t="shared" si="5"/>
        <v>0</v>
      </c>
      <c r="F693" s="25" t="str">
        <f t="shared" si="6"/>
        <v>0</v>
      </c>
      <c r="G693" s="26" t="str">
        <f t="shared" si="7"/>
        <v>0</v>
      </c>
      <c r="H693">
        <v>3.778625E7</v>
      </c>
    </row>
    <row r="694">
      <c r="A694" s="2" t="s">
        <v>35</v>
      </c>
      <c r="B694" s="2" t="s">
        <v>741</v>
      </c>
      <c r="C694" s="14"/>
      <c r="D694" s="22" t="str">
        <f t="shared" si="1"/>
        <v>0</v>
      </c>
      <c r="E694" s="22" t="str">
        <f t="shared" si="5"/>
        <v>0</v>
      </c>
      <c r="F694" s="25" t="str">
        <f t="shared" si="6"/>
        <v>0</v>
      </c>
      <c r="G694" s="26" t="str">
        <f t="shared" si="7"/>
        <v>0</v>
      </c>
      <c r="H694">
        <v>1.4627856E7</v>
      </c>
    </row>
    <row r="695">
      <c r="A695" s="2" t="s">
        <v>35</v>
      </c>
      <c r="B695" s="2" t="s">
        <v>742</v>
      </c>
      <c r="D695" s="22" t="str">
        <f t="shared" si="1"/>
        <v>0</v>
      </c>
      <c r="E695" s="22" t="str">
        <f t="shared" si="5"/>
        <v>0</v>
      </c>
      <c r="F695" s="25" t="str">
        <f t="shared" si="6"/>
        <v>0</v>
      </c>
      <c r="G695" s="26" t="str">
        <f t="shared" si="7"/>
        <v>0</v>
      </c>
      <c r="H695">
        <v>87298.44</v>
      </c>
    </row>
    <row r="696">
      <c r="A696" s="2" t="s">
        <v>35</v>
      </c>
      <c r="B696" s="2" t="s">
        <v>743</v>
      </c>
      <c r="C696" s="14"/>
      <c r="D696" s="22" t="str">
        <f t="shared" si="1"/>
        <v>0</v>
      </c>
      <c r="E696" s="22" t="str">
        <f t="shared" si="5"/>
        <v>0</v>
      </c>
      <c r="F696" s="25" t="str">
        <f t="shared" si="6"/>
        <v>0</v>
      </c>
      <c r="G696" s="26" t="str">
        <f t="shared" si="7"/>
        <v>0</v>
      </c>
      <c r="H696">
        <v>372000.0</v>
      </c>
    </row>
    <row r="697">
      <c r="A697" s="2" t="s">
        <v>35</v>
      </c>
      <c r="B697" s="2" t="s">
        <v>744</v>
      </c>
      <c r="D697" s="22" t="str">
        <f t="shared" si="1"/>
        <v>0</v>
      </c>
      <c r="E697" s="22" t="str">
        <f t="shared" si="5"/>
        <v>0</v>
      </c>
      <c r="F697" s="25" t="str">
        <f t="shared" si="6"/>
        <v>0</v>
      </c>
      <c r="G697" s="26" t="str">
        <f t="shared" si="7"/>
        <v>0</v>
      </c>
      <c r="H697">
        <v>2947365.26</v>
      </c>
    </row>
    <row r="698">
      <c r="A698" s="2" t="s">
        <v>35</v>
      </c>
      <c r="B698" s="2" t="s">
        <v>745</v>
      </c>
      <c r="D698" s="22" t="str">
        <f t="shared" si="1"/>
        <v>0</v>
      </c>
      <c r="E698" s="22" t="str">
        <f t="shared" si="5"/>
        <v>0</v>
      </c>
      <c r="F698" s="25" t="str">
        <f t="shared" si="6"/>
        <v>0</v>
      </c>
      <c r="G698" s="26" t="str">
        <f t="shared" si="7"/>
        <v>0</v>
      </c>
      <c r="H698">
        <v>1.37044987E7</v>
      </c>
    </row>
    <row r="699">
      <c r="A699" s="2" t="s">
        <v>35</v>
      </c>
      <c r="B699" s="2" t="s">
        <v>746</v>
      </c>
      <c r="C699" s="14"/>
      <c r="D699" s="22" t="str">
        <f t="shared" si="1"/>
        <v>0</v>
      </c>
      <c r="E699" s="22" t="str">
        <f t="shared" si="5"/>
        <v>0</v>
      </c>
      <c r="F699" s="25" t="str">
        <f t="shared" si="6"/>
        <v>0</v>
      </c>
      <c r="G699" s="26" t="str">
        <f t="shared" si="7"/>
        <v>0</v>
      </c>
      <c r="H699">
        <v>646499.67</v>
      </c>
    </row>
    <row r="700">
      <c r="A700" s="2" t="s">
        <v>35</v>
      </c>
      <c r="B700" s="2" t="s">
        <v>747</v>
      </c>
      <c r="C700" s="14"/>
      <c r="D700" s="22" t="str">
        <f t="shared" si="1"/>
        <v>0</v>
      </c>
      <c r="E700" s="22" t="str">
        <f t="shared" si="5"/>
        <v>0</v>
      </c>
      <c r="F700" s="25" t="str">
        <f t="shared" si="6"/>
        <v>0</v>
      </c>
      <c r="G700" s="26" t="str">
        <f t="shared" si="7"/>
        <v>0</v>
      </c>
      <c r="H700">
        <v>482000.0</v>
      </c>
    </row>
    <row r="701">
      <c r="A701" s="2" t="s">
        <v>35</v>
      </c>
      <c r="B701" s="2" t="s">
        <v>748</v>
      </c>
      <c r="C701" s="14"/>
      <c r="D701" s="22" t="str">
        <f t="shared" si="1"/>
        <v>0</v>
      </c>
      <c r="E701" s="22" t="str">
        <f t="shared" si="5"/>
        <v>0</v>
      </c>
      <c r="F701" s="25" t="str">
        <f t="shared" si="6"/>
        <v>0</v>
      </c>
      <c r="G701" s="26" t="str">
        <f t="shared" si="7"/>
        <v>0</v>
      </c>
      <c r="H701">
        <v>1135800.0</v>
      </c>
    </row>
    <row r="702">
      <c r="A702" s="2" t="s">
        <v>35</v>
      </c>
      <c r="B702" s="2" t="s">
        <v>749</v>
      </c>
      <c r="D702" s="22" t="str">
        <f t="shared" si="1"/>
        <v>0</v>
      </c>
      <c r="E702" s="22" t="str">
        <f t="shared" si="5"/>
        <v>0</v>
      </c>
      <c r="F702" s="25" t="str">
        <f t="shared" si="6"/>
        <v>0</v>
      </c>
      <c r="G702" s="26" t="str">
        <f t="shared" si="7"/>
        <v>0</v>
      </c>
      <c r="H702">
        <v>49798.62</v>
      </c>
    </row>
    <row r="703">
      <c r="A703" s="2" t="s">
        <v>35</v>
      </c>
      <c r="B703" s="2" t="s">
        <v>750</v>
      </c>
      <c r="C703" s="14"/>
      <c r="D703" s="22" t="str">
        <f t="shared" si="1"/>
        <v>0</v>
      </c>
      <c r="E703" s="22" t="str">
        <f t="shared" si="5"/>
        <v>0</v>
      </c>
      <c r="F703" s="25" t="str">
        <f t="shared" si="6"/>
        <v>0</v>
      </c>
      <c r="G703" s="26" t="str">
        <f t="shared" si="7"/>
        <v>0</v>
      </c>
      <c r="H703">
        <v>550000.0</v>
      </c>
    </row>
    <row r="704">
      <c r="A704" s="2" t="s">
        <v>35</v>
      </c>
      <c r="B704" s="2" t="s">
        <v>751</v>
      </c>
      <c r="C704" s="14"/>
      <c r="D704" s="22" t="str">
        <f t="shared" si="1"/>
        <v>0</v>
      </c>
      <c r="E704" s="22" t="str">
        <f t="shared" si="5"/>
        <v>0</v>
      </c>
      <c r="F704" s="25" t="str">
        <f t="shared" si="6"/>
        <v>0</v>
      </c>
      <c r="G704" s="26" t="str">
        <f t="shared" si="7"/>
        <v>0</v>
      </c>
      <c r="H704">
        <v>902500.0</v>
      </c>
    </row>
    <row r="705">
      <c r="A705" s="2" t="s">
        <v>35</v>
      </c>
      <c r="B705" s="2" t="s">
        <v>752</v>
      </c>
      <c r="D705" s="22" t="str">
        <f t="shared" si="1"/>
        <v>0</v>
      </c>
      <c r="E705" s="22" t="str">
        <f t="shared" si="5"/>
        <v>0</v>
      </c>
      <c r="F705" s="25" t="str">
        <f t="shared" si="6"/>
        <v>0</v>
      </c>
      <c r="G705" s="26" t="str">
        <f t="shared" si="7"/>
        <v>0</v>
      </c>
      <c r="H705">
        <v>92500.0</v>
      </c>
    </row>
    <row r="706">
      <c r="A706" s="2" t="s">
        <v>35</v>
      </c>
      <c r="B706" s="2" t="s">
        <v>753</v>
      </c>
      <c r="D706" s="22" t="str">
        <f t="shared" si="1"/>
        <v>0</v>
      </c>
      <c r="E706" s="22" t="str">
        <f t="shared" si="5"/>
        <v>0</v>
      </c>
      <c r="F706" s="25" t="str">
        <f t="shared" si="6"/>
        <v>0</v>
      </c>
      <c r="G706" s="26" t="str">
        <f t="shared" si="7"/>
        <v>0</v>
      </c>
      <c r="H706">
        <v>686718.75</v>
      </c>
    </row>
    <row r="707">
      <c r="A707" s="2" t="s">
        <v>35</v>
      </c>
      <c r="B707" s="2" t="s">
        <v>754</v>
      </c>
      <c r="D707" s="22" t="str">
        <f t="shared" si="1"/>
        <v>0</v>
      </c>
      <c r="E707" s="22" t="str">
        <f t="shared" si="5"/>
        <v>0</v>
      </c>
      <c r="F707" s="25" t="str">
        <f t="shared" si="6"/>
        <v>0</v>
      </c>
      <c r="G707" s="26" t="str">
        <f t="shared" si="7"/>
        <v>0</v>
      </c>
      <c r="H707">
        <v>383060.52</v>
      </c>
    </row>
    <row r="708">
      <c r="A708" s="2" t="s">
        <v>35</v>
      </c>
      <c r="B708" s="2" t="s">
        <v>755</v>
      </c>
      <c r="D708" s="22" t="str">
        <f t="shared" si="1"/>
        <v>0</v>
      </c>
      <c r="E708" s="22" t="str">
        <f t="shared" si="5"/>
        <v>0</v>
      </c>
      <c r="F708" s="25" t="str">
        <f t="shared" si="6"/>
        <v>0</v>
      </c>
      <c r="G708" s="26" t="str">
        <f t="shared" si="7"/>
        <v>0</v>
      </c>
      <c r="H708">
        <v>21221.89</v>
      </c>
    </row>
    <row r="709">
      <c r="A709" s="2" t="s">
        <v>35</v>
      </c>
      <c r="B709" s="2" t="s">
        <v>756</v>
      </c>
      <c r="D709" s="22" t="str">
        <f t="shared" si="1"/>
        <v>0</v>
      </c>
      <c r="E709" s="22" t="str">
        <f t="shared" si="5"/>
        <v>0</v>
      </c>
      <c r="F709" s="25" t="str">
        <f t="shared" si="6"/>
        <v>0</v>
      </c>
      <c r="G709" s="26" t="str">
        <f t="shared" si="7"/>
        <v>0</v>
      </c>
      <c r="H709">
        <v>98764.35</v>
      </c>
    </row>
    <row r="710">
      <c r="A710" s="2" t="s">
        <v>35</v>
      </c>
      <c r="B710" s="2" t="s">
        <v>757</v>
      </c>
      <c r="D710" s="22" t="str">
        <f t="shared" si="1"/>
        <v>0</v>
      </c>
      <c r="E710" s="22" t="str">
        <f t="shared" si="5"/>
        <v>0</v>
      </c>
      <c r="F710" s="25" t="str">
        <f t="shared" si="6"/>
        <v>0</v>
      </c>
      <c r="G710" s="26" t="str">
        <f t="shared" si="7"/>
        <v>0</v>
      </c>
      <c r="H710">
        <v>185937.5</v>
      </c>
    </row>
    <row r="711">
      <c r="A711" s="2" t="s">
        <v>35</v>
      </c>
      <c r="B711" s="2" t="s">
        <v>758</v>
      </c>
      <c r="D711" s="22" t="str">
        <f t="shared" si="1"/>
        <v>0</v>
      </c>
      <c r="E711" s="22" t="str">
        <f t="shared" si="5"/>
        <v>0</v>
      </c>
      <c r="F711" s="25" t="str">
        <f t="shared" si="6"/>
        <v>0</v>
      </c>
      <c r="G711" s="26" t="str">
        <f t="shared" si="7"/>
        <v>0</v>
      </c>
      <c r="H711">
        <v>1891719.47</v>
      </c>
    </row>
    <row r="712">
      <c r="A712" s="2" t="s">
        <v>35</v>
      </c>
      <c r="B712" s="2" t="s">
        <v>759</v>
      </c>
      <c r="D712" s="22" t="str">
        <f t="shared" si="1"/>
        <v>0</v>
      </c>
      <c r="E712" s="22" t="str">
        <f t="shared" si="5"/>
        <v>0</v>
      </c>
      <c r="F712" s="25" t="str">
        <f t="shared" si="6"/>
        <v>0</v>
      </c>
      <c r="G712" s="26" t="str">
        <f t="shared" si="7"/>
        <v>0</v>
      </c>
      <c r="H712">
        <v>124164.56</v>
      </c>
    </row>
    <row r="713">
      <c r="A713" s="2" t="s">
        <v>35</v>
      </c>
      <c r="B713" s="2" t="s">
        <v>760</v>
      </c>
      <c r="D713" s="22" t="str">
        <f t="shared" si="1"/>
        <v>0</v>
      </c>
      <c r="E713" s="22" t="str">
        <f t="shared" si="5"/>
        <v>0</v>
      </c>
      <c r="F713" s="25" t="str">
        <f t="shared" si="6"/>
        <v>0</v>
      </c>
      <c r="G713" s="26" t="str">
        <f t="shared" si="7"/>
        <v>0</v>
      </c>
      <c r="H713">
        <v>184918.61</v>
      </c>
    </row>
    <row r="714">
      <c r="A714" s="2" t="s">
        <v>35</v>
      </c>
      <c r="B714" s="2" t="s">
        <v>761</v>
      </c>
      <c r="D714" s="22" t="str">
        <f t="shared" si="1"/>
        <v>0</v>
      </c>
      <c r="E714" s="22" t="str">
        <f t="shared" si="5"/>
        <v>0</v>
      </c>
      <c r="F714" s="25" t="str">
        <f t="shared" si="6"/>
        <v>0</v>
      </c>
      <c r="G714" s="26" t="str">
        <f t="shared" si="7"/>
        <v>0</v>
      </c>
      <c r="H714">
        <v>271721.2</v>
      </c>
    </row>
    <row r="715">
      <c r="A715" s="2" t="s">
        <v>35</v>
      </c>
      <c r="B715" s="2" t="s">
        <v>762</v>
      </c>
      <c r="D715" s="22" t="str">
        <f t="shared" si="1"/>
        <v>0</v>
      </c>
      <c r="E715" s="22" t="str">
        <f t="shared" si="5"/>
        <v>0</v>
      </c>
      <c r="F715" s="25" t="str">
        <f t="shared" si="6"/>
        <v>0</v>
      </c>
      <c r="G715" s="26" t="str">
        <f t="shared" si="7"/>
        <v>0</v>
      </c>
      <c r="H715">
        <v>47818.33</v>
      </c>
    </row>
    <row r="716">
      <c r="A716" s="2" t="s">
        <v>35</v>
      </c>
      <c r="B716" s="2" t="s">
        <v>763</v>
      </c>
      <c r="D716" s="22" t="str">
        <f t="shared" si="1"/>
        <v>0</v>
      </c>
      <c r="E716" s="22" t="str">
        <f t="shared" si="5"/>
        <v>0</v>
      </c>
      <c r="F716" s="25" t="str">
        <f t="shared" si="6"/>
        <v>0</v>
      </c>
      <c r="G716" s="26" t="str">
        <f t="shared" si="7"/>
        <v>0</v>
      </c>
      <c r="H716">
        <v>126500.15</v>
      </c>
    </row>
    <row r="717">
      <c r="A717" s="2" t="s">
        <v>35</v>
      </c>
      <c r="B717" s="2" t="s">
        <v>764</v>
      </c>
      <c r="D717" s="22" t="str">
        <f t="shared" si="1"/>
        <v>0</v>
      </c>
      <c r="E717" s="22" t="str">
        <f t="shared" si="5"/>
        <v>0</v>
      </c>
      <c r="F717" s="25" t="str">
        <f t="shared" si="6"/>
        <v>0</v>
      </c>
      <c r="G717" s="26" t="str">
        <f t="shared" si="7"/>
        <v>0</v>
      </c>
      <c r="H717">
        <v>254770.28</v>
      </c>
    </row>
    <row r="718">
      <c r="A718" s="2" t="s">
        <v>35</v>
      </c>
      <c r="B718" s="2" t="s">
        <v>765</v>
      </c>
      <c r="D718" s="22" t="str">
        <f t="shared" si="1"/>
        <v>0</v>
      </c>
      <c r="E718" s="22" t="str">
        <f t="shared" si="5"/>
        <v>0</v>
      </c>
      <c r="F718" s="25" t="str">
        <f t="shared" si="6"/>
        <v>0</v>
      </c>
      <c r="G718" s="26" t="str">
        <f t="shared" si="7"/>
        <v>0</v>
      </c>
      <c r="H718">
        <v>108729.9</v>
      </c>
    </row>
    <row r="719">
      <c r="A719" s="2" t="s">
        <v>35</v>
      </c>
      <c r="B719" s="2" t="s">
        <v>766</v>
      </c>
      <c r="C719" s="14"/>
      <c r="D719" s="22" t="str">
        <f t="shared" si="1"/>
        <v>0</v>
      </c>
      <c r="E719" s="22" t="str">
        <f t="shared" si="5"/>
        <v>0</v>
      </c>
      <c r="F719" s="25" t="str">
        <f t="shared" si="6"/>
        <v>0</v>
      </c>
      <c r="G719" s="26" t="str">
        <f t="shared" si="7"/>
        <v>0</v>
      </c>
      <c r="H719">
        <v>309205.0</v>
      </c>
    </row>
    <row r="720">
      <c r="A720" s="2" t="s">
        <v>35</v>
      </c>
      <c r="B720" s="2" t="s">
        <v>767</v>
      </c>
      <c r="D720" s="22" t="str">
        <f t="shared" si="1"/>
        <v>0</v>
      </c>
      <c r="E720" s="22" t="str">
        <f t="shared" si="5"/>
        <v>0</v>
      </c>
      <c r="F720" s="25" t="str">
        <f t="shared" si="6"/>
        <v>0</v>
      </c>
      <c r="G720" s="26" t="str">
        <f t="shared" si="7"/>
        <v>0</v>
      </c>
      <c r="H720">
        <v>2119425.36</v>
      </c>
    </row>
    <row r="721">
      <c r="A721" s="2" t="s">
        <v>35</v>
      </c>
      <c r="B721" s="2" t="s">
        <v>768</v>
      </c>
      <c r="C721" s="14"/>
      <c r="D721" s="22" t="str">
        <f t="shared" si="1"/>
        <v>0</v>
      </c>
      <c r="E721" s="22" t="str">
        <f t="shared" si="5"/>
        <v>0</v>
      </c>
      <c r="F721" s="25" t="str">
        <f t="shared" si="6"/>
        <v>0</v>
      </c>
      <c r="G721" s="26" t="str">
        <f t="shared" si="7"/>
        <v>0</v>
      </c>
      <c r="H721">
        <v>1062825.0</v>
      </c>
    </row>
    <row r="722">
      <c r="A722" s="2" t="s">
        <v>35</v>
      </c>
      <c r="B722" s="2" t="s">
        <v>769</v>
      </c>
      <c r="D722" s="22" t="str">
        <f t="shared" si="1"/>
        <v>0</v>
      </c>
      <c r="E722" s="22" t="str">
        <f t="shared" si="5"/>
        <v>0</v>
      </c>
      <c r="F722" s="25" t="str">
        <f t="shared" si="6"/>
        <v>0</v>
      </c>
      <c r="G722" s="26" t="str">
        <f t="shared" si="7"/>
        <v>0</v>
      </c>
      <c r="H722">
        <v>170258.87</v>
      </c>
    </row>
    <row r="723">
      <c r="A723" s="2" t="s">
        <v>35</v>
      </c>
      <c r="B723" s="2" t="s">
        <v>770</v>
      </c>
      <c r="C723" s="14"/>
      <c r="D723" s="22" t="str">
        <f t="shared" si="1"/>
        <v>0</v>
      </c>
      <c r="E723" s="22" t="str">
        <f t="shared" si="5"/>
        <v>0</v>
      </c>
      <c r="F723" s="25" t="str">
        <f t="shared" si="6"/>
        <v>0</v>
      </c>
      <c r="G723" s="26" t="str">
        <f t="shared" si="7"/>
        <v>0</v>
      </c>
      <c r="H723">
        <v>1992600.0</v>
      </c>
    </row>
    <row r="724">
      <c r="A724" s="2" t="s">
        <v>35</v>
      </c>
      <c r="B724" s="2" t="s">
        <v>771</v>
      </c>
      <c r="D724" s="22" t="str">
        <f t="shared" si="1"/>
        <v>0</v>
      </c>
      <c r="E724" s="22" t="str">
        <f t="shared" si="5"/>
        <v>0</v>
      </c>
      <c r="F724" s="25" t="str">
        <f t="shared" si="6"/>
        <v>0</v>
      </c>
      <c r="G724" s="26" t="str">
        <f t="shared" si="7"/>
        <v>0</v>
      </c>
      <c r="H724">
        <v>89852.4</v>
      </c>
    </row>
    <row r="725">
      <c r="A725" s="2" t="s">
        <v>35</v>
      </c>
      <c r="B725" s="2" t="s">
        <v>772</v>
      </c>
      <c r="D725" s="22" t="str">
        <f t="shared" si="1"/>
        <v>0</v>
      </c>
      <c r="E725" s="22" t="str">
        <f t="shared" si="5"/>
        <v>0</v>
      </c>
      <c r="F725" s="25" t="str">
        <f t="shared" si="6"/>
        <v>0</v>
      </c>
      <c r="G725" s="26" t="str">
        <f t="shared" si="7"/>
        <v>0</v>
      </c>
      <c r="H725">
        <v>1436632.73</v>
      </c>
    </row>
    <row r="726">
      <c r="A726" s="2" t="s">
        <v>35</v>
      </c>
      <c r="B726" s="2" t="s">
        <v>773</v>
      </c>
      <c r="D726" s="22" t="str">
        <f t="shared" si="1"/>
        <v>0</v>
      </c>
      <c r="E726" s="22" t="str">
        <f t="shared" si="5"/>
        <v>0</v>
      </c>
      <c r="F726" s="25" t="str">
        <f t="shared" si="6"/>
        <v>0</v>
      </c>
      <c r="G726" s="26" t="str">
        <f t="shared" si="7"/>
        <v>0</v>
      </c>
      <c r="H726">
        <v>352888.76</v>
      </c>
    </row>
    <row r="727">
      <c r="A727" s="2" t="s">
        <v>35</v>
      </c>
      <c r="B727" s="2" t="s">
        <v>774</v>
      </c>
      <c r="D727" s="22" t="str">
        <f t="shared" si="1"/>
        <v>0</v>
      </c>
      <c r="E727" s="22" t="str">
        <f t="shared" si="5"/>
        <v>0</v>
      </c>
      <c r="F727" s="25" t="str">
        <f t="shared" si="6"/>
        <v>0</v>
      </c>
      <c r="G727" s="26" t="str">
        <f t="shared" si="7"/>
        <v>0</v>
      </c>
      <c r="H727">
        <v>375405.09</v>
      </c>
    </row>
    <row r="728">
      <c r="A728" s="2" t="s">
        <v>35</v>
      </c>
      <c r="B728" s="2" t="s">
        <v>775</v>
      </c>
      <c r="C728" s="14"/>
      <c r="D728" s="22" t="str">
        <f t="shared" si="1"/>
        <v>0</v>
      </c>
      <c r="E728" s="22" t="str">
        <f t="shared" si="5"/>
        <v>0</v>
      </c>
      <c r="F728" s="25" t="str">
        <f t="shared" si="6"/>
        <v>0</v>
      </c>
      <c r="G728" s="26" t="str">
        <f t="shared" si="7"/>
        <v>0</v>
      </c>
      <c r="H728">
        <v>272500.0</v>
      </c>
    </row>
    <row r="729">
      <c r="A729" s="2" t="s">
        <v>35</v>
      </c>
      <c r="B729" s="2" t="s">
        <v>776</v>
      </c>
      <c r="C729" s="14"/>
      <c r="D729" s="22" t="str">
        <f t="shared" si="1"/>
        <v>0</v>
      </c>
      <c r="E729" s="22" t="str">
        <f t="shared" si="5"/>
        <v>0</v>
      </c>
      <c r="F729" s="25" t="str">
        <f t="shared" si="6"/>
        <v>0</v>
      </c>
      <c r="G729" s="26" t="str">
        <f t="shared" si="7"/>
        <v>0</v>
      </c>
      <c r="H729">
        <v>1676700.0</v>
      </c>
    </row>
    <row r="730">
      <c r="A730" s="2" t="s">
        <v>35</v>
      </c>
      <c r="B730" s="2" t="s">
        <v>777</v>
      </c>
      <c r="D730" s="22" t="str">
        <f t="shared" si="1"/>
        <v>0</v>
      </c>
      <c r="E730" s="22" t="str">
        <f t="shared" si="5"/>
        <v>0</v>
      </c>
      <c r="F730" s="25" t="str">
        <f t="shared" si="6"/>
        <v>0</v>
      </c>
      <c r="G730" s="26" t="str">
        <f t="shared" si="7"/>
        <v>0</v>
      </c>
      <c r="H730">
        <v>723174.88</v>
      </c>
    </row>
    <row r="731">
      <c r="A731" s="2" t="s">
        <v>35</v>
      </c>
      <c r="B731" s="2" t="s">
        <v>778</v>
      </c>
      <c r="D731" s="22" t="str">
        <f t="shared" si="1"/>
        <v>0</v>
      </c>
      <c r="E731" s="22" t="str">
        <f t="shared" si="5"/>
        <v>0</v>
      </c>
      <c r="F731" s="25" t="str">
        <f t="shared" si="6"/>
        <v>0</v>
      </c>
      <c r="G731" s="26" t="str">
        <f t="shared" si="7"/>
        <v>0</v>
      </c>
      <c r="H731">
        <v>169126.95</v>
      </c>
    </row>
    <row r="732">
      <c r="A732" s="2" t="s">
        <v>35</v>
      </c>
      <c r="B732" s="2" t="s">
        <v>779</v>
      </c>
      <c r="D732" s="22" t="str">
        <f t="shared" si="1"/>
        <v>0</v>
      </c>
      <c r="E732" s="22" t="str">
        <f t="shared" si="5"/>
        <v>0</v>
      </c>
      <c r="F732" s="25" t="str">
        <f t="shared" si="6"/>
        <v>0</v>
      </c>
      <c r="G732" s="26" t="str">
        <f t="shared" si="7"/>
        <v>0</v>
      </c>
      <c r="H732">
        <v>350970.22</v>
      </c>
    </row>
    <row r="733">
      <c r="A733" s="2" t="s">
        <v>35</v>
      </c>
      <c r="B733" s="2" t="s">
        <v>780</v>
      </c>
      <c r="D733" s="22" t="str">
        <f t="shared" si="1"/>
        <v>0</v>
      </c>
      <c r="E733" s="22" t="str">
        <f t="shared" si="5"/>
        <v>0</v>
      </c>
      <c r="F733" s="25" t="str">
        <f t="shared" si="6"/>
        <v>0</v>
      </c>
      <c r="G733" s="26" t="str">
        <f t="shared" si="7"/>
        <v>0</v>
      </c>
      <c r="H733">
        <v>782767.0</v>
      </c>
    </row>
    <row r="734">
      <c r="A734" s="2" t="s">
        <v>35</v>
      </c>
      <c r="B734" s="2" t="s">
        <v>781</v>
      </c>
      <c r="D734" s="22" t="str">
        <f t="shared" si="1"/>
        <v>0</v>
      </c>
      <c r="E734" s="22" t="str">
        <f t="shared" si="5"/>
        <v>0</v>
      </c>
      <c r="F734" s="25" t="str">
        <f t="shared" si="6"/>
        <v>0</v>
      </c>
      <c r="G734" s="26" t="str">
        <f t="shared" si="7"/>
        <v>0</v>
      </c>
      <c r="H734">
        <v>233452.3</v>
      </c>
    </row>
    <row r="735">
      <c r="A735" s="2" t="s">
        <v>35</v>
      </c>
      <c r="B735" s="2" t="s">
        <v>782</v>
      </c>
      <c r="D735" s="22" t="str">
        <f t="shared" si="1"/>
        <v>0</v>
      </c>
      <c r="E735" s="22" t="str">
        <f t="shared" si="5"/>
        <v>0</v>
      </c>
      <c r="F735" s="25" t="str">
        <f t="shared" si="6"/>
        <v>0</v>
      </c>
      <c r="G735" s="26" t="str">
        <f t="shared" si="7"/>
        <v>0</v>
      </c>
      <c r="H735">
        <v>113652.69</v>
      </c>
    </row>
    <row r="736">
      <c r="A736" s="2" t="s">
        <v>35</v>
      </c>
      <c r="B736" s="2" t="s">
        <v>783</v>
      </c>
      <c r="C736" s="14"/>
      <c r="D736" s="22" t="str">
        <f t="shared" si="1"/>
        <v>0</v>
      </c>
      <c r="E736" s="22" t="str">
        <f t="shared" si="5"/>
        <v>0</v>
      </c>
      <c r="F736" s="25" t="str">
        <f t="shared" si="6"/>
        <v>0</v>
      </c>
      <c r="G736" s="26" t="str">
        <f t="shared" si="7"/>
        <v>0</v>
      </c>
      <c r="H736">
        <v>1015000.0</v>
      </c>
    </row>
    <row r="737">
      <c r="A737" s="2" t="s">
        <v>35</v>
      </c>
      <c r="B737" s="2" t="s">
        <v>784</v>
      </c>
      <c r="D737" s="22" t="str">
        <f t="shared" si="1"/>
        <v>0</v>
      </c>
      <c r="E737" s="22" t="str">
        <f t="shared" si="5"/>
        <v>0</v>
      </c>
      <c r="F737" s="25" t="str">
        <f t="shared" si="6"/>
        <v>0</v>
      </c>
      <c r="G737" s="26" t="str">
        <f t="shared" si="7"/>
        <v>0</v>
      </c>
      <c r="H737">
        <v>642291.34</v>
      </c>
    </row>
    <row r="738">
      <c r="A738" s="2" t="s">
        <v>35</v>
      </c>
      <c r="B738" s="2" t="s">
        <v>785</v>
      </c>
      <c r="D738" s="22" t="str">
        <f t="shared" si="1"/>
        <v>0</v>
      </c>
      <c r="E738" s="22" t="str">
        <f t="shared" si="5"/>
        <v>0</v>
      </c>
      <c r="F738" s="25" t="str">
        <f t="shared" si="6"/>
        <v>0</v>
      </c>
      <c r="G738" s="26" t="str">
        <f t="shared" si="7"/>
        <v>0</v>
      </c>
      <c r="H738">
        <v>744360.14</v>
      </c>
    </row>
    <row r="739">
      <c r="A739" s="2" t="s">
        <v>35</v>
      </c>
      <c r="B739" s="2" t="s">
        <v>786</v>
      </c>
      <c r="D739" s="22" t="str">
        <f t="shared" si="1"/>
        <v>0</v>
      </c>
      <c r="E739" s="22" t="str">
        <f t="shared" si="5"/>
        <v>0</v>
      </c>
      <c r="F739" s="25" t="str">
        <f t="shared" si="6"/>
        <v>0</v>
      </c>
      <c r="G739" s="26" t="str">
        <f t="shared" si="7"/>
        <v>0</v>
      </c>
      <c r="H739">
        <v>679129.05</v>
      </c>
    </row>
    <row r="740">
      <c r="A740" s="2" t="s">
        <v>35</v>
      </c>
      <c r="B740" s="2" t="s">
        <v>787</v>
      </c>
      <c r="D740" s="22" t="str">
        <f t="shared" si="1"/>
        <v>0</v>
      </c>
      <c r="E740" s="22" t="str">
        <f t="shared" si="5"/>
        <v>0</v>
      </c>
      <c r="F740" s="25" t="str">
        <f t="shared" si="6"/>
        <v>0</v>
      </c>
      <c r="G740" s="26" t="str">
        <f t="shared" si="7"/>
        <v>0</v>
      </c>
      <c r="H740">
        <v>824074.07</v>
      </c>
    </row>
    <row r="741">
      <c r="A741" s="2" t="s">
        <v>35</v>
      </c>
      <c r="B741" s="2" t="s">
        <v>788</v>
      </c>
      <c r="D741" s="22" t="str">
        <f t="shared" si="1"/>
        <v>0</v>
      </c>
      <c r="E741" s="22" t="str">
        <f t="shared" si="5"/>
        <v>0</v>
      </c>
      <c r="F741" s="25" t="str">
        <f t="shared" si="6"/>
        <v>0</v>
      </c>
      <c r="G741" s="26" t="str">
        <f t="shared" si="7"/>
        <v>0</v>
      </c>
      <c r="H741">
        <v>1382450.4</v>
      </c>
    </row>
    <row r="742">
      <c r="A742" s="2" t="s">
        <v>35</v>
      </c>
      <c r="B742" s="2" t="s">
        <v>789</v>
      </c>
      <c r="D742" s="22" t="str">
        <f t="shared" si="1"/>
        <v>0</v>
      </c>
      <c r="E742" s="22" t="str">
        <f t="shared" si="5"/>
        <v>0</v>
      </c>
      <c r="F742" s="25" t="str">
        <f t="shared" si="6"/>
        <v>0</v>
      </c>
      <c r="G742" s="26" t="str">
        <f t="shared" si="7"/>
        <v>0</v>
      </c>
      <c r="H742">
        <v>406770.83</v>
      </c>
    </row>
    <row r="743">
      <c r="A743" s="2" t="s">
        <v>35</v>
      </c>
      <c r="B743" s="2" t="s">
        <v>790</v>
      </c>
      <c r="D743" s="22" t="str">
        <f t="shared" si="1"/>
        <v>0</v>
      </c>
      <c r="E743" s="22" t="str">
        <f t="shared" si="5"/>
        <v>0</v>
      </c>
      <c r="F743" s="25" t="str">
        <f t="shared" si="6"/>
        <v>0</v>
      </c>
      <c r="G743" s="26" t="str">
        <f t="shared" si="7"/>
        <v>0</v>
      </c>
      <c r="H743">
        <v>41143.56</v>
      </c>
    </row>
    <row r="744">
      <c r="A744" s="2" t="s">
        <v>35</v>
      </c>
      <c r="B744" s="2" t="s">
        <v>791</v>
      </c>
      <c r="D744" s="22" t="str">
        <f t="shared" si="1"/>
        <v>0</v>
      </c>
      <c r="E744" s="22" t="str">
        <f t="shared" si="5"/>
        <v>0</v>
      </c>
      <c r="F744" s="25" t="str">
        <f t="shared" si="6"/>
        <v>0</v>
      </c>
      <c r="G744" s="26" t="str">
        <f t="shared" si="7"/>
        <v>0</v>
      </c>
      <c r="H744">
        <v>65021.49</v>
      </c>
    </row>
    <row r="745">
      <c r="A745" s="2" t="s">
        <v>35</v>
      </c>
      <c r="B745" s="2" t="s">
        <v>792</v>
      </c>
      <c r="D745" s="22" t="str">
        <f t="shared" si="1"/>
        <v>0</v>
      </c>
      <c r="E745" s="22" t="str">
        <f t="shared" si="5"/>
        <v>0</v>
      </c>
      <c r="F745" s="25" t="str">
        <f t="shared" si="6"/>
        <v>0</v>
      </c>
      <c r="G745" s="26" t="str">
        <f t="shared" si="7"/>
        <v>0</v>
      </c>
      <c r="H745">
        <v>296875.0</v>
      </c>
    </row>
    <row r="746">
      <c r="A746" s="2" t="s">
        <v>35</v>
      </c>
      <c r="B746" s="2" t="s">
        <v>793</v>
      </c>
      <c r="C746" s="14"/>
      <c r="D746" s="22" t="str">
        <f t="shared" si="1"/>
        <v>0</v>
      </c>
      <c r="E746" s="22" t="str">
        <f t="shared" si="5"/>
        <v>0</v>
      </c>
      <c r="F746" s="25" t="str">
        <f t="shared" si="6"/>
        <v>0</v>
      </c>
      <c r="G746" s="26" t="str">
        <f t="shared" si="7"/>
        <v>0</v>
      </c>
      <c r="H746">
        <v>130400.0</v>
      </c>
    </row>
    <row r="747">
      <c r="A747" s="2" t="s">
        <v>35</v>
      </c>
      <c r="B747" s="2" t="s">
        <v>794</v>
      </c>
      <c r="D747" s="22" t="str">
        <f t="shared" si="1"/>
        <v>0</v>
      </c>
      <c r="E747" s="22" t="str">
        <f t="shared" si="5"/>
        <v>0</v>
      </c>
      <c r="F747" s="25" t="str">
        <f t="shared" si="6"/>
        <v>0</v>
      </c>
      <c r="G747" s="26" t="str">
        <f t="shared" si="7"/>
        <v>0</v>
      </c>
      <c r="H747">
        <v>451537.05</v>
      </c>
    </row>
    <row r="748">
      <c r="A748" s="2" t="s">
        <v>35</v>
      </c>
      <c r="B748" s="2" t="s">
        <v>795</v>
      </c>
      <c r="C748" s="14"/>
      <c r="D748" s="22" t="str">
        <f t="shared" si="1"/>
        <v>0</v>
      </c>
      <c r="E748" s="22" t="str">
        <f t="shared" si="5"/>
        <v>0</v>
      </c>
      <c r="F748" s="25" t="str">
        <f t="shared" si="6"/>
        <v>0</v>
      </c>
      <c r="G748" s="26" t="str">
        <f t="shared" si="7"/>
        <v>0</v>
      </c>
      <c r="H748">
        <v>1333555.44</v>
      </c>
    </row>
    <row r="749">
      <c r="A749" s="2" t="s">
        <v>35</v>
      </c>
      <c r="B749" s="2" t="s">
        <v>796</v>
      </c>
      <c r="D749" s="22" t="str">
        <f t="shared" si="1"/>
        <v>0</v>
      </c>
      <c r="E749" s="22" t="str">
        <f t="shared" si="5"/>
        <v>0</v>
      </c>
      <c r="F749" s="25" t="str">
        <f t="shared" si="6"/>
        <v>0</v>
      </c>
      <c r="G749" s="26" t="str">
        <f t="shared" si="7"/>
        <v>0</v>
      </c>
      <c r="H749">
        <v>721626.98</v>
      </c>
    </row>
    <row r="750">
      <c r="A750" s="2" t="s">
        <v>35</v>
      </c>
      <c r="B750" s="2" t="s">
        <v>797</v>
      </c>
      <c r="D750" s="22" t="str">
        <f t="shared" si="1"/>
        <v>0</v>
      </c>
      <c r="E750" s="22" t="str">
        <f t="shared" si="5"/>
        <v>0</v>
      </c>
      <c r="F750" s="25" t="str">
        <f t="shared" si="6"/>
        <v>0</v>
      </c>
      <c r="G750" s="26" t="str">
        <f t="shared" si="7"/>
        <v>0</v>
      </c>
      <c r="H750">
        <v>1266157.4</v>
      </c>
    </row>
    <row r="751">
      <c r="A751" s="2" t="s">
        <v>35</v>
      </c>
      <c r="B751" s="2" t="s">
        <v>798</v>
      </c>
      <c r="D751" s="22" t="str">
        <f t="shared" si="1"/>
        <v>0</v>
      </c>
      <c r="E751" s="22" t="str">
        <f t="shared" si="5"/>
        <v>0</v>
      </c>
      <c r="F751" s="25" t="str">
        <f t="shared" si="6"/>
        <v>0</v>
      </c>
      <c r="G751" s="26" t="str">
        <f t="shared" si="7"/>
        <v>0</v>
      </c>
      <c r="H751">
        <v>2705640.18</v>
      </c>
    </row>
    <row r="752">
      <c r="A752" s="2" t="s">
        <v>35</v>
      </c>
      <c r="B752" s="2" t="s">
        <v>799</v>
      </c>
      <c r="D752" s="22" t="str">
        <f t="shared" si="1"/>
        <v>0</v>
      </c>
      <c r="E752" s="22" t="str">
        <f t="shared" si="5"/>
        <v>0</v>
      </c>
      <c r="F752" s="25" t="str">
        <f t="shared" si="6"/>
        <v>0</v>
      </c>
      <c r="G752" s="26" t="str">
        <f t="shared" si="7"/>
        <v>0</v>
      </c>
      <c r="H752">
        <v>465408.03</v>
      </c>
    </row>
    <row r="753">
      <c r="A753" s="2" t="s">
        <v>35</v>
      </c>
      <c r="B753" s="2" t="s">
        <v>800</v>
      </c>
      <c r="C753" s="14"/>
      <c r="D753" s="22" t="str">
        <f t="shared" si="1"/>
        <v>0</v>
      </c>
      <c r="E753" s="22" t="str">
        <f t="shared" si="5"/>
        <v>0</v>
      </c>
      <c r="F753" s="25" t="str">
        <f t="shared" si="6"/>
        <v>0</v>
      </c>
      <c r="G753" s="26" t="str">
        <f t="shared" si="7"/>
        <v>0</v>
      </c>
      <c r="H753">
        <v>139200.0</v>
      </c>
    </row>
    <row r="754">
      <c r="A754" s="2" t="s">
        <v>35</v>
      </c>
      <c r="B754" s="2" t="s">
        <v>801</v>
      </c>
      <c r="D754" s="22" t="str">
        <f t="shared" si="1"/>
        <v>0</v>
      </c>
      <c r="E754" s="22" t="str">
        <f t="shared" si="5"/>
        <v>0</v>
      </c>
      <c r="F754" s="25" t="str">
        <f t="shared" si="6"/>
        <v>0</v>
      </c>
      <c r="G754" s="26" t="str">
        <f t="shared" si="7"/>
        <v>0</v>
      </c>
      <c r="H754">
        <v>240506.25</v>
      </c>
    </row>
    <row r="755">
      <c r="A755" s="2" t="s">
        <v>35</v>
      </c>
      <c r="B755" s="2" t="s">
        <v>802</v>
      </c>
      <c r="C755" s="14"/>
      <c r="D755" s="22" t="str">
        <f t="shared" si="1"/>
        <v>0</v>
      </c>
      <c r="E755" s="22" t="str">
        <f t="shared" si="5"/>
        <v>0</v>
      </c>
      <c r="F755" s="25" t="str">
        <f t="shared" si="6"/>
        <v>0</v>
      </c>
      <c r="G755" s="26" t="str">
        <f t="shared" si="7"/>
        <v>0</v>
      </c>
      <c r="H755">
        <v>213300.0</v>
      </c>
    </row>
    <row r="756">
      <c r="A756" s="2" t="s">
        <v>35</v>
      </c>
      <c r="B756" s="2" t="s">
        <v>803</v>
      </c>
      <c r="D756" s="22" t="str">
        <f t="shared" si="1"/>
        <v>0</v>
      </c>
      <c r="E756" s="22" t="str">
        <f t="shared" si="5"/>
        <v>0</v>
      </c>
      <c r="F756" s="25" t="str">
        <f t="shared" si="6"/>
        <v>0</v>
      </c>
      <c r="G756" s="26" t="str">
        <f t="shared" si="7"/>
        <v>0</v>
      </c>
      <c r="H756">
        <v>199735.45</v>
      </c>
    </row>
    <row r="757">
      <c r="A757" s="2" t="s">
        <v>35</v>
      </c>
      <c r="B757" s="2" t="s">
        <v>804</v>
      </c>
      <c r="D757" s="22" t="str">
        <f t="shared" si="1"/>
        <v>0</v>
      </c>
      <c r="E757" s="22" t="str">
        <f t="shared" si="5"/>
        <v>0</v>
      </c>
      <c r="F757" s="25" t="str">
        <f t="shared" si="6"/>
        <v>0</v>
      </c>
      <c r="G757" s="26" t="str">
        <f t="shared" si="7"/>
        <v>0</v>
      </c>
      <c r="H757">
        <v>626038.45</v>
      </c>
    </row>
    <row r="758">
      <c r="A758" s="2" t="s">
        <v>35</v>
      </c>
      <c r="B758" s="2" t="s">
        <v>805</v>
      </c>
      <c r="D758" s="22" t="str">
        <f t="shared" si="1"/>
        <v>0</v>
      </c>
      <c r="E758" s="22" t="str">
        <f t="shared" si="5"/>
        <v>0</v>
      </c>
      <c r="F758" s="25" t="str">
        <f t="shared" si="6"/>
        <v>0</v>
      </c>
      <c r="G758" s="26" t="str">
        <f t="shared" si="7"/>
        <v>0</v>
      </c>
      <c r="H758">
        <v>559277.81</v>
      </c>
    </row>
    <row r="759">
      <c r="A759" s="2" t="s">
        <v>35</v>
      </c>
      <c r="B759" s="2" t="s">
        <v>806</v>
      </c>
      <c r="D759" s="22" t="str">
        <f t="shared" si="1"/>
        <v>0</v>
      </c>
      <c r="E759" s="22" t="str">
        <f t="shared" si="5"/>
        <v>0</v>
      </c>
      <c r="F759" s="25" t="str">
        <f t="shared" si="6"/>
        <v>0</v>
      </c>
      <c r="G759" s="26" t="str">
        <f t="shared" si="7"/>
        <v>0</v>
      </c>
      <c r="H759">
        <v>994271.66</v>
      </c>
    </row>
    <row r="760">
      <c r="A760" s="2" t="s">
        <v>35</v>
      </c>
      <c r="B760" s="2" t="s">
        <v>807</v>
      </c>
      <c r="D760" s="22" t="str">
        <f t="shared" si="1"/>
        <v>0</v>
      </c>
      <c r="E760" s="22" t="str">
        <f t="shared" si="5"/>
        <v>0</v>
      </c>
      <c r="F760" s="25" t="str">
        <f t="shared" si="6"/>
        <v>0</v>
      </c>
      <c r="G760" s="26" t="str">
        <f t="shared" si="7"/>
        <v>0</v>
      </c>
      <c r="H760">
        <v>2852442.79</v>
      </c>
    </row>
    <row r="761">
      <c r="A761" s="2" t="s">
        <v>35</v>
      </c>
      <c r="B761" s="2" t="s">
        <v>808</v>
      </c>
      <c r="D761" s="22" t="str">
        <f t="shared" si="1"/>
        <v>0</v>
      </c>
      <c r="E761" s="22" t="str">
        <f t="shared" si="5"/>
        <v>0</v>
      </c>
      <c r="F761" s="25" t="str">
        <f t="shared" si="6"/>
        <v>0</v>
      </c>
      <c r="G761" s="26" t="str">
        <f t="shared" si="7"/>
        <v>0</v>
      </c>
      <c r="H761">
        <v>569115.69</v>
      </c>
    </row>
    <row r="762">
      <c r="A762" s="2" t="s">
        <v>35</v>
      </c>
      <c r="B762" s="2" t="s">
        <v>809</v>
      </c>
      <c r="C762" s="14"/>
      <c r="D762" s="22" t="str">
        <f t="shared" si="1"/>
        <v>0</v>
      </c>
      <c r="E762" s="22" t="str">
        <f t="shared" si="5"/>
        <v>0</v>
      </c>
      <c r="F762" s="25" t="str">
        <f t="shared" si="6"/>
        <v>0</v>
      </c>
      <c r="G762" s="26" t="str">
        <f t="shared" si="7"/>
        <v>0</v>
      </c>
      <c r="H762">
        <v>809964.0</v>
      </c>
    </row>
    <row r="763">
      <c r="A763" s="2" t="s">
        <v>35</v>
      </c>
      <c r="B763" s="2" t="s">
        <v>810</v>
      </c>
      <c r="D763" s="22" t="str">
        <f t="shared" si="1"/>
        <v>0</v>
      </c>
      <c r="E763" s="22" t="str">
        <f t="shared" si="5"/>
        <v>0</v>
      </c>
      <c r="F763" s="25" t="str">
        <f t="shared" si="6"/>
        <v>0</v>
      </c>
      <c r="G763" s="26" t="str">
        <f t="shared" si="7"/>
        <v>0</v>
      </c>
      <c r="H763">
        <v>57556.72</v>
      </c>
    </row>
    <row r="764">
      <c r="A764" s="2" t="s">
        <v>35</v>
      </c>
      <c r="B764" s="2" t="s">
        <v>811</v>
      </c>
      <c r="D764" s="22" t="str">
        <f t="shared" si="1"/>
        <v>0</v>
      </c>
      <c r="E764" s="22" t="str">
        <f t="shared" si="5"/>
        <v>0</v>
      </c>
      <c r="F764" s="25" t="str">
        <f t="shared" si="6"/>
        <v>0</v>
      </c>
      <c r="G764" s="26" t="str">
        <f t="shared" si="7"/>
        <v>0</v>
      </c>
      <c r="H764">
        <v>91105.27</v>
      </c>
    </row>
    <row r="765">
      <c r="A765" s="2" t="s">
        <v>35</v>
      </c>
      <c r="B765" s="2" t="s">
        <v>812</v>
      </c>
      <c r="C765" s="14"/>
      <c r="D765" s="22" t="str">
        <f t="shared" si="1"/>
        <v>0</v>
      </c>
      <c r="E765" s="22" t="str">
        <f t="shared" si="5"/>
        <v>0</v>
      </c>
      <c r="F765" s="25" t="str">
        <f t="shared" si="6"/>
        <v>0</v>
      </c>
      <c r="G765" s="26" t="str">
        <f t="shared" si="7"/>
        <v>0</v>
      </c>
      <c r="H765">
        <v>1161300.0</v>
      </c>
    </row>
    <row r="766">
      <c r="A766" s="2" t="s">
        <v>35</v>
      </c>
      <c r="B766" s="2" t="s">
        <v>813</v>
      </c>
      <c r="D766" s="22" t="str">
        <f t="shared" si="1"/>
        <v>0</v>
      </c>
      <c r="E766" s="22" t="str">
        <f t="shared" si="5"/>
        <v>0</v>
      </c>
      <c r="F766" s="25" t="str">
        <f t="shared" si="6"/>
        <v>0</v>
      </c>
      <c r="G766" s="26" t="str">
        <f t="shared" si="7"/>
        <v>0</v>
      </c>
      <c r="H766">
        <v>214497.8</v>
      </c>
    </row>
    <row r="767">
      <c r="A767" s="2" t="s">
        <v>35</v>
      </c>
      <c r="B767" s="2" t="s">
        <v>814</v>
      </c>
      <c r="D767" s="22" t="str">
        <f t="shared" si="1"/>
        <v>0</v>
      </c>
      <c r="E767" s="22" t="str">
        <f t="shared" si="5"/>
        <v>0</v>
      </c>
      <c r="F767" s="25" t="str">
        <f t="shared" si="6"/>
        <v>0</v>
      </c>
      <c r="G767" s="26" t="str">
        <f t="shared" si="7"/>
        <v>0</v>
      </c>
      <c r="H767">
        <v>205094.6</v>
      </c>
    </row>
    <row r="768">
      <c r="A768" s="2" t="s">
        <v>35</v>
      </c>
      <c r="B768" s="2" t="s">
        <v>815</v>
      </c>
      <c r="D768" s="22" t="str">
        <f t="shared" si="1"/>
        <v>0</v>
      </c>
      <c r="E768" s="22" t="str">
        <f t="shared" si="5"/>
        <v>0</v>
      </c>
      <c r="F768" s="25" t="str">
        <f t="shared" si="6"/>
        <v>0</v>
      </c>
      <c r="G768" s="26" t="str">
        <f t="shared" si="7"/>
        <v>0</v>
      </c>
      <c r="H768">
        <v>247595.25</v>
      </c>
    </row>
    <row r="769">
      <c r="A769" s="2" t="s">
        <v>35</v>
      </c>
      <c r="B769" s="2" t="s">
        <v>816</v>
      </c>
      <c r="D769" s="22" t="str">
        <f t="shared" si="1"/>
        <v>0</v>
      </c>
      <c r="E769" s="22" t="str">
        <f t="shared" si="5"/>
        <v>0</v>
      </c>
      <c r="F769" s="25" t="str">
        <f t="shared" si="6"/>
        <v>0</v>
      </c>
      <c r="G769" s="26" t="str">
        <f t="shared" si="7"/>
        <v>0</v>
      </c>
      <c r="H769">
        <v>117711.13</v>
      </c>
    </row>
    <row r="770">
      <c r="A770" s="2" t="s">
        <v>35</v>
      </c>
      <c r="B770" s="2" t="s">
        <v>817</v>
      </c>
      <c r="D770" s="22" t="str">
        <f t="shared" si="1"/>
        <v>0</v>
      </c>
      <c r="E770" s="22" t="str">
        <f t="shared" si="5"/>
        <v>0</v>
      </c>
      <c r="F770" s="25" t="str">
        <f t="shared" si="6"/>
        <v>0</v>
      </c>
      <c r="G770" s="26" t="str">
        <f t="shared" si="7"/>
        <v>0</v>
      </c>
      <c r="H770">
        <v>162500.76</v>
      </c>
    </row>
    <row r="771">
      <c r="A771" s="2" t="s">
        <v>35</v>
      </c>
      <c r="B771" s="2" t="s">
        <v>818</v>
      </c>
      <c r="C771" s="14"/>
      <c r="D771" s="22" t="str">
        <f t="shared" si="1"/>
        <v>0</v>
      </c>
      <c r="E771" s="22" t="str">
        <f t="shared" si="5"/>
        <v>0</v>
      </c>
      <c r="F771" s="25" t="str">
        <f t="shared" si="6"/>
        <v>0</v>
      </c>
      <c r="G771" s="26" t="str">
        <f t="shared" si="7"/>
        <v>0</v>
      </c>
      <c r="H771">
        <v>1092557.18</v>
      </c>
    </row>
    <row r="772">
      <c r="A772" s="2" t="s">
        <v>35</v>
      </c>
      <c r="B772" s="2" t="s">
        <v>819</v>
      </c>
      <c r="D772" s="22" t="str">
        <f t="shared" si="1"/>
        <v>0</v>
      </c>
      <c r="E772" s="22" t="str">
        <f t="shared" si="5"/>
        <v>0</v>
      </c>
      <c r="F772" s="25" t="str">
        <f t="shared" si="6"/>
        <v>0</v>
      </c>
      <c r="G772" s="26" t="str">
        <f t="shared" si="7"/>
        <v>0</v>
      </c>
      <c r="H772">
        <v>1757524.4</v>
      </c>
    </row>
    <row r="773">
      <c r="A773" s="2" t="s">
        <v>35</v>
      </c>
      <c r="B773" s="2" t="s">
        <v>820</v>
      </c>
      <c r="D773" s="22" t="str">
        <f t="shared" si="1"/>
        <v>0</v>
      </c>
      <c r="E773" s="22" t="str">
        <f t="shared" si="5"/>
        <v>0</v>
      </c>
      <c r="F773" s="25" t="str">
        <f t="shared" si="6"/>
        <v>0</v>
      </c>
      <c r="G773" s="26" t="str">
        <f t="shared" si="7"/>
        <v>0</v>
      </c>
      <c r="H773">
        <v>48869.05</v>
      </c>
    </row>
    <row r="774">
      <c r="A774" s="2" t="s">
        <v>35</v>
      </c>
      <c r="B774" s="2" t="s">
        <v>821</v>
      </c>
      <c r="D774" s="22" t="str">
        <f t="shared" si="1"/>
        <v>0</v>
      </c>
      <c r="E774" s="22" t="str">
        <f t="shared" si="5"/>
        <v>0</v>
      </c>
      <c r="F774" s="25" t="str">
        <f t="shared" si="6"/>
        <v>0</v>
      </c>
      <c r="G774" s="26" t="str">
        <f t="shared" si="7"/>
        <v>0</v>
      </c>
      <c r="H774">
        <v>85106.14</v>
      </c>
    </row>
    <row r="775">
      <c r="A775" s="2" t="s">
        <v>35</v>
      </c>
      <c r="B775" s="2" t="s">
        <v>822</v>
      </c>
      <c r="D775" s="22" t="str">
        <f t="shared" si="1"/>
        <v>0</v>
      </c>
      <c r="E775" s="22" t="str">
        <f t="shared" si="5"/>
        <v>0</v>
      </c>
      <c r="F775" s="25" t="str">
        <f t="shared" si="6"/>
        <v>0</v>
      </c>
      <c r="G775" s="26" t="str">
        <f t="shared" si="7"/>
        <v>0</v>
      </c>
      <c r="H775">
        <v>100736.5</v>
      </c>
    </row>
    <row r="776">
      <c r="A776" s="2" t="s">
        <v>35</v>
      </c>
      <c r="B776" s="2" t="s">
        <v>823</v>
      </c>
      <c r="D776" s="22" t="str">
        <f t="shared" si="1"/>
        <v>0</v>
      </c>
      <c r="E776" s="22" t="str">
        <f t="shared" si="5"/>
        <v>0</v>
      </c>
      <c r="F776" s="25" t="str">
        <f t="shared" si="6"/>
        <v>0</v>
      </c>
      <c r="G776" s="26" t="str">
        <f t="shared" si="7"/>
        <v>0</v>
      </c>
      <c r="H776">
        <v>58685.49</v>
      </c>
    </row>
    <row r="777">
      <c r="A777" s="2" t="s">
        <v>35</v>
      </c>
      <c r="B777" s="2" t="s">
        <v>824</v>
      </c>
      <c r="D777" s="22" t="str">
        <f t="shared" si="1"/>
        <v>0</v>
      </c>
      <c r="E777" s="22" t="str">
        <f t="shared" si="5"/>
        <v>0</v>
      </c>
      <c r="F777" s="25" t="str">
        <f t="shared" si="6"/>
        <v>0</v>
      </c>
      <c r="G777" s="26" t="str">
        <f t="shared" si="7"/>
        <v>0</v>
      </c>
      <c r="H777">
        <v>128340.66</v>
      </c>
    </row>
    <row r="778">
      <c r="A778" s="2" t="s">
        <v>35</v>
      </c>
      <c r="B778" s="2" t="s">
        <v>825</v>
      </c>
      <c r="D778" s="22" t="str">
        <f t="shared" si="1"/>
        <v>0</v>
      </c>
      <c r="E778" s="22" t="str">
        <f t="shared" si="5"/>
        <v>0</v>
      </c>
      <c r="F778" s="25" t="str">
        <f t="shared" si="6"/>
        <v>0</v>
      </c>
      <c r="G778" s="26" t="str">
        <f t="shared" si="7"/>
        <v>0</v>
      </c>
      <c r="H778">
        <v>19523.39</v>
      </c>
    </row>
    <row r="779">
      <c r="A779" s="2" t="s">
        <v>35</v>
      </c>
      <c r="B779" s="2" t="s">
        <v>826</v>
      </c>
      <c r="D779" s="22" t="str">
        <f t="shared" si="1"/>
        <v>0</v>
      </c>
      <c r="E779" s="22" t="str">
        <f t="shared" si="5"/>
        <v>0</v>
      </c>
      <c r="F779" s="25" t="str">
        <f t="shared" si="6"/>
        <v>0</v>
      </c>
      <c r="G779" s="26" t="str">
        <f t="shared" si="7"/>
        <v>0</v>
      </c>
      <c r="H779">
        <v>217824.07</v>
      </c>
    </row>
    <row r="780">
      <c r="A780" s="2" t="s">
        <v>35</v>
      </c>
      <c r="B780" s="2" t="s">
        <v>827</v>
      </c>
      <c r="D780" s="22" t="str">
        <f t="shared" si="1"/>
        <v>0</v>
      </c>
      <c r="E780" s="22" t="str">
        <f t="shared" si="5"/>
        <v>0</v>
      </c>
      <c r="F780" s="25" t="str">
        <f t="shared" si="6"/>
        <v>0</v>
      </c>
      <c r="G780" s="26" t="str">
        <f t="shared" si="7"/>
        <v>0</v>
      </c>
      <c r="H780">
        <v>82690.76</v>
      </c>
    </row>
    <row r="781">
      <c r="A781" s="2" t="s">
        <v>35</v>
      </c>
      <c r="B781" s="2" t="s">
        <v>828</v>
      </c>
      <c r="D781" s="22" t="str">
        <f t="shared" si="1"/>
        <v>0</v>
      </c>
      <c r="E781" s="22" t="str">
        <f t="shared" si="5"/>
        <v>0</v>
      </c>
      <c r="F781" s="25" t="str">
        <f t="shared" si="6"/>
        <v>0</v>
      </c>
      <c r="G781" s="26" t="str">
        <f t="shared" si="7"/>
        <v>0</v>
      </c>
      <c r="H781">
        <v>54364.95</v>
      </c>
    </row>
    <row r="782">
      <c r="A782" s="2" t="s">
        <v>35</v>
      </c>
      <c r="B782" s="2" t="s">
        <v>829</v>
      </c>
      <c r="D782" s="22" t="str">
        <f t="shared" si="1"/>
        <v>0</v>
      </c>
      <c r="E782" s="22" t="str">
        <f t="shared" si="5"/>
        <v>0</v>
      </c>
      <c r="F782" s="25" t="str">
        <f t="shared" si="6"/>
        <v>0</v>
      </c>
      <c r="G782" s="26" t="str">
        <f t="shared" si="7"/>
        <v>0</v>
      </c>
      <c r="H782">
        <v>120477.72</v>
      </c>
    </row>
    <row r="783">
      <c r="A783" s="2" t="s">
        <v>35</v>
      </c>
      <c r="B783" s="2" t="s">
        <v>830</v>
      </c>
      <c r="D783" s="22" t="str">
        <f t="shared" si="1"/>
        <v>0</v>
      </c>
      <c r="E783" s="22" t="str">
        <f t="shared" si="5"/>
        <v>0</v>
      </c>
      <c r="F783" s="25" t="str">
        <f t="shared" si="6"/>
        <v>0</v>
      </c>
      <c r="G783" s="26" t="str">
        <f t="shared" si="7"/>
        <v>0</v>
      </c>
      <c r="H783">
        <v>109102.66</v>
      </c>
    </row>
    <row r="784">
      <c r="A784" s="2" t="s">
        <v>35</v>
      </c>
      <c r="B784" s="2" t="s">
        <v>831</v>
      </c>
      <c r="D784" s="22" t="str">
        <f t="shared" si="1"/>
        <v>0</v>
      </c>
      <c r="E784" s="22" t="str">
        <f t="shared" si="5"/>
        <v>0</v>
      </c>
      <c r="F784" s="25" t="str">
        <f t="shared" si="6"/>
        <v>0</v>
      </c>
      <c r="G784" s="26" t="str">
        <f t="shared" si="7"/>
        <v>0</v>
      </c>
      <c r="H784">
        <v>1291481.34</v>
      </c>
    </row>
    <row r="785">
      <c r="A785" s="2" t="s">
        <v>35</v>
      </c>
      <c r="B785" s="2" t="s">
        <v>832</v>
      </c>
      <c r="D785" s="22" t="str">
        <f t="shared" si="1"/>
        <v>0</v>
      </c>
      <c r="E785" s="22" t="str">
        <f t="shared" si="5"/>
        <v>0</v>
      </c>
      <c r="F785" s="25" t="str">
        <f t="shared" si="6"/>
        <v>0</v>
      </c>
      <c r="G785" s="26" t="str">
        <f t="shared" si="7"/>
        <v>0</v>
      </c>
      <c r="H785">
        <v>399472.15</v>
      </c>
    </row>
    <row r="786">
      <c r="A786" s="2" t="s">
        <v>35</v>
      </c>
      <c r="B786" s="2" t="s">
        <v>833</v>
      </c>
      <c r="D786" s="22" t="str">
        <f t="shared" si="1"/>
        <v>0</v>
      </c>
      <c r="E786" s="22" t="str">
        <f t="shared" si="5"/>
        <v>0</v>
      </c>
      <c r="F786" s="25" t="str">
        <f t="shared" si="6"/>
        <v>0</v>
      </c>
      <c r="G786" s="26" t="str">
        <f t="shared" si="7"/>
        <v>0</v>
      </c>
      <c r="H786">
        <v>87889.31</v>
      </c>
    </row>
    <row r="787">
      <c r="A787" s="2" t="s">
        <v>35</v>
      </c>
      <c r="B787" s="2" t="s">
        <v>834</v>
      </c>
      <c r="D787" s="22" t="str">
        <f t="shared" si="1"/>
        <v>0</v>
      </c>
      <c r="E787" s="22" t="str">
        <f t="shared" si="5"/>
        <v>0</v>
      </c>
      <c r="F787" s="25" t="str">
        <f t="shared" si="6"/>
        <v>0</v>
      </c>
      <c r="G787" s="26" t="str">
        <f t="shared" si="7"/>
        <v>0</v>
      </c>
      <c r="H787">
        <v>4841352.01</v>
      </c>
    </row>
    <row r="788">
      <c r="A788" s="2" t="s">
        <v>35</v>
      </c>
      <c r="B788" s="2" t="s">
        <v>835</v>
      </c>
      <c r="C788" s="14"/>
      <c r="D788" s="22" t="str">
        <f t="shared" si="1"/>
        <v>0</v>
      </c>
      <c r="E788" s="22" t="str">
        <f t="shared" si="5"/>
        <v>0</v>
      </c>
      <c r="F788" s="25" t="str">
        <f t="shared" si="6"/>
        <v>0</v>
      </c>
      <c r="G788" s="26" t="str">
        <f t="shared" si="7"/>
        <v>0</v>
      </c>
      <c r="H788">
        <v>974250.0</v>
      </c>
    </row>
    <row r="789">
      <c r="A789" s="2" t="s">
        <v>35</v>
      </c>
      <c r="B789" s="2" t="s">
        <v>836</v>
      </c>
      <c r="C789" s="14"/>
      <c r="D789" s="22" t="str">
        <f t="shared" si="1"/>
        <v>0</v>
      </c>
      <c r="E789" s="22" t="str">
        <f t="shared" si="5"/>
        <v>0</v>
      </c>
      <c r="F789" s="25" t="str">
        <f t="shared" si="6"/>
        <v>0</v>
      </c>
      <c r="G789" s="26" t="str">
        <f t="shared" si="7"/>
        <v>0</v>
      </c>
      <c r="H789">
        <v>567000.0</v>
      </c>
    </row>
    <row r="790">
      <c r="A790" s="2" t="s">
        <v>35</v>
      </c>
      <c r="B790" s="2" t="s">
        <v>837</v>
      </c>
      <c r="D790" s="22" t="str">
        <f t="shared" si="1"/>
        <v>0</v>
      </c>
      <c r="E790" s="22" t="str">
        <f t="shared" si="5"/>
        <v>0</v>
      </c>
      <c r="F790" s="25" t="str">
        <f t="shared" si="6"/>
        <v>0</v>
      </c>
      <c r="G790" s="26" t="str">
        <f t="shared" si="7"/>
        <v>0</v>
      </c>
      <c r="H790">
        <v>3259544.01</v>
      </c>
    </row>
    <row r="791">
      <c r="A791" s="2" t="s">
        <v>35</v>
      </c>
      <c r="B791" s="2" t="s">
        <v>838</v>
      </c>
      <c r="D791" s="22" t="str">
        <f t="shared" si="1"/>
        <v>0</v>
      </c>
      <c r="E791" s="22" t="str">
        <f t="shared" si="5"/>
        <v>0</v>
      </c>
      <c r="F791" s="25" t="str">
        <f t="shared" si="6"/>
        <v>0</v>
      </c>
      <c r="G791" s="26" t="str">
        <f t="shared" si="7"/>
        <v>0</v>
      </c>
      <c r="H791">
        <v>3154780.32</v>
      </c>
    </row>
    <row r="792">
      <c r="A792" s="2" t="s">
        <v>35</v>
      </c>
      <c r="B792" s="2" t="s">
        <v>839</v>
      </c>
      <c r="D792" s="22" t="str">
        <f t="shared" si="1"/>
        <v>0</v>
      </c>
      <c r="E792" s="22" t="str">
        <f t="shared" si="5"/>
        <v>0</v>
      </c>
      <c r="F792" s="25" t="str">
        <f t="shared" si="6"/>
        <v>0</v>
      </c>
      <c r="G792" s="26" t="str">
        <f t="shared" si="7"/>
        <v>0</v>
      </c>
      <c r="H792">
        <v>1827171.04</v>
      </c>
    </row>
    <row r="793">
      <c r="A793" s="2" t="s">
        <v>35</v>
      </c>
      <c r="B793" s="2" t="s">
        <v>840</v>
      </c>
      <c r="D793" s="22" t="str">
        <f t="shared" si="1"/>
        <v>0</v>
      </c>
      <c r="E793" s="22" t="str">
        <f t="shared" si="5"/>
        <v>0</v>
      </c>
      <c r="F793" s="25" t="str">
        <f t="shared" si="6"/>
        <v>0</v>
      </c>
      <c r="G793" s="26" t="str">
        <f t="shared" si="7"/>
        <v>0</v>
      </c>
      <c r="H793">
        <v>313139.19</v>
      </c>
    </row>
    <row r="794">
      <c r="A794" s="2" t="s">
        <v>35</v>
      </c>
      <c r="B794" s="2" t="s">
        <v>841</v>
      </c>
      <c r="D794" s="22" t="str">
        <f t="shared" si="1"/>
        <v>0</v>
      </c>
      <c r="E794" s="22" t="str">
        <f t="shared" si="5"/>
        <v>0</v>
      </c>
      <c r="F794" s="25" t="str">
        <f t="shared" si="6"/>
        <v>0</v>
      </c>
      <c r="G794" s="26" t="str">
        <f t="shared" si="7"/>
        <v>0</v>
      </c>
      <c r="H794">
        <v>90860.64</v>
      </c>
    </row>
    <row r="795">
      <c r="A795" s="2" t="s">
        <v>35</v>
      </c>
      <c r="B795" s="2" t="s">
        <v>842</v>
      </c>
      <c r="D795" s="22" t="str">
        <f t="shared" si="1"/>
        <v>0</v>
      </c>
      <c r="E795" s="22" t="str">
        <f t="shared" si="5"/>
        <v>0</v>
      </c>
      <c r="F795" s="25" t="str">
        <f t="shared" si="6"/>
        <v>0</v>
      </c>
      <c r="G795" s="26" t="str">
        <f t="shared" si="7"/>
        <v>0</v>
      </c>
      <c r="H795">
        <v>389227.12</v>
      </c>
    </row>
    <row r="796">
      <c r="A796" s="2" t="s">
        <v>35</v>
      </c>
      <c r="B796" s="2" t="s">
        <v>843</v>
      </c>
      <c r="D796" s="22" t="str">
        <f t="shared" si="1"/>
        <v>0</v>
      </c>
      <c r="E796" s="22" t="str">
        <f t="shared" si="5"/>
        <v>0</v>
      </c>
      <c r="F796" s="25" t="str">
        <f t="shared" si="6"/>
        <v>0</v>
      </c>
      <c r="G796" s="26" t="str">
        <f t="shared" si="7"/>
        <v>0</v>
      </c>
      <c r="H796">
        <v>181681.61</v>
      </c>
    </row>
    <row r="797">
      <c r="A797" s="2" t="s">
        <v>35</v>
      </c>
      <c r="B797" s="2" t="s">
        <v>844</v>
      </c>
      <c r="D797" s="22" t="str">
        <f t="shared" si="1"/>
        <v>0</v>
      </c>
      <c r="E797" s="22" t="str">
        <f t="shared" si="5"/>
        <v>0</v>
      </c>
      <c r="F797" s="25" t="str">
        <f t="shared" si="6"/>
        <v>0</v>
      </c>
      <c r="G797" s="26" t="str">
        <f t="shared" si="7"/>
        <v>0</v>
      </c>
      <c r="H797">
        <v>581775.55</v>
      </c>
    </row>
    <row r="798">
      <c r="A798" s="2" t="s">
        <v>35</v>
      </c>
      <c r="B798" s="2" t="s">
        <v>845</v>
      </c>
      <c r="D798" s="22" t="str">
        <f t="shared" si="1"/>
        <v>0</v>
      </c>
      <c r="E798" s="22" t="str">
        <f t="shared" si="5"/>
        <v>0</v>
      </c>
      <c r="F798" s="25" t="str">
        <f t="shared" si="6"/>
        <v>0</v>
      </c>
      <c r="G798" s="26" t="str">
        <f t="shared" si="7"/>
        <v>0</v>
      </c>
      <c r="H798">
        <v>55872.31</v>
      </c>
    </row>
    <row r="799">
      <c r="A799" s="2" t="s">
        <v>35</v>
      </c>
      <c r="B799" s="2" t="s">
        <v>846</v>
      </c>
      <c r="C799" s="14"/>
      <c r="D799" s="22" t="str">
        <f t="shared" si="1"/>
        <v>0</v>
      </c>
      <c r="E799" s="22" t="str">
        <f t="shared" si="5"/>
        <v>0</v>
      </c>
      <c r="F799" s="25" t="str">
        <f t="shared" si="6"/>
        <v>0</v>
      </c>
      <c r="G799" s="26" t="str">
        <f t="shared" si="7"/>
        <v>0</v>
      </c>
      <c r="H799">
        <v>1076770.0</v>
      </c>
    </row>
    <row r="800">
      <c r="A800" s="2" t="s">
        <v>35</v>
      </c>
      <c r="B800" s="2" t="s">
        <v>847</v>
      </c>
      <c r="D800" s="22" t="str">
        <f t="shared" si="1"/>
        <v>0</v>
      </c>
      <c r="E800" s="22" t="str">
        <f t="shared" si="5"/>
        <v>0</v>
      </c>
      <c r="F800" s="25" t="str">
        <f t="shared" si="6"/>
        <v>0</v>
      </c>
      <c r="G800" s="26" t="str">
        <f t="shared" si="7"/>
        <v>0</v>
      </c>
      <c r="H800">
        <v>711124.31</v>
      </c>
    </row>
    <row r="801">
      <c r="A801" s="2" t="s">
        <v>35</v>
      </c>
      <c r="B801" s="2" t="s">
        <v>848</v>
      </c>
      <c r="C801" s="14"/>
      <c r="D801" s="22" t="str">
        <f t="shared" si="1"/>
        <v>0</v>
      </c>
      <c r="E801" s="22" t="str">
        <f t="shared" si="5"/>
        <v>0</v>
      </c>
      <c r="F801" s="25" t="str">
        <f t="shared" si="6"/>
        <v>0</v>
      </c>
      <c r="G801" s="26" t="str">
        <f t="shared" si="7"/>
        <v>0</v>
      </c>
      <c r="H801">
        <v>5.58808E7</v>
      </c>
    </row>
    <row r="802">
      <c r="A802" s="2" t="s">
        <v>35</v>
      </c>
      <c r="B802" s="2" t="s">
        <v>849</v>
      </c>
      <c r="D802" s="22" t="str">
        <f t="shared" si="1"/>
        <v>0</v>
      </c>
      <c r="E802" s="22" t="str">
        <f t="shared" si="5"/>
        <v>0</v>
      </c>
      <c r="F802" s="25" t="str">
        <f t="shared" si="6"/>
        <v>0</v>
      </c>
      <c r="G802" s="26" t="str">
        <f t="shared" si="7"/>
        <v>0</v>
      </c>
      <c r="H802">
        <v>236789.73</v>
      </c>
    </row>
    <row r="803">
      <c r="A803" s="2" t="s">
        <v>35</v>
      </c>
      <c r="B803" s="2" t="s">
        <v>850</v>
      </c>
      <c r="D803" s="22" t="str">
        <f t="shared" si="1"/>
        <v>0</v>
      </c>
      <c r="E803" s="22" t="str">
        <f t="shared" si="5"/>
        <v>0</v>
      </c>
      <c r="F803" s="25" t="str">
        <f t="shared" si="6"/>
        <v>0</v>
      </c>
      <c r="G803" s="26" t="str">
        <f t="shared" si="7"/>
        <v>0</v>
      </c>
      <c r="H803">
        <v>189019.26</v>
      </c>
    </row>
    <row r="804">
      <c r="A804" s="2" t="s">
        <v>35</v>
      </c>
      <c r="B804" s="2" t="s">
        <v>851</v>
      </c>
      <c r="D804" s="22" t="str">
        <f t="shared" si="1"/>
        <v>0</v>
      </c>
      <c r="E804" s="22" t="str">
        <f t="shared" si="5"/>
        <v>0</v>
      </c>
      <c r="F804" s="25" t="str">
        <f t="shared" si="6"/>
        <v>0</v>
      </c>
      <c r="G804" s="26" t="str">
        <f t="shared" si="7"/>
        <v>0</v>
      </c>
      <c r="H804">
        <v>743802.3</v>
      </c>
    </row>
    <row r="805">
      <c r="A805" s="2" t="s">
        <v>35</v>
      </c>
      <c r="B805" s="2" t="s">
        <v>852</v>
      </c>
      <c r="D805" s="22" t="str">
        <f t="shared" si="1"/>
        <v>0</v>
      </c>
      <c r="E805" s="22" t="str">
        <f t="shared" si="5"/>
        <v>0</v>
      </c>
      <c r="F805" s="25" t="str">
        <f t="shared" si="6"/>
        <v>0</v>
      </c>
      <c r="G805" s="26" t="str">
        <f t="shared" si="7"/>
        <v>0</v>
      </c>
      <c r="H805">
        <v>171239.96</v>
      </c>
    </row>
    <row r="806">
      <c r="A806" s="2" t="s">
        <v>35</v>
      </c>
      <c r="B806" s="2" t="s">
        <v>853</v>
      </c>
      <c r="C806" s="14"/>
      <c r="D806" s="22" t="str">
        <f t="shared" si="1"/>
        <v>0</v>
      </c>
      <c r="E806" s="22" t="str">
        <f t="shared" si="5"/>
        <v>0</v>
      </c>
      <c r="F806" s="25" t="str">
        <f t="shared" si="6"/>
        <v>0</v>
      </c>
      <c r="G806" s="26" t="str">
        <f t="shared" si="7"/>
        <v>0</v>
      </c>
      <c r="H806">
        <v>645375.0</v>
      </c>
    </row>
    <row r="807">
      <c r="A807" s="2" t="s">
        <v>35</v>
      </c>
      <c r="B807" s="2" t="s">
        <v>854</v>
      </c>
      <c r="D807" s="22" t="str">
        <f t="shared" si="1"/>
        <v>0</v>
      </c>
      <c r="E807" s="22" t="str">
        <f t="shared" si="5"/>
        <v>0</v>
      </c>
      <c r="F807" s="25" t="str">
        <f t="shared" si="6"/>
        <v>0</v>
      </c>
      <c r="G807" s="26" t="str">
        <f t="shared" si="7"/>
        <v>0</v>
      </c>
      <c r="H807">
        <v>358815.94</v>
      </c>
    </row>
    <row r="808">
      <c r="A808" s="2" t="s">
        <v>35</v>
      </c>
      <c r="B808" s="2" t="s">
        <v>855</v>
      </c>
      <c r="D808" s="22" t="str">
        <f t="shared" si="1"/>
        <v>0</v>
      </c>
      <c r="E808" s="22" t="str">
        <f t="shared" si="5"/>
        <v>0</v>
      </c>
      <c r="F808" s="25" t="str">
        <f t="shared" si="6"/>
        <v>0</v>
      </c>
      <c r="G808" s="26" t="str">
        <f t="shared" si="7"/>
        <v>0</v>
      </c>
      <c r="H808">
        <v>125394.92</v>
      </c>
    </row>
    <row r="809">
      <c r="A809" s="2" t="s">
        <v>35</v>
      </c>
      <c r="B809" s="2" t="s">
        <v>856</v>
      </c>
      <c r="D809" s="22" t="str">
        <f t="shared" si="1"/>
        <v>0</v>
      </c>
      <c r="E809" s="22" t="str">
        <f t="shared" si="5"/>
        <v>0</v>
      </c>
      <c r="F809" s="25" t="str">
        <f t="shared" si="6"/>
        <v>0</v>
      </c>
      <c r="G809" s="26" t="str">
        <f t="shared" si="7"/>
        <v>0</v>
      </c>
      <c r="H809">
        <v>1359309.94</v>
      </c>
    </row>
    <row r="810">
      <c r="A810" s="2" t="s">
        <v>35</v>
      </c>
      <c r="B810" s="2" t="s">
        <v>857</v>
      </c>
      <c r="D810" s="22" t="str">
        <f t="shared" si="1"/>
        <v>0</v>
      </c>
      <c r="E810" s="22" t="str">
        <f t="shared" si="5"/>
        <v>0</v>
      </c>
      <c r="F810" s="25" t="str">
        <f t="shared" si="6"/>
        <v>0</v>
      </c>
      <c r="G810" s="26" t="str">
        <f t="shared" si="7"/>
        <v>0</v>
      </c>
      <c r="H810">
        <v>49274.43</v>
      </c>
    </row>
    <row r="811">
      <c r="A811" s="2" t="s">
        <v>35</v>
      </c>
      <c r="B811" s="2" t="s">
        <v>858</v>
      </c>
      <c r="D811" s="22" t="str">
        <f t="shared" si="1"/>
        <v>0</v>
      </c>
      <c r="E811" s="22" t="str">
        <f t="shared" si="5"/>
        <v>0</v>
      </c>
      <c r="F811" s="25" t="str">
        <f t="shared" si="6"/>
        <v>0</v>
      </c>
      <c r="G811" s="26" t="str">
        <f t="shared" si="7"/>
        <v>0</v>
      </c>
      <c r="H811">
        <v>47422.27</v>
      </c>
    </row>
    <row r="812">
      <c r="A812" s="2" t="s">
        <v>35</v>
      </c>
      <c r="B812" s="2" t="s">
        <v>859</v>
      </c>
      <c r="D812" s="22" t="str">
        <f t="shared" si="1"/>
        <v>0</v>
      </c>
      <c r="E812" s="22" t="str">
        <f t="shared" si="5"/>
        <v>0</v>
      </c>
      <c r="F812" s="25" t="str">
        <f t="shared" si="6"/>
        <v>0</v>
      </c>
      <c r="G812" s="26" t="str">
        <f t="shared" si="7"/>
        <v>0</v>
      </c>
      <c r="H812">
        <v>1811255.28</v>
      </c>
    </row>
    <row r="813">
      <c r="A813" s="2" t="s">
        <v>35</v>
      </c>
      <c r="B813" s="2" t="s">
        <v>860</v>
      </c>
      <c r="D813" s="22" t="str">
        <f t="shared" si="1"/>
        <v>0</v>
      </c>
      <c r="E813" s="22" t="str">
        <f t="shared" si="5"/>
        <v>0</v>
      </c>
      <c r="F813" s="25" t="str">
        <f t="shared" si="6"/>
        <v>0</v>
      </c>
      <c r="G813" s="26" t="str">
        <f t="shared" si="7"/>
        <v>0</v>
      </c>
      <c r="H813">
        <v>233954.38</v>
      </c>
    </row>
    <row r="814">
      <c r="A814" s="2" t="s">
        <v>35</v>
      </c>
      <c r="B814" s="2" t="s">
        <v>861</v>
      </c>
      <c r="D814" s="22" t="str">
        <f t="shared" si="1"/>
        <v>0</v>
      </c>
      <c r="E814" s="22" t="str">
        <f t="shared" si="5"/>
        <v>0</v>
      </c>
      <c r="F814" s="25" t="str">
        <f t="shared" si="6"/>
        <v>0</v>
      </c>
      <c r="G814" s="26" t="str">
        <f t="shared" si="7"/>
        <v>0</v>
      </c>
      <c r="H814">
        <v>2390176.51</v>
      </c>
    </row>
    <row r="815">
      <c r="A815" s="2" t="s">
        <v>35</v>
      </c>
      <c r="B815" s="2" t="s">
        <v>862</v>
      </c>
      <c r="D815" s="22" t="str">
        <f t="shared" si="1"/>
        <v>0</v>
      </c>
      <c r="E815" s="22" t="str">
        <f t="shared" si="5"/>
        <v>0</v>
      </c>
      <c r="F815" s="25" t="str">
        <f t="shared" si="6"/>
        <v>0</v>
      </c>
      <c r="G815" s="26" t="str">
        <f t="shared" si="7"/>
        <v>0</v>
      </c>
      <c r="H815">
        <v>135053.86</v>
      </c>
    </row>
    <row r="816">
      <c r="A816" s="2" t="s">
        <v>35</v>
      </c>
      <c r="B816" s="2" t="s">
        <v>863</v>
      </c>
      <c r="D816" s="22" t="str">
        <f t="shared" si="1"/>
        <v>0</v>
      </c>
      <c r="E816" s="22" t="str">
        <f t="shared" si="5"/>
        <v>0</v>
      </c>
      <c r="F816" s="25" t="str">
        <f t="shared" si="6"/>
        <v>0</v>
      </c>
      <c r="G816" s="26" t="str">
        <f t="shared" si="7"/>
        <v>0</v>
      </c>
      <c r="H816">
        <v>236871.69</v>
      </c>
    </row>
    <row r="817">
      <c r="A817" s="2" t="s">
        <v>35</v>
      </c>
      <c r="B817" s="2" t="s">
        <v>864</v>
      </c>
      <c r="C817" s="14"/>
      <c r="D817" s="22" t="str">
        <f t="shared" si="1"/>
        <v>0</v>
      </c>
      <c r="E817" s="22" t="str">
        <f t="shared" si="5"/>
        <v>0</v>
      </c>
      <c r="F817" s="25" t="str">
        <f t="shared" si="6"/>
        <v>0</v>
      </c>
      <c r="G817" s="26" t="str">
        <f t="shared" si="7"/>
        <v>0</v>
      </c>
      <c r="H817">
        <v>1113920.0</v>
      </c>
    </row>
    <row r="818">
      <c r="A818" s="2" t="s">
        <v>35</v>
      </c>
      <c r="B818" s="2" t="s">
        <v>865</v>
      </c>
      <c r="C818" s="14"/>
      <c r="D818" s="22" t="str">
        <f t="shared" si="1"/>
        <v>0</v>
      </c>
      <c r="E818" s="22" t="str">
        <f t="shared" si="5"/>
        <v>0</v>
      </c>
      <c r="F818" s="25" t="str">
        <f t="shared" si="6"/>
        <v>0</v>
      </c>
      <c r="G818" s="26" t="str">
        <f t="shared" si="7"/>
        <v>0</v>
      </c>
      <c r="H818">
        <v>2426760.0</v>
      </c>
    </row>
    <row r="819">
      <c r="A819" s="2" t="s">
        <v>35</v>
      </c>
      <c r="B819" s="2" t="s">
        <v>866</v>
      </c>
      <c r="D819" s="22" t="str">
        <f t="shared" si="1"/>
        <v>0</v>
      </c>
      <c r="E819" s="22" t="str">
        <f t="shared" si="5"/>
        <v>0</v>
      </c>
      <c r="F819" s="25" t="str">
        <f t="shared" si="6"/>
        <v>0</v>
      </c>
      <c r="G819" s="26" t="str">
        <f t="shared" si="7"/>
        <v>0</v>
      </c>
      <c r="H819">
        <v>9.25</v>
      </c>
    </row>
    <row r="820">
      <c r="A820" s="2" t="s">
        <v>35</v>
      </c>
      <c r="B820" s="2" t="s">
        <v>867</v>
      </c>
      <c r="D820" s="22" t="str">
        <f t="shared" si="1"/>
        <v>0</v>
      </c>
      <c r="E820" s="22" t="str">
        <f t="shared" si="5"/>
        <v>Idemitsu Kosan</v>
      </c>
      <c r="F820" s="25" t="str">
        <f t="shared" si="6"/>
        <v>IDEMITSU KOSAN</v>
      </c>
      <c r="G820" s="26">
        <f t="shared" si="7"/>
        <v>98688.64</v>
      </c>
      <c r="H820">
        <v>98688.64</v>
      </c>
    </row>
    <row r="821">
      <c r="A821" s="2" t="s">
        <v>35</v>
      </c>
      <c r="B821" s="2" t="s">
        <v>868</v>
      </c>
      <c r="C821" s="14"/>
      <c r="D821" s="22" t="str">
        <f t="shared" si="1"/>
        <v>0</v>
      </c>
      <c r="E821" s="22" t="str">
        <f t="shared" si="5"/>
        <v>0</v>
      </c>
      <c r="F821" s="25" t="str">
        <f t="shared" si="6"/>
        <v>0</v>
      </c>
      <c r="G821" s="26" t="str">
        <f t="shared" si="7"/>
        <v>0</v>
      </c>
      <c r="H821">
        <v>1191300.0</v>
      </c>
    </row>
    <row r="822">
      <c r="A822" s="2" t="s">
        <v>35</v>
      </c>
      <c r="B822" s="2" t="s">
        <v>869</v>
      </c>
      <c r="D822" s="22" t="str">
        <f t="shared" si="1"/>
        <v>0</v>
      </c>
      <c r="E822" s="22" t="str">
        <f t="shared" si="5"/>
        <v>0</v>
      </c>
      <c r="F822" s="25" t="str">
        <f t="shared" si="6"/>
        <v>0</v>
      </c>
      <c r="G822" s="26" t="str">
        <f t="shared" si="7"/>
        <v>0</v>
      </c>
      <c r="H822">
        <v>279938.14</v>
      </c>
    </row>
    <row r="823">
      <c r="A823" s="2" t="s">
        <v>35</v>
      </c>
      <c r="B823" s="2" t="s">
        <v>870</v>
      </c>
      <c r="C823" s="9"/>
      <c r="D823" s="22" t="str">
        <f t="shared" si="1"/>
        <v>0</v>
      </c>
      <c r="E823" s="22" t="str">
        <f t="shared" si="5"/>
        <v>0</v>
      </c>
      <c r="F823" s="25" t="str">
        <f t="shared" si="6"/>
        <v>0</v>
      </c>
      <c r="G823" s="26" t="str">
        <f t="shared" si="7"/>
        <v>0</v>
      </c>
      <c r="H823">
        <v>218510.63</v>
      </c>
    </row>
    <row r="824">
      <c r="A824" s="2" t="s">
        <v>35</v>
      </c>
      <c r="B824" s="2" t="s">
        <v>871</v>
      </c>
      <c r="D824" s="22" t="str">
        <f t="shared" si="1"/>
        <v>0</v>
      </c>
      <c r="E824" s="22" t="str">
        <f t="shared" si="5"/>
        <v>0</v>
      </c>
      <c r="F824" s="25" t="str">
        <f t="shared" si="6"/>
        <v>0</v>
      </c>
      <c r="G824" s="26" t="str">
        <f t="shared" si="7"/>
        <v>0</v>
      </c>
      <c r="H824">
        <v>99806.92</v>
      </c>
    </row>
    <row r="825">
      <c r="A825" s="2" t="s">
        <v>35</v>
      </c>
      <c r="B825" s="2" t="s">
        <v>872</v>
      </c>
      <c r="D825" s="22" t="str">
        <f t="shared" si="1"/>
        <v>0</v>
      </c>
      <c r="E825" s="22" t="str">
        <f t="shared" si="5"/>
        <v>0</v>
      </c>
      <c r="F825" s="25" t="str">
        <f t="shared" si="6"/>
        <v>0</v>
      </c>
      <c r="G825" s="26" t="str">
        <f t="shared" si="7"/>
        <v>0</v>
      </c>
      <c r="H825">
        <v>519097.22</v>
      </c>
    </row>
    <row r="826">
      <c r="A826" s="2" t="s">
        <v>35</v>
      </c>
      <c r="B826" s="2" t="s">
        <v>873</v>
      </c>
      <c r="C826" s="9"/>
      <c r="D826" s="22" t="str">
        <f t="shared" si="1"/>
        <v>0</v>
      </c>
      <c r="E826" s="22" t="str">
        <f t="shared" si="5"/>
        <v>0</v>
      </c>
      <c r="F826" s="25" t="str">
        <f t="shared" si="6"/>
        <v>0</v>
      </c>
      <c r="G826" s="26" t="str">
        <f t="shared" si="7"/>
        <v>0</v>
      </c>
      <c r="H826">
        <v>1366115.83</v>
      </c>
    </row>
    <row r="827">
      <c r="A827" s="2" t="s">
        <v>35</v>
      </c>
      <c r="B827" s="2" t="s">
        <v>874</v>
      </c>
      <c r="C827" s="9"/>
      <c r="D827" s="22" t="str">
        <f t="shared" si="1"/>
        <v>0</v>
      </c>
      <c r="E827" s="22" t="str">
        <f t="shared" si="5"/>
        <v>0</v>
      </c>
      <c r="F827" s="25" t="str">
        <f t="shared" si="6"/>
        <v>0</v>
      </c>
      <c r="G827" s="26" t="str">
        <f t="shared" si="7"/>
        <v>0</v>
      </c>
      <c r="H827">
        <v>784644.45</v>
      </c>
    </row>
    <row r="828">
      <c r="A828" s="2" t="s">
        <v>35</v>
      </c>
      <c r="B828" s="2" t="s">
        <v>875</v>
      </c>
      <c r="C828" s="14"/>
      <c r="D828" s="22" t="str">
        <f t="shared" si="1"/>
        <v>0</v>
      </c>
      <c r="E828" s="22" t="str">
        <f t="shared" si="5"/>
        <v>0</v>
      </c>
      <c r="F828" s="25" t="str">
        <f t="shared" si="6"/>
        <v>0</v>
      </c>
      <c r="G828" s="26" t="str">
        <f t="shared" si="7"/>
        <v>0</v>
      </c>
      <c r="H828">
        <v>241808.0</v>
      </c>
    </row>
    <row r="829">
      <c r="A829" s="2" t="s">
        <v>35</v>
      </c>
      <c r="B829" s="2" t="s">
        <v>876</v>
      </c>
      <c r="D829" s="22" t="str">
        <f t="shared" si="1"/>
        <v>0</v>
      </c>
      <c r="E829" s="22" t="str">
        <f t="shared" si="5"/>
        <v>0</v>
      </c>
      <c r="F829" s="25" t="str">
        <f t="shared" si="6"/>
        <v>0</v>
      </c>
      <c r="G829" s="26" t="str">
        <f t="shared" si="7"/>
        <v>0</v>
      </c>
      <c r="H829">
        <v>159747.02</v>
      </c>
    </row>
    <row r="830">
      <c r="A830" s="2" t="s">
        <v>35</v>
      </c>
      <c r="B830" s="2" t="s">
        <v>877</v>
      </c>
      <c r="C830" s="14"/>
      <c r="D830" s="22" t="str">
        <f t="shared" si="1"/>
        <v>0</v>
      </c>
      <c r="E830" s="22" t="str">
        <f t="shared" si="5"/>
        <v>0</v>
      </c>
      <c r="F830" s="25" t="str">
        <f t="shared" si="6"/>
        <v>0</v>
      </c>
      <c r="G830" s="26" t="str">
        <f t="shared" si="7"/>
        <v>0</v>
      </c>
      <c r="H830">
        <v>2041200.0</v>
      </c>
    </row>
    <row r="831">
      <c r="A831" s="2" t="s">
        <v>35</v>
      </c>
      <c r="B831" s="2" t="s">
        <v>878</v>
      </c>
      <c r="D831" s="22" t="str">
        <f t="shared" si="1"/>
        <v>0</v>
      </c>
      <c r="E831" s="22" t="str">
        <f t="shared" si="5"/>
        <v>0</v>
      </c>
      <c r="F831" s="25" t="str">
        <f t="shared" si="6"/>
        <v>0</v>
      </c>
      <c r="G831" s="26" t="str">
        <f t="shared" si="7"/>
        <v>0</v>
      </c>
      <c r="H831">
        <v>309738.76</v>
      </c>
    </row>
    <row r="832">
      <c r="A832" s="2" t="s">
        <v>35</v>
      </c>
      <c r="B832" s="2" t="s">
        <v>879</v>
      </c>
      <c r="C832" s="14"/>
      <c r="D832" s="22" t="str">
        <f t="shared" si="1"/>
        <v>0</v>
      </c>
      <c r="E832" s="22" t="str">
        <f t="shared" si="5"/>
        <v>0</v>
      </c>
      <c r="F832" s="25" t="str">
        <f t="shared" si="6"/>
        <v>0</v>
      </c>
      <c r="G832" s="26" t="str">
        <f t="shared" si="7"/>
        <v>0</v>
      </c>
      <c r="H832">
        <v>1.16256E7</v>
      </c>
    </row>
    <row r="833">
      <c r="A833" s="2" t="s">
        <v>35</v>
      </c>
      <c r="B833" s="2" t="s">
        <v>880</v>
      </c>
      <c r="C833" s="14"/>
      <c r="D833" s="22" t="str">
        <f t="shared" si="1"/>
        <v>0</v>
      </c>
      <c r="E833" s="22" t="str">
        <f t="shared" si="5"/>
        <v>0</v>
      </c>
      <c r="F833" s="25" t="str">
        <f t="shared" si="6"/>
        <v>0</v>
      </c>
      <c r="G833" s="26" t="str">
        <f t="shared" si="7"/>
        <v>0</v>
      </c>
      <c r="H833">
        <v>1484650.0</v>
      </c>
    </row>
    <row r="834">
      <c r="A834" s="2" t="s">
        <v>35</v>
      </c>
      <c r="B834" s="2" t="s">
        <v>881</v>
      </c>
      <c r="C834" s="9"/>
      <c r="D834" s="22" t="str">
        <f t="shared" si="1"/>
        <v>0</v>
      </c>
      <c r="E834" s="22" t="str">
        <f t="shared" si="5"/>
        <v>0</v>
      </c>
      <c r="F834" s="25" t="str">
        <f t="shared" si="6"/>
        <v>0</v>
      </c>
      <c r="G834" s="26" t="str">
        <f t="shared" si="7"/>
        <v>0</v>
      </c>
      <c r="H834">
        <v>417257.0</v>
      </c>
    </row>
    <row r="835">
      <c r="A835" s="2" t="s">
        <v>35</v>
      </c>
      <c r="B835" s="2" t="s">
        <v>882</v>
      </c>
      <c r="D835" s="22" t="str">
        <f t="shared" si="1"/>
        <v>0</v>
      </c>
      <c r="E835" s="22" t="str">
        <f t="shared" si="5"/>
        <v>0</v>
      </c>
      <c r="F835" s="25" t="str">
        <f t="shared" si="6"/>
        <v>0</v>
      </c>
      <c r="G835" s="26" t="str">
        <f t="shared" si="7"/>
        <v>0</v>
      </c>
      <c r="H835">
        <v>2156746.03</v>
      </c>
    </row>
    <row r="836">
      <c r="A836" s="2" t="s">
        <v>35</v>
      </c>
      <c r="B836" s="2" t="s">
        <v>883</v>
      </c>
      <c r="D836" s="22" t="str">
        <f t="shared" si="1"/>
        <v>0</v>
      </c>
      <c r="E836" s="22" t="str">
        <f t="shared" si="5"/>
        <v>0</v>
      </c>
      <c r="F836" s="25" t="str">
        <f t="shared" si="6"/>
        <v>0</v>
      </c>
      <c r="G836" s="26" t="str">
        <f t="shared" si="7"/>
        <v>0</v>
      </c>
      <c r="H836">
        <v>300636.97</v>
      </c>
    </row>
    <row r="837">
      <c r="A837" s="2" t="s">
        <v>35</v>
      </c>
      <c r="B837" s="2" t="s">
        <v>884</v>
      </c>
      <c r="D837" s="22" t="str">
        <f t="shared" si="1"/>
        <v>0</v>
      </c>
      <c r="E837" s="22" t="str">
        <f t="shared" si="5"/>
        <v>0</v>
      </c>
      <c r="F837" s="25" t="str">
        <f t="shared" si="6"/>
        <v>0</v>
      </c>
      <c r="G837" s="26" t="str">
        <f t="shared" si="7"/>
        <v>0</v>
      </c>
      <c r="H837">
        <v>185474.21</v>
      </c>
    </row>
    <row r="838">
      <c r="A838" s="2" t="s">
        <v>35</v>
      </c>
      <c r="B838" s="2" t="s">
        <v>885</v>
      </c>
      <c r="D838" s="22" t="str">
        <f t="shared" si="1"/>
        <v>0</v>
      </c>
      <c r="E838" s="22" t="str">
        <f t="shared" si="5"/>
        <v>0</v>
      </c>
      <c r="F838" s="25" t="str">
        <f t="shared" si="6"/>
        <v>0</v>
      </c>
      <c r="G838" s="26" t="str">
        <f t="shared" si="7"/>
        <v>0</v>
      </c>
      <c r="H838">
        <v>929503.64</v>
      </c>
    </row>
    <row r="839">
      <c r="A839" s="2" t="s">
        <v>35</v>
      </c>
      <c r="B839" s="2" t="s">
        <v>886</v>
      </c>
      <c r="C839" s="14"/>
      <c r="D839" s="22" t="str">
        <f t="shared" si="1"/>
        <v>0</v>
      </c>
      <c r="E839" s="22" t="str">
        <f t="shared" si="5"/>
        <v>0</v>
      </c>
      <c r="F839" s="25" t="str">
        <f t="shared" si="6"/>
        <v>0</v>
      </c>
      <c r="G839" s="26" t="str">
        <f t="shared" si="7"/>
        <v>0</v>
      </c>
      <c r="H839">
        <v>1557600.0</v>
      </c>
    </row>
    <row r="840">
      <c r="A840" s="2" t="s">
        <v>35</v>
      </c>
      <c r="B840" s="2" t="s">
        <v>887</v>
      </c>
      <c r="D840" s="22" t="str">
        <f t="shared" si="1"/>
        <v>0</v>
      </c>
      <c r="E840" s="22" t="str">
        <f t="shared" si="5"/>
        <v>0</v>
      </c>
      <c r="F840" s="25" t="str">
        <f t="shared" si="6"/>
        <v>0</v>
      </c>
      <c r="G840" s="26" t="str">
        <f t="shared" si="7"/>
        <v>0</v>
      </c>
      <c r="H840">
        <v>131522.79</v>
      </c>
    </row>
    <row r="841">
      <c r="A841" s="2" t="s">
        <v>35</v>
      </c>
      <c r="B841" s="2" t="s">
        <v>888</v>
      </c>
      <c r="D841" s="22" t="str">
        <f t="shared" si="1"/>
        <v>0</v>
      </c>
      <c r="E841" s="22" t="str">
        <f t="shared" si="5"/>
        <v>0</v>
      </c>
      <c r="F841" s="25" t="str">
        <f t="shared" si="6"/>
        <v>0</v>
      </c>
      <c r="G841" s="26" t="str">
        <f t="shared" si="7"/>
        <v>0</v>
      </c>
      <c r="H841">
        <v>3695126.49</v>
      </c>
    </row>
    <row r="842">
      <c r="A842" s="2" t="s">
        <v>35</v>
      </c>
      <c r="B842" s="2" t="s">
        <v>889</v>
      </c>
      <c r="C842" s="9"/>
      <c r="D842" s="22" t="str">
        <f t="shared" si="1"/>
        <v>0</v>
      </c>
      <c r="E842" s="22" t="str">
        <f t="shared" si="5"/>
        <v>0</v>
      </c>
      <c r="F842" s="25" t="str">
        <f t="shared" si="6"/>
        <v>0</v>
      </c>
      <c r="G842" s="26" t="str">
        <f t="shared" si="7"/>
        <v>0</v>
      </c>
      <c r="H842">
        <v>755348.95</v>
      </c>
    </row>
    <row r="843">
      <c r="A843" s="2" t="s">
        <v>35</v>
      </c>
      <c r="B843" s="2" t="s">
        <v>890</v>
      </c>
      <c r="C843" s="14"/>
      <c r="D843" s="22" t="str">
        <f t="shared" si="1"/>
        <v>0</v>
      </c>
      <c r="E843" s="22" t="str">
        <f t="shared" si="5"/>
        <v>0</v>
      </c>
      <c r="F843" s="25" t="str">
        <f t="shared" si="6"/>
        <v>0</v>
      </c>
      <c r="G843" s="26" t="str">
        <f t="shared" si="7"/>
        <v>0</v>
      </c>
      <c r="H843">
        <v>1598300.0</v>
      </c>
    </row>
    <row r="844">
      <c r="A844" s="2" t="s">
        <v>35</v>
      </c>
      <c r="B844" s="2" t="s">
        <v>891</v>
      </c>
      <c r="D844" s="22" t="str">
        <f t="shared" si="1"/>
        <v>0</v>
      </c>
      <c r="E844" s="22" t="str">
        <f t="shared" si="5"/>
        <v>0</v>
      </c>
      <c r="F844" s="25" t="str">
        <f t="shared" si="6"/>
        <v>0</v>
      </c>
      <c r="G844" s="26" t="str">
        <f t="shared" si="7"/>
        <v>0</v>
      </c>
      <c r="H844">
        <v>623443.79</v>
      </c>
    </row>
    <row r="845">
      <c r="A845" s="2" t="s">
        <v>35</v>
      </c>
      <c r="B845" s="2" t="s">
        <v>892</v>
      </c>
      <c r="C845" s="9"/>
      <c r="D845" s="22" t="str">
        <f t="shared" si="1"/>
        <v>0</v>
      </c>
      <c r="E845" s="22" t="str">
        <f t="shared" si="5"/>
        <v>0</v>
      </c>
      <c r="F845" s="25" t="str">
        <f t="shared" si="6"/>
        <v>0</v>
      </c>
      <c r="G845" s="26" t="str">
        <f t="shared" si="7"/>
        <v>0</v>
      </c>
      <c r="H845">
        <v>37.29</v>
      </c>
    </row>
    <row r="846">
      <c r="A846" s="2" t="s">
        <v>35</v>
      </c>
      <c r="B846" s="2" t="s">
        <v>893</v>
      </c>
      <c r="C846" s="9"/>
      <c r="D846" s="22" t="str">
        <f t="shared" si="1"/>
        <v>0</v>
      </c>
      <c r="E846" s="22" t="str">
        <f t="shared" si="5"/>
        <v>0</v>
      </c>
      <c r="F846" s="25" t="str">
        <f t="shared" si="6"/>
        <v>0</v>
      </c>
      <c r="G846" s="26" t="str">
        <f t="shared" si="7"/>
        <v>0</v>
      </c>
      <c r="H846">
        <v>5573343.73</v>
      </c>
    </row>
    <row r="847">
      <c r="A847" s="2" t="s">
        <v>35</v>
      </c>
      <c r="B847" s="2" t="s">
        <v>894</v>
      </c>
      <c r="C847" s="9"/>
      <c r="D847" s="22" t="str">
        <f t="shared" si="1"/>
        <v>0</v>
      </c>
      <c r="E847" s="22" t="str">
        <f t="shared" si="5"/>
        <v>0</v>
      </c>
      <c r="F847" s="25" t="str">
        <f t="shared" si="6"/>
        <v>0</v>
      </c>
      <c r="G847" s="26" t="str">
        <f t="shared" si="7"/>
        <v>0</v>
      </c>
      <c r="H847">
        <v>964923.52</v>
      </c>
    </row>
    <row r="848">
      <c r="A848" s="2" t="s">
        <v>35</v>
      </c>
      <c r="B848" s="2" t="s">
        <v>895</v>
      </c>
      <c r="C848" s="14"/>
      <c r="D848" s="22" t="str">
        <f t="shared" si="1"/>
        <v>0</v>
      </c>
      <c r="E848" s="22" t="str">
        <f t="shared" si="5"/>
        <v>0</v>
      </c>
      <c r="F848" s="25" t="str">
        <f t="shared" si="6"/>
        <v>0</v>
      </c>
      <c r="G848" s="26" t="str">
        <f t="shared" si="7"/>
        <v>0</v>
      </c>
      <c r="H848">
        <v>826800.0</v>
      </c>
    </row>
    <row r="849">
      <c r="A849" s="2" t="s">
        <v>35</v>
      </c>
      <c r="B849" s="2" t="s">
        <v>896</v>
      </c>
      <c r="C849" s="9"/>
      <c r="D849" s="22" t="str">
        <f t="shared" si="1"/>
        <v>0</v>
      </c>
      <c r="E849" s="22" t="str">
        <f t="shared" si="5"/>
        <v>0</v>
      </c>
      <c r="F849" s="25" t="str">
        <f t="shared" si="6"/>
        <v>0</v>
      </c>
      <c r="G849" s="26" t="str">
        <f t="shared" si="7"/>
        <v>0</v>
      </c>
      <c r="H849">
        <v>8785028.34</v>
      </c>
    </row>
    <row r="850">
      <c r="A850" s="2" t="s">
        <v>35</v>
      </c>
      <c r="B850" s="2" t="s">
        <v>897</v>
      </c>
      <c r="C850" s="14"/>
      <c r="D850" s="22" t="str">
        <f t="shared" si="1"/>
        <v>0</v>
      </c>
      <c r="E850" s="22" t="str">
        <f t="shared" si="5"/>
        <v>0</v>
      </c>
      <c r="F850" s="25" t="str">
        <f t="shared" si="6"/>
        <v>0</v>
      </c>
      <c r="G850" s="26" t="str">
        <f t="shared" si="7"/>
        <v>0</v>
      </c>
      <c r="H850">
        <v>664950.0</v>
      </c>
    </row>
    <row r="851">
      <c r="A851" s="2" t="s">
        <v>35</v>
      </c>
      <c r="B851" s="2" t="s">
        <v>898</v>
      </c>
      <c r="C851" s="9"/>
      <c r="D851" s="22" t="str">
        <f t="shared" si="1"/>
        <v>0</v>
      </c>
      <c r="E851" s="22" t="str">
        <f t="shared" si="5"/>
        <v>0</v>
      </c>
      <c r="F851" s="25" t="str">
        <f t="shared" si="6"/>
        <v>0</v>
      </c>
      <c r="G851" s="26" t="str">
        <f t="shared" si="7"/>
        <v>0</v>
      </c>
      <c r="H851">
        <v>117985.78</v>
      </c>
    </row>
    <row r="852">
      <c r="A852" s="2" t="s">
        <v>35</v>
      </c>
      <c r="B852" s="2" t="s">
        <v>899</v>
      </c>
      <c r="C852" s="9"/>
      <c r="D852" s="22" t="str">
        <f t="shared" si="1"/>
        <v>0</v>
      </c>
      <c r="E852" s="22" t="str">
        <f t="shared" si="5"/>
        <v>0</v>
      </c>
      <c r="F852" s="25" t="str">
        <f t="shared" si="6"/>
        <v>0</v>
      </c>
      <c r="G852" s="26" t="str">
        <f t="shared" si="7"/>
        <v>0</v>
      </c>
      <c r="H852">
        <v>770560.54</v>
      </c>
    </row>
    <row r="853">
      <c r="A853" s="2" t="s">
        <v>35</v>
      </c>
      <c r="B853" s="2" t="s">
        <v>900</v>
      </c>
      <c r="C853" s="14"/>
      <c r="D853" s="22" t="str">
        <f t="shared" si="1"/>
        <v>0</v>
      </c>
      <c r="E853" s="22" t="str">
        <f t="shared" si="5"/>
        <v>0</v>
      </c>
      <c r="F853" s="25" t="str">
        <f t="shared" si="6"/>
        <v>0</v>
      </c>
      <c r="G853" s="26" t="str">
        <f t="shared" si="7"/>
        <v>0</v>
      </c>
      <c r="H853">
        <v>323316.0</v>
      </c>
    </row>
    <row r="854">
      <c r="A854" s="2" t="s">
        <v>35</v>
      </c>
      <c r="B854" s="2" t="s">
        <v>901</v>
      </c>
      <c r="C854" s="9"/>
      <c r="D854" s="22" t="str">
        <f t="shared" si="1"/>
        <v>0</v>
      </c>
      <c r="E854" s="22" t="str">
        <f t="shared" si="5"/>
        <v>0</v>
      </c>
      <c r="F854" s="25" t="str">
        <f t="shared" si="6"/>
        <v>0</v>
      </c>
      <c r="G854" s="26" t="str">
        <f t="shared" si="7"/>
        <v>0</v>
      </c>
      <c r="H854">
        <v>205500.41</v>
      </c>
    </row>
    <row r="855">
      <c r="A855" s="2" t="s">
        <v>35</v>
      </c>
      <c r="B855" s="2" t="s">
        <v>902</v>
      </c>
      <c r="C855" s="14"/>
      <c r="D855" s="22" t="str">
        <f t="shared" si="1"/>
        <v>0</v>
      </c>
      <c r="E855" s="22" t="str">
        <f t="shared" si="5"/>
        <v>0</v>
      </c>
      <c r="F855" s="25" t="str">
        <f t="shared" si="6"/>
        <v>0</v>
      </c>
      <c r="G855" s="26" t="str">
        <f t="shared" si="7"/>
        <v>0</v>
      </c>
      <c r="H855">
        <v>508900.0</v>
      </c>
    </row>
    <row r="856">
      <c r="A856" s="2" t="s">
        <v>35</v>
      </c>
      <c r="B856" s="2" t="s">
        <v>903</v>
      </c>
      <c r="C856" s="14"/>
      <c r="D856" s="22" t="str">
        <f t="shared" si="1"/>
        <v>0</v>
      </c>
      <c r="E856" s="22" t="str">
        <f t="shared" si="5"/>
        <v>0</v>
      </c>
      <c r="F856" s="25" t="str">
        <f t="shared" si="6"/>
        <v>0</v>
      </c>
      <c r="G856" s="26" t="str">
        <f t="shared" si="7"/>
        <v>0</v>
      </c>
      <c r="H856">
        <v>2456800.0</v>
      </c>
    </row>
    <row r="857">
      <c r="A857" s="2" t="s">
        <v>35</v>
      </c>
      <c r="B857" s="2" t="s">
        <v>904</v>
      </c>
      <c r="D857" s="22" t="str">
        <f t="shared" si="1"/>
        <v>0</v>
      </c>
      <c r="E857" s="22" t="str">
        <f t="shared" si="5"/>
        <v>0</v>
      </c>
      <c r="F857" s="25" t="str">
        <f t="shared" si="6"/>
        <v>0</v>
      </c>
      <c r="G857" s="26" t="str">
        <f t="shared" si="7"/>
        <v>0</v>
      </c>
      <c r="H857">
        <v>2694692.46</v>
      </c>
    </row>
    <row r="858">
      <c r="A858" s="2" t="s">
        <v>35</v>
      </c>
      <c r="B858" s="2" t="s">
        <v>905</v>
      </c>
      <c r="C858" s="14"/>
      <c r="D858" s="22" t="str">
        <f t="shared" si="1"/>
        <v>0</v>
      </c>
      <c r="E858" s="22" t="str">
        <f t="shared" si="5"/>
        <v>0</v>
      </c>
      <c r="F858" s="25" t="str">
        <f t="shared" si="6"/>
        <v>0</v>
      </c>
      <c r="G858" s="26" t="str">
        <f t="shared" si="7"/>
        <v>0</v>
      </c>
      <c r="H858">
        <v>4067700.0</v>
      </c>
    </row>
    <row r="859">
      <c r="A859" s="2" t="s">
        <v>35</v>
      </c>
      <c r="B859" s="2" t="s">
        <v>906</v>
      </c>
      <c r="C859" s="9"/>
      <c r="D859" s="22" t="str">
        <f t="shared" si="1"/>
        <v>0</v>
      </c>
      <c r="E859" s="22" t="str">
        <f t="shared" si="5"/>
        <v>0</v>
      </c>
      <c r="F859" s="25" t="str">
        <f t="shared" si="6"/>
        <v>0</v>
      </c>
      <c r="G859" s="26" t="str">
        <f t="shared" si="7"/>
        <v>0</v>
      </c>
      <c r="H859">
        <v>286866.81</v>
      </c>
    </row>
    <row r="860">
      <c r="A860" s="2" t="s">
        <v>35</v>
      </c>
      <c r="B860" s="2" t="s">
        <v>907</v>
      </c>
      <c r="C860" s="14"/>
      <c r="D860" s="22" t="str">
        <f t="shared" si="1"/>
        <v>0</v>
      </c>
      <c r="E860" s="22" t="str">
        <f t="shared" si="5"/>
        <v>0</v>
      </c>
      <c r="F860" s="25" t="str">
        <f t="shared" si="6"/>
        <v>0</v>
      </c>
      <c r="G860" s="26" t="str">
        <f t="shared" si="7"/>
        <v>0</v>
      </c>
      <c r="H860">
        <v>78642.6</v>
      </c>
    </row>
    <row r="861">
      <c r="A861" s="2" t="s">
        <v>35</v>
      </c>
      <c r="B861" s="2" t="s">
        <v>908</v>
      </c>
      <c r="C861" s="14"/>
      <c r="D861" s="22" t="str">
        <f t="shared" si="1"/>
        <v>0</v>
      </c>
      <c r="E861" s="22" t="str">
        <f t="shared" si="5"/>
        <v>0</v>
      </c>
      <c r="F861" s="25" t="str">
        <f t="shared" si="6"/>
        <v>0</v>
      </c>
      <c r="G861" s="26" t="str">
        <f t="shared" si="7"/>
        <v>0</v>
      </c>
      <c r="H861">
        <v>846000.0</v>
      </c>
    </row>
    <row r="862">
      <c r="A862" s="2" t="s">
        <v>35</v>
      </c>
      <c r="B862" s="2" t="s">
        <v>909</v>
      </c>
      <c r="C862" s="9"/>
      <c r="D862" s="22" t="str">
        <f t="shared" si="1"/>
        <v>0</v>
      </c>
      <c r="E862" s="22" t="str">
        <f t="shared" si="5"/>
        <v>0</v>
      </c>
      <c r="F862" s="25" t="str">
        <f t="shared" si="6"/>
        <v>0</v>
      </c>
      <c r="G862" s="26" t="str">
        <f t="shared" si="7"/>
        <v>0</v>
      </c>
      <c r="H862">
        <v>932369.62</v>
      </c>
    </row>
    <row r="863">
      <c r="A863" s="2" t="s">
        <v>35</v>
      </c>
      <c r="B863" s="2" t="s">
        <v>910</v>
      </c>
      <c r="C863" s="9"/>
      <c r="D863" s="22" t="str">
        <f t="shared" si="1"/>
        <v>0</v>
      </c>
      <c r="E863" s="22" t="str">
        <f t="shared" si="5"/>
        <v>0</v>
      </c>
      <c r="F863" s="25" t="str">
        <f t="shared" si="6"/>
        <v>0</v>
      </c>
      <c r="G863" s="26" t="str">
        <f t="shared" si="7"/>
        <v>0</v>
      </c>
      <c r="H863">
        <v>840562.64</v>
      </c>
    </row>
    <row r="864">
      <c r="A864" s="2" t="s">
        <v>35</v>
      </c>
      <c r="B864" s="2" t="s">
        <v>911</v>
      </c>
      <c r="C864" s="9"/>
      <c r="D864" s="22" t="str">
        <f t="shared" si="1"/>
        <v>0</v>
      </c>
      <c r="E864" s="22" t="str">
        <f t="shared" si="5"/>
        <v>0</v>
      </c>
      <c r="F864" s="25" t="str">
        <f t="shared" si="6"/>
        <v>0</v>
      </c>
      <c r="G864" s="26" t="str">
        <f t="shared" si="7"/>
        <v>0</v>
      </c>
      <c r="H864">
        <v>792096.09</v>
      </c>
    </row>
    <row r="865">
      <c r="A865" s="2" t="s">
        <v>35</v>
      </c>
      <c r="B865" s="2" t="s">
        <v>912</v>
      </c>
      <c r="C865" s="14"/>
      <c r="D865" s="22" t="str">
        <f t="shared" si="1"/>
        <v>0</v>
      </c>
      <c r="E865" s="22" t="str">
        <f t="shared" si="5"/>
        <v>0</v>
      </c>
      <c r="F865" s="25" t="str">
        <f t="shared" si="6"/>
        <v>0</v>
      </c>
      <c r="G865" s="26" t="str">
        <f t="shared" si="7"/>
        <v>0</v>
      </c>
      <c r="H865">
        <v>1355760.0</v>
      </c>
    </row>
    <row r="866">
      <c r="A866" s="2" t="s">
        <v>35</v>
      </c>
      <c r="B866" s="2" t="s">
        <v>913</v>
      </c>
      <c r="D866" s="22" t="str">
        <f t="shared" si="1"/>
        <v>0</v>
      </c>
      <c r="E866" s="22" t="str">
        <f t="shared" si="5"/>
        <v>0</v>
      </c>
      <c r="F866" s="25" t="str">
        <f t="shared" si="6"/>
        <v>0</v>
      </c>
      <c r="G866" s="26" t="str">
        <f t="shared" si="7"/>
        <v>0</v>
      </c>
      <c r="H866">
        <v>1191177.77</v>
      </c>
    </row>
    <row r="867">
      <c r="A867" s="2" t="s">
        <v>35</v>
      </c>
      <c r="B867" s="2" t="s">
        <v>914</v>
      </c>
      <c r="C867" s="14"/>
      <c r="D867" s="22" t="str">
        <f t="shared" si="1"/>
        <v>0</v>
      </c>
      <c r="E867" s="22" t="str">
        <f t="shared" si="5"/>
        <v>0</v>
      </c>
      <c r="F867" s="25" t="str">
        <f t="shared" si="6"/>
        <v>0</v>
      </c>
      <c r="G867" s="26" t="str">
        <f t="shared" si="7"/>
        <v>0</v>
      </c>
      <c r="H867">
        <v>216186.81</v>
      </c>
    </row>
    <row r="868">
      <c r="A868" s="2" t="s">
        <v>35</v>
      </c>
      <c r="B868" s="2" t="s">
        <v>915</v>
      </c>
      <c r="D868" s="22" t="str">
        <f t="shared" si="1"/>
        <v>0</v>
      </c>
      <c r="E868" s="22" t="str">
        <f t="shared" si="5"/>
        <v>0</v>
      </c>
      <c r="F868" s="25" t="str">
        <f t="shared" si="6"/>
        <v>0</v>
      </c>
      <c r="G868" s="26" t="str">
        <f t="shared" si="7"/>
        <v>0</v>
      </c>
      <c r="H868">
        <v>73710.32</v>
      </c>
    </row>
    <row r="869">
      <c r="A869" s="2" t="s">
        <v>35</v>
      </c>
      <c r="B869" s="2" t="s">
        <v>916</v>
      </c>
      <c r="C869" s="9"/>
      <c r="D869" s="22" t="str">
        <f t="shared" si="1"/>
        <v>0</v>
      </c>
      <c r="E869" s="22" t="str">
        <f t="shared" si="5"/>
        <v>0</v>
      </c>
      <c r="F869" s="25" t="str">
        <f t="shared" si="6"/>
        <v>0</v>
      </c>
      <c r="G869" s="26" t="str">
        <f t="shared" si="7"/>
        <v>0</v>
      </c>
      <c r="H869">
        <v>198446.45</v>
      </c>
    </row>
    <row r="870">
      <c r="A870" s="2" t="s">
        <v>35</v>
      </c>
      <c r="B870" s="2" t="s">
        <v>917</v>
      </c>
      <c r="D870" s="22" t="str">
        <f t="shared" si="1"/>
        <v>0</v>
      </c>
      <c r="E870" s="22" t="str">
        <f t="shared" si="5"/>
        <v>0</v>
      </c>
      <c r="F870" s="25" t="str">
        <f t="shared" si="6"/>
        <v>0</v>
      </c>
      <c r="G870" s="26" t="str">
        <f t="shared" si="7"/>
        <v>0</v>
      </c>
      <c r="H870">
        <v>220950.95</v>
      </c>
    </row>
    <row r="871">
      <c r="A871" s="2" t="s">
        <v>35</v>
      </c>
      <c r="B871" s="2" t="s">
        <v>918</v>
      </c>
      <c r="C871" s="9"/>
      <c r="D871" s="22" t="str">
        <f t="shared" si="1"/>
        <v>0</v>
      </c>
      <c r="E871" s="22" t="str">
        <f t="shared" si="5"/>
        <v>0</v>
      </c>
      <c r="F871" s="25" t="str">
        <f t="shared" si="6"/>
        <v>0</v>
      </c>
      <c r="G871" s="26" t="str">
        <f t="shared" si="7"/>
        <v>0</v>
      </c>
      <c r="H871">
        <v>5.344361719E7</v>
      </c>
    </row>
    <row r="872">
      <c r="A872" s="2" t="s">
        <v>35</v>
      </c>
      <c r="B872" s="2" t="s">
        <v>919</v>
      </c>
      <c r="D872" s="22" t="str">
        <f t="shared" si="1"/>
        <v>0</v>
      </c>
      <c r="E872" s="22" t="str">
        <f t="shared" si="5"/>
        <v>0</v>
      </c>
      <c r="F872" s="25" t="str">
        <f t="shared" si="6"/>
        <v>0</v>
      </c>
      <c r="G872" s="26" t="str">
        <f t="shared" si="7"/>
        <v>0</v>
      </c>
      <c r="H872">
        <v>373017.88</v>
      </c>
    </row>
    <row r="873">
      <c r="A873" s="2" t="s">
        <v>35</v>
      </c>
      <c r="B873" s="2" t="s">
        <v>920</v>
      </c>
      <c r="C873" s="14"/>
      <c r="D873" s="22" t="str">
        <f t="shared" si="1"/>
        <v>0</v>
      </c>
      <c r="E873" s="22" t="str">
        <f t="shared" si="5"/>
        <v>0</v>
      </c>
      <c r="F873" s="25" t="str">
        <f t="shared" si="6"/>
        <v>0</v>
      </c>
      <c r="G873" s="26" t="str">
        <f t="shared" si="7"/>
        <v>0</v>
      </c>
      <c r="H873">
        <v>190900.0</v>
      </c>
    </row>
    <row r="874">
      <c r="A874" s="2" t="s">
        <v>35</v>
      </c>
      <c r="B874" s="2" t="s">
        <v>921</v>
      </c>
      <c r="D874" s="22" t="str">
        <f t="shared" si="1"/>
        <v>0</v>
      </c>
      <c r="E874" s="22" t="str">
        <f t="shared" si="5"/>
        <v>0</v>
      </c>
      <c r="F874" s="25" t="str">
        <f t="shared" si="6"/>
        <v>0</v>
      </c>
      <c r="G874" s="26" t="str">
        <f t="shared" si="7"/>
        <v>0</v>
      </c>
      <c r="H874">
        <v>92674.36</v>
      </c>
    </row>
    <row r="875">
      <c r="A875" s="2" t="s">
        <v>35</v>
      </c>
      <c r="B875" s="2" t="s">
        <v>922</v>
      </c>
      <c r="D875" s="22" t="str">
        <f t="shared" si="1"/>
        <v>0</v>
      </c>
      <c r="E875" s="22" t="str">
        <f t="shared" si="5"/>
        <v>Itochu</v>
      </c>
      <c r="F875" s="25" t="str">
        <f t="shared" si="6"/>
        <v>ITOCHU</v>
      </c>
      <c r="G875" s="26">
        <f t="shared" si="7"/>
        <v>919410.69</v>
      </c>
      <c r="H875">
        <v>919410.69</v>
      </c>
    </row>
    <row r="876">
      <c r="A876" s="2" t="s">
        <v>35</v>
      </c>
      <c r="B876" s="2" t="s">
        <v>923</v>
      </c>
      <c r="D876" s="22" t="str">
        <f t="shared" si="1"/>
        <v>0</v>
      </c>
      <c r="E876" s="22" t="str">
        <f t="shared" si="5"/>
        <v>Itochu</v>
      </c>
      <c r="F876" s="25" t="str">
        <f t="shared" si="6"/>
        <v>ITOCHU TECHNO-SOLUTIONS</v>
      </c>
      <c r="G876" s="26">
        <f t="shared" si="7"/>
        <v>65873.97</v>
      </c>
      <c r="H876">
        <v>65873.97</v>
      </c>
    </row>
    <row r="877">
      <c r="A877" s="2" t="s">
        <v>35</v>
      </c>
      <c r="B877" s="2" t="s">
        <v>924</v>
      </c>
      <c r="C877" s="14"/>
      <c r="D877" s="22" t="str">
        <f t="shared" si="1"/>
        <v>0</v>
      </c>
      <c r="E877" s="22" t="str">
        <f t="shared" si="5"/>
        <v>0</v>
      </c>
      <c r="F877" s="25" t="str">
        <f t="shared" si="6"/>
        <v>0</v>
      </c>
      <c r="G877" s="26" t="str">
        <f t="shared" si="7"/>
        <v>0</v>
      </c>
      <c r="H877">
        <v>3448915.0</v>
      </c>
    </row>
    <row r="878">
      <c r="A878" s="2" t="s">
        <v>35</v>
      </c>
      <c r="B878" s="2" t="s">
        <v>925</v>
      </c>
      <c r="D878" s="22" t="str">
        <f t="shared" si="1"/>
        <v>0</v>
      </c>
      <c r="E878" s="22" t="str">
        <f t="shared" si="5"/>
        <v>0</v>
      </c>
      <c r="F878" s="25" t="str">
        <f t="shared" si="6"/>
        <v>0</v>
      </c>
      <c r="G878" s="26" t="str">
        <f t="shared" si="7"/>
        <v>0</v>
      </c>
      <c r="H878">
        <v>143571.46</v>
      </c>
    </row>
    <row r="879">
      <c r="A879" s="2" t="s">
        <v>35</v>
      </c>
      <c r="B879" s="2" t="s">
        <v>926</v>
      </c>
      <c r="D879" s="22" t="str">
        <f t="shared" si="1"/>
        <v>0</v>
      </c>
      <c r="E879" s="22" t="str">
        <f t="shared" si="5"/>
        <v>0</v>
      </c>
      <c r="F879" s="25" t="str">
        <f t="shared" si="6"/>
        <v>0</v>
      </c>
      <c r="G879" s="26" t="str">
        <f t="shared" si="7"/>
        <v>0</v>
      </c>
      <c r="H879">
        <v>70941.19</v>
      </c>
    </row>
    <row r="880">
      <c r="A880" s="2" t="s">
        <v>35</v>
      </c>
      <c r="B880" s="2" t="s">
        <v>927</v>
      </c>
      <c r="D880" s="22" t="str">
        <f t="shared" si="1"/>
        <v>0</v>
      </c>
      <c r="E880" s="22" t="str">
        <f t="shared" si="5"/>
        <v>0</v>
      </c>
      <c r="F880" s="25" t="str">
        <f t="shared" si="6"/>
        <v>0</v>
      </c>
      <c r="G880" s="26" t="str">
        <f t="shared" si="7"/>
        <v>0</v>
      </c>
      <c r="H880">
        <v>165412.96</v>
      </c>
    </row>
    <row r="881">
      <c r="A881" s="2" t="s">
        <v>35</v>
      </c>
      <c r="B881" s="2" t="s">
        <v>928</v>
      </c>
      <c r="C881" s="9"/>
      <c r="D881" s="22" t="str">
        <f t="shared" si="1"/>
        <v>0</v>
      </c>
      <c r="E881" s="22" t="str">
        <f t="shared" si="5"/>
        <v>0</v>
      </c>
      <c r="F881" s="25" t="str">
        <f t="shared" si="6"/>
        <v>0</v>
      </c>
      <c r="G881" s="26" t="str">
        <f t="shared" si="7"/>
        <v>0</v>
      </c>
      <c r="H881">
        <v>454810.9</v>
      </c>
    </row>
    <row r="882">
      <c r="A882" s="2" t="s">
        <v>35</v>
      </c>
      <c r="B882" s="2" t="s">
        <v>929</v>
      </c>
      <c r="D882" s="22" t="str">
        <f t="shared" si="1"/>
        <v>0</v>
      </c>
      <c r="E882" s="22" t="str">
        <f t="shared" si="5"/>
        <v>0</v>
      </c>
      <c r="F882" s="25" t="str">
        <f t="shared" si="6"/>
        <v>0</v>
      </c>
      <c r="G882" s="26" t="str">
        <f t="shared" si="7"/>
        <v>0</v>
      </c>
      <c r="H882">
        <v>200452.56</v>
      </c>
    </row>
    <row r="883">
      <c r="A883" s="2" t="s">
        <v>35</v>
      </c>
      <c r="B883" s="2" t="s">
        <v>930</v>
      </c>
      <c r="C883" s="9"/>
      <c r="D883" s="22" t="str">
        <f t="shared" si="1"/>
        <v>0</v>
      </c>
      <c r="E883" s="22" t="str">
        <f t="shared" si="5"/>
        <v>0</v>
      </c>
      <c r="F883" s="25" t="str">
        <f t="shared" si="6"/>
        <v>0</v>
      </c>
      <c r="G883" s="26" t="str">
        <f t="shared" si="7"/>
        <v>0</v>
      </c>
      <c r="H883">
        <v>192077.5</v>
      </c>
    </row>
    <row r="884">
      <c r="A884" s="2" t="s">
        <v>35</v>
      </c>
      <c r="B884" s="2" t="s">
        <v>931</v>
      </c>
      <c r="C884" s="9"/>
      <c r="D884" s="22" t="str">
        <f t="shared" si="1"/>
        <v>0</v>
      </c>
      <c r="E884" s="22" t="str">
        <f t="shared" si="5"/>
        <v>0</v>
      </c>
      <c r="F884" s="25" t="str">
        <f t="shared" si="6"/>
        <v>0</v>
      </c>
      <c r="G884" s="26" t="str">
        <f t="shared" si="7"/>
        <v>0</v>
      </c>
      <c r="H884">
        <v>266622.68</v>
      </c>
    </row>
    <row r="885">
      <c r="A885" s="2" t="s">
        <v>35</v>
      </c>
      <c r="B885" s="2" t="s">
        <v>932</v>
      </c>
      <c r="D885" s="22" t="str">
        <f t="shared" si="1"/>
        <v>0</v>
      </c>
      <c r="E885" s="22" t="str">
        <f t="shared" si="5"/>
        <v>0</v>
      </c>
      <c r="F885" s="25" t="str">
        <f t="shared" si="6"/>
        <v>0</v>
      </c>
      <c r="G885" s="26" t="str">
        <f t="shared" si="7"/>
        <v>0</v>
      </c>
      <c r="H885">
        <v>40363.09</v>
      </c>
    </row>
    <row r="886">
      <c r="A886" s="2" t="s">
        <v>35</v>
      </c>
      <c r="B886" s="2" t="s">
        <v>933</v>
      </c>
      <c r="D886" s="22" t="str">
        <f t="shared" si="1"/>
        <v>0</v>
      </c>
      <c r="E886" s="22" t="str">
        <f t="shared" si="5"/>
        <v>0</v>
      </c>
      <c r="F886" s="25" t="str">
        <f t="shared" si="6"/>
        <v>0</v>
      </c>
      <c r="G886" s="26" t="str">
        <f t="shared" si="7"/>
        <v>0</v>
      </c>
      <c r="H886">
        <v>147648.54</v>
      </c>
    </row>
    <row r="887">
      <c r="A887" s="2" t="s">
        <v>35</v>
      </c>
      <c r="B887" s="2" t="s">
        <v>934</v>
      </c>
      <c r="D887" s="22" t="str">
        <f t="shared" si="1"/>
        <v>0</v>
      </c>
      <c r="E887" s="22" t="str">
        <f t="shared" si="5"/>
        <v>0</v>
      </c>
      <c r="F887" s="25" t="str">
        <f t="shared" si="6"/>
        <v>0</v>
      </c>
      <c r="G887" s="26" t="str">
        <f t="shared" si="7"/>
        <v>0</v>
      </c>
      <c r="H887">
        <v>78076.08</v>
      </c>
    </row>
    <row r="888">
      <c r="A888" s="2" t="s">
        <v>35</v>
      </c>
      <c r="B888" s="2" t="s">
        <v>935</v>
      </c>
      <c r="D888" s="22" t="str">
        <f t="shared" si="1"/>
        <v>0</v>
      </c>
      <c r="E888" s="22" t="str">
        <f t="shared" si="5"/>
        <v>0</v>
      </c>
      <c r="F888" s="25" t="str">
        <f t="shared" si="6"/>
        <v>0</v>
      </c>
      <c r="G888" s="26" t="str">
        <f t="shared" si="7"/>
        <v>0</v>
      </c>
      <c r="H888">
        <v>366063.55</v>
      </c>
    </row>
    <row r="889">
      <c r="A889" s="2" t="s">
        <v>35</v>
      </c>
      <c r="B889" s="2" t="s">
        <v>936</v>
      </c>
      <c r="D889" s="22" t="str">
        <f t="shared" si="1"/>
        <v>0</v>
      </c>
      <c r="E889" s="22" t="str">
        <f t="shared" si="5"/>
        <v>0</v>
      </c>
      <c r="F889" s="25" t="str">
        <f t="shared" si="6"/>
        <v>0</v>
      </c>
      <c r="G889" s="26" t="str">
        <f t="shared" si="7"/>
        <v>0</v>
      </c>
      <c r="H889">
        <v>57850.85</v>
      </c>
    </row>
    <row r="890">
      <c r="A890" s="2" t="s">
        <v>35</v>
      </c>
      <c r="B890" s="2" t="s">
        <v>937</v>
      </c>
      <c r="D890" s="22" t="str">
        <f t="shared" si="1"/>
        <v>0</v>
      </c>
      <c r="E890" s="22" t="str">
        <f t="shared" si="5"/>
        <v>0</v>
      </c>
      <c r="F890" s="25" t="str">
        <f t="shared" si="6"/>
        <v>0</v>
      </c>
      <c r="G890" s="26" t="str">
        <f t="shared" si="7"/>
        <v>0</v>
      </c>
      <c r="H890">
        <v>75507.52</v>
      </c>
    </row>
    <row r="891">
      <c r="A891" s="2" t="s">
        <v>35</v>
      </c>
      <c r="B891" s="2" t="s">
        <v>938</v>
      </c>
      <c r="D891" s="22" t="str">
        <f t="shared" si="1"/>
        <v>0</v>
      </c>
      <c r="E891" s="22" t="str">
        <f t="shared" si="5"/>
        <v>0</v>
      </c>
      <c r="F891" s="25" t="str">
        <f t="shared" si="6"/>
        <v>0</v>
      </c>
      <c r="G891" s="26" t="str">
        <f t="shared" si="7"/>
        <v>0</v>
      </c>
      <c r="H891">
        <v>1716206.1</v>
      </c>
    </row>
    <row r="892">
      <c r="A892" s="2" t="s">
        <v>35</v>
      </c>
      <c r="B892" s="2" t="s">
        <v>939</v>
      </c>
      <c r="D892" s="22" t="str">
        <f t="shared" si="1"/>
        <v>0</v>
      </c>
      <c r="E892" s="22" t="str">
        <f t="shared" si="5"/>
        <v>0</v>
      </c>
      <c r="F892" s="25" t="str">
        <f t="shared" si="6"/>
        <v>0</v>
      </c>
      <c r="G892" s="26" t="str">
        <f t="shared" si="7"/>
        <v>0</v>
      </c>
      <c r="H892">
        <v>1403553.54</v>
      </c>
    </row>
    <row r="893">
      <c r="A893" s="2" t="s">
        <v>35</v>
      </c>
      <c r="B893" s="2" t="s">
        <v>940</v>
      </c>
      <c r="C893" s="14"/>
      <c r="D893" s="22" t="str">
        <f t="shared" si="1"/>
        <v>0</v>
      </c>
      <c r="E893" s="22" t="str">
        <f t="shared" si="5"/>
        <v>0</v>
      </c>
      <c r="F893" s="25" t="str">
        <f t="shared" si="6"/>
        <v>0</v>
      </c>
      <c r="G893" s="26" t="str">
        <f t="shared" si="7"/>
        <v>0</v>
      </c>
      <c r="H893">
        <v>797250.0</v>
      </c>
    </row>
    <row r="894">
      <c r="A894" s="2" t="s">
        <v>35</v>
      </c>
      <c r="B894" s="2" t="s">
        <v>941</v>
      </c>
      <c r="D894" s="22" t="str">
        <f t="shared" si="1"/>
        <v>0</v>
      </c>
      <c r="E894" s="22" t="str">
        <f t="shared" si="5"/>
        <v>0</v>
      </c>
      <c r="F894" s="25" t="str">
        <f t="shared" si="6"/>
        <v>0</v>
      </c>
      <c r="G894" s="26" t="str">
        <f t="shared" si="7"/>
        <v>0</v>
      </c>
      <c r="H894">
        <v>2320247.13</v>
      </c>
    </row>
    <row r="895">
      <c r="A895" s="2" t="s">
        <v>35</v>
      </c>
      <c r="B895" s="2" t="s">
        <v>942</v>
      </c>
      <c r="D895" s="22" t="str">
        <f t="shared" si="1"/>
        <v>0</v>
      </c>
      <c r="E895" s="22" t="str">
        <f t="shared" si="5"/>
        <v>0</v>
      </c>
      <c r="F895" s="25" t="str">
        <f t="shared" si="6"/>
        <v>0</v>
      </c>
      <c r="G895" s="26" t="str">
        <f t="shared" si="7"/>
        <v>0</v>
      </c>
      <c r="H895">
        <v>157663.69</v>
      </c>
    </row>
    <row r="896">
      <c r="A896" s="2" t="s">
        <v>35</v>
      </c>
      <c r="B896" s="2" t="s">
        <v>943</v>
      </c>
      <c r="D896" s="22" t="str">
        <f t="shared" si="1"/>
        <v>0</v>
      </c>
      <c r="E896" s="22" t="str">
        <f t="shared" si="5"/>
        <v>0</v>
      </c>
      <c r="F896" s="25" t="str">
        <f t="shared" si="6"/>
        <v>0</v>
      </c>
      <c r="G896" s="26" t="str">
        <f t="shared" si="7"/>
        <v>0</v>
      </c>
      <c r="H896">
        <v>302083.33</v>
      </c>
    </row>
    <row r="897">
      <c r="A897" s="2" t="s">
        <v>35</v>
      </c>
      <c r="B897" s="2" t="s">
        <v>944</v>
      </c>
      <c r="D897" s="22" t="str">
        <f t="shared" si="1"/>
        <v>0</v>
      </c>
      <c r="E897" s="22" t="str">
        <f t="shared" si="5"/>
        <v>0</v>
      </c>
      <c r="F897" s="25" t="str">
        <f t="shared" si="6"/>
        <v>0</v>
      </c>
      <c r="G897" s="26" t="str">
        <f t="shared" si="7"/>
        <v>0</v>
      </c>
      <c r="H897">
        <v>497683.34</v>
      </c>
    </row>
    <row r="898">
      <c r="A898" s="2" t="s">
        <v>35</v>
      </c>
      <c r="B898" s="2" t="s">
        <v>945</v>
      </c>
      <c r="D898" s="22" t="str">
        <f t="shared" si="1"/>
        <v>0</v>
      </c>
      <c r="E898" s="22" t="str">
        <f t="shared" si="5"/>
        <v>0</v>
      </c>
      <c r="F898" s="25" t="str">
        <f t="shared" si="6"/>
        <v>0</v>
      </c>
      <c r="G898" s="26" t="str">
        <f t="shared" si="7"/>
        <v>0</v>
      </c>
      <c r="H898">
        <v>376163.06</v>
      </c>
    </row>
    <row r="899">
      <c r="A899" s="2" t="s">
        <v>35</v>
      </c>
      <c r="B899" s="2" t="s">
        <v>946</v>
      </c>
      <c r="C899" s="14"/>
      <c r="D899" s="22" t="str">
        <f t="shared" si="1"/>
        <v>0</v>
      </c>
      <c r="E899" s="22" t="str">
        <f t="shared" si="5"/>
        <v>0</v>
      </c>
      <c r="F899" s="25" t="str">
        <f t="shared" si="6"/>
        <v>0</v>
      </c>
      <c r="G899" s="26" t="str">
        <f t="shared" si="7"/>
        <v>0</v>
      </c>
      <c r="H899">
        <v>382525.0</v>
      </c>
    </row>
    <row r="900">
      <c r="A900" s="2" t="s">
        <v>35</v>
      </c>
      <c r="B900" s="2" t="s">
        <v>947</v>
      </c>
      <c r="C900" s="9"/>
      <c r="D900" s="22" t="str">
        <f t="shared" si="1"/>
        <v>0</v>
      </c>
      <c r="E900" s="22" t="str">
        <f t="shared" si="5"/>
        <v>0</v>
      </c>
      <c r="F900" s="25" t="str">
        <f t="shared" si="6"/>
        <v>0</v>
      </c>
      <c r="G900" s="26" t="str">
        <f t="shared" si="7"/>
        <v>0</v>
      </c>
      <c r="H900">
        <v>1.178418259E7</v>
      </c>
    </row>
    <row r="901">
      <c r="A901" s="2" t="s">
        <v>35</v>
      </c>
      <c r="B901" s="2" t="s">
        <v>948</v>
      </c>
      <c r="C901" s="9"/>
      <c r="D901" s="22" t="str">
        <f t="shared" si="1"/>
        <v>0</v>
      </c>
      <c r="E901" s="22" t="str">
        <f t="shared" si="5"/>
        <v>0</v>
      </c>
      <c r="F901" s="25" t="str">
        <f t="shared" si="6"/>
        <v>0</v>
      </c>
      <c r="G901" s="26" t="str">
        <f t="shared" si="7"/>
        <v>0</v>
      </c>
      <c r="H901">
        <v>1464602.47</v>
      </c>
    </row>
    <row r="902">
      <c r="A902" s="2" t="s">
        <v>35</v>
      </c>
      <c r="B902" s="2" t="s">
        <v>949</v>
      </c>
      <c r="C902" s="14"/>
      <c r="D902" s="22" t="str">
        <f t="shared" si="1"/>
        <v>0</v>
      </c>
      <c r="E902" s="22" t="str">
        <f t="shared" si="5"/>
        <v>0</v>
      </c>
      <c r="F902" s="25" t="str">
        <f t="shared" si="6"/>
        <v>0</v>
      </c>
      <c r="G902" s="26" t="str">
        <f t="shared" si="7"/>
        <v>0</v>
      </c>
      <c r="H902">
        <v>3278425.17</v>
      </c>
    </row>
    <row r="903">
      <c r="A903" s="2" t="s">
        <v>35</v>
      </c>
      <c r="B903" s="2" t="s">
        <v>950</v>
      </c>
      <c r="C903" s="9"/>
      <c r="D903" s="22" t="str">
        <f t="shared" si="1"/>
        <v>0</v>
      </c>
      <c r="E903" s="22" t="str">
        <f t="shared" si="5"/>
        <v>0</v>
      </c>
      <c r="F903" s="25" t="str">
        <f t="shared" si="6"/>
        <v>0</v>
      </c>
      <c r="G903" s="26" t="str">
        <f t="shared" si="7"/>
        <v>0</v>
      </c>
      <c r="H903">
        <v>208739.47</v>
      </c>
    </row>
    <row r="904">
      <c r="A904" s="2" t="s">
        <v>35</v>
      </c>
      <c r="B904" s="2" t="s">
        <v>951</v>
      </c>
      <c r="D904" s="22" t="str">
        <f t="shared" si="1"/>
        <v>0</v>
      </c>
      <c r="E904" s="22" t="str">
        <f t="shared" si="5"/>
        <v>0</v>
      </c>
      <c r="F904" s="25" t="str">
        <f t="shared" si="6"/>
        <v>0</v>
      </c>
      <c r="G904" s="26" t="str">
        <f t="shared" si="7"/>
        <v>0</v>
      </c>
      <c r="H904">
        <v>167975.7</v>
      </c>
    </row>
    <row r="905">
      <c r="A905" s="2" t="s">
        <v>35</v>
      </c>
      <c r="B905" s="2" t="s">
        <v>952</v>
      </c>
      <c r="C905" s="9"/>
      <c r="D905" s="22" t="str">
        <f t="shared" si="1"/>
        <v>0</v>
      </c>
      <c r="E905" s="22" t="str">
        <f t="shared" si="5"/>
        <v>0</v>
      </c>
      <c r="F905" s="25" t="str">
        <f t="shared" si="6"/>
        <v>0</v>
      </c>
      <c r="G905" s="26" t="str">
        <f t="shared" si="7"/>
        <v>0</v>
      </c>
      <c r="H905">
        <v>1.012349218E7</v>
      </c>
    </row>
    <row r="906">
      <c r="A906" s="2" t="s">
        <v>35</v>
      </c>
      <c r="B906" s="2" t="s">
        <v>953</v>
      </c>
      <c r="C906" s="14"/>
      <c r="D906" s="22" t="str">
        <f t="shared" si="1"/>
        <v>0</v>
      </c>
      <c r="E906" s="22" t="str">
        <f t="shared" si="5"/>
        <v>0</v>
      </c>
      <c r="F906" s="25" t="str">
        <f t="shared" si="6"/>
        <v>0</v>
      </c>
      <c r="G906" s="26" t="str">
        <f t="shared" si="7"/>
        <v>0</v>
      </c>
      <c r="H906">
        <v>268500.0</v>
      </c>
    </row>
    <row r="907">
      <c r="A907" s="2" t="s">
        <v>35</v>
      </c>
      <c r="B907" s="2" t="s">
        <v>954</v>
      </c>
      <c r="D907" s="22" t="str">
        <f t="shared" si="1"/>
        <v>0</v>
      </c>
      <c r="E907" s="22" t="str">
        <f t="shared" si="5"/>
        <v>0</v>
      </c>
      <c r="F907" s="25" t="str">
        <f t="shared" si="6"/>
        <v>0</v>
      </c>
      <c r="G907" s="26" t="str">
        <f t="shared" si="7"/>
        <v>0</v>
      </c>
      <c r="H907">
        <v>27217.77</v>
      </c>
    </row>
    <row r="908">
      <c r="A908" s="2" t="s">
        <v>35</v>
      </c>
      <c r="B908" s="2" t="s">
        <v>955</v>
      </c>
      <c r="D908" s="22" t="str">
        <f t="shared" si="1"/>
        <v>0</v>
      </c>
      <c r="E908" s="22" t="str">
        <f t="shared" si="5"/>
        <v>0</v>
      </c>
      <c r="F908" s="25" t="str">
        <f t="shared" si="6"/>
        <v>0</v>
      </c>
      <c r="G908" s="26" t="str">
        <f t="shared" si="7"/>
        <v>0</v>
      </c>
      <c r="H908">
        <v>171433.06</v>
      </c>
    </row>
    <row r="909">
      <c r="A909" s="2" t="s">
        <v>35</v>
      </c>
      <c r="B909" s="2" t="s">
        <v>956</v>
      </c>
      <c r="D909" s="22" t="str">
        <f t="shared" si="1"/>
        <v>0</v>
      </c>
      <c r="E909" s="22" t="str">
        <f t="shared" si="5"/>
        <v>0</v>
      </c>
      <c r="F909" s="25" t="str">
        <f t="shared" si="6"/>
        <v>0</v>
      </c>
      <c r="G909" s="26" t="str">
        <f t="shared" si="7"/>
        <v>0</v>
      </c>
      <c r="H909">
        <v>692615.35</v>
      </c>
    </row>
    <row r="910">
      <c r="A910" s="2" t="s">
        <v>35</v>
      </c>
      <c r="B910" s="2" t="s">
        <v>957</v>
      </c>
      <c r="C910" s="9"/>
      <c r="D910" s="22" t="str">
        <f t="shared" si="1"/>
        <v>0</v>
      </c>
      <c r="E910" s="22" t="str">
        <f t="shared" si="5"/>
        <v>0</v>
      </c>
      <c r="F910" s="25" t="str">
        <f t="shared" si="6"/>
        <v>0</v>
      </c>
      <c r="G910" s="26" t="str">
        <f t="shared" si="7"/>
        <v>0</v>
      </c>
      <c r="H910">
        <v>571484.27</v>
      </c>
    </row>
    <row r="911">
      <c r="A911" s="2" t="s">
        <v>35</v>
      </c>
      <c r="B911" s="2" t="s">
        <v>958</v>
      </c>
      <c r="C911" s="14"/>
      <c r="D911" s="22" t="str">
        <f t="shared" si="1"/>
        <v>0</v>
      </c>
      <c r="E911" s="22" t="str">
        <f t="shared" si="5"/>
        <v>0</v>
      </c>
      <c r="F911" s="25" t="str">
        <f t="shared" si="6"/>
        <v>0</v>
      </c>
      <c r="G911" s="26" t="str">
        <f t="shared" si="7"/>
        <v>0</v>
      </c>
      <c r="H911">
        <v>800600.0</v>
      </c>
    </row>
    <row r="912">
      <c r="A912" s="2" t="s">
        <v>35</v>
      </c>
      <c r="B912" s="2" t="s">
        <v>959</v>
      </c>
      <c r="D912" s="22" t="str">
        <f t="shared" si="1"/>
        <v>0</v>
      </c>
      <c r="E912" s="22" t="str">
        <f t="shared" si="5"/>
        <v>0</v>
      </c>
      <c r="F912" s="25" t="str">
        <f t="shared" si="6"/>
        <v>0</v>
      </c>
      <c r="G912" s="26" t="str">
        <f t="shared" si="7"/>
        <v>0</v>
      </c>
      <c r="H912">
        <v>58546.87</v>
      </c>
    </row>
    <row r="913">
      <c r="A913" s="2" t="s">
        <v>35</v>
      </c>
      <c r="B913" s="2" t="s">
        <v>960</v>
      </c>
      <c r="C913" s="14"/>
      <c r="D913" s="22" t="str">
        <f t="shared" si="1"/>
        <v>0</v>
      </c>
      <c r="E913" s="22" t="str">
        <f t="shared" si="5"/>
        <v>0</v>
      </c>
      <c r="F913" s="25" t="str">
        <f t="shared" si="6"/>
        <v>0</v>
      </c>
      <c r="G913" s="26" t="str">
        <f t="shared" si="7"/>
        <v>0</v>
      </c>
      <c r="H913">
        <v>123660.0</v>
      </c>
    </row>
    <row r="914">
      <c r="A914" s="2" t="s">
        <v>35</v>
      </c>
      <c r="B914" s="2" t="s">
        <v>961</v>
      </c>
      <c r="D914" s="22" t="str">
        <f t="shared" si="1"/>
        <v>0</v>
      </c>
      <c r="E914" s="22" t="str">
        <f t="shared" si="5"/>
        <v>0</v>
      </c>
      <c r="F914" s="25" t="str">
        <f t="shared" si="6"/>
        <v>0</v>
      </c>
      <c r="G914" s="26" t="str">
        <f t="shared" si="7"/>
        <v>0</v>
      </c>
      <c r="H914">
        <v>608113.97</v>
      </c>
    </row>
    <row r="915">
      <c r="A915" s="2" t="s">
        <v>35</v>
      </c>
      <c r="B915" s="2" t="s">
        <v>962</v>
      </c>
      <c r="D915" s="22" t="str">
        <f t="shared" si="1"/>
        <v>0</v>
      </c>
      <c r="E915" s="22" t="str">
        <f t="shared" si="5"/>
        <v>0</v>
      </c>
      <c r="F915" s="25" t="str">
        <f t="shared" si="6"/>
        <v>0</v>
      </c>
      <c r="G915" s="26" t="str">
        <f t="shared" si="7"/>
        <v>0</v>
      </c>
      <c r="H915">
        <v>434707.34</v>
      </c>
    </row>
    <row r="916">
      <c r="A916" s="2" t="s">
        <v>35</v>
      </c>
      <c r="B916" s="2" t="s">
        <v>963</v>
      </c>
      <c r="D916" s="22" t="str">
        <f t="shared" si="1"/>
        <v>0</v>
      </c>
      <c r="E916" s="22" t="str">
        <f t="shared" si="5"/>
        <v>0</v>
      </c>
      <c r="F916" s="25" t="str">
        <f t="shared" si="6"/>
        <v>0</v>
      </c>
      <c r="G916" s="26" t="str">
        <f t="shared" si="7"/>
        <v>0</v>
      </c>
      <c r="H916">
        <v>83463.65</v>
      </c>
    </row>
    <row r="917">
      <c r="A917" s="2" t="s">
        <v>35</v>
      </c>
      <c r="B917" s="2" t="s">
        <v>964</v>
      </c>
      <c r="D917" s="22" t="str">
        <f t="shared" si="1"/>
        <v>0</v>
      </c>
      <c r="E917" s="22" t="str">
        <f t="shared" si="5"/>
        <v>0</v>
      </c>
      <c r="F917" s="25" t="str">
        <f t="shared" si="6"/>
        <v>0</v>
      </c>
      <c r="G917" s="26" t="str">
        <f t="shared" si="7"/>
        <v>0</v>
      </c>
      <c r="H917">
        <v>164566.8</v>
      </c>
    </row>
    <row r="918">
      <c r="A918" s="2" t="s">
        <v>35</v>
      </c>
      <c r="B918" s="2" t="s">
        <v>965</v>
      </c>
      <c r="D918" s="22" t="str">
        <f t="shared" si="1"/>
        <v>0</v>
      </c>
      <c r="E918" s="22" t="str">
        <f t="shared" si="5"/>
        <v>0</v>
      </c>
      <c r="F918" s="25" t="str">
        <f t="shared" si="6"/>
        <v>0</v>
      </c>
      <c r="G918" s="26" t="str">
        <f t="shared" si="7"/>
        <v>0</v>
      </c>
      <c r="H918">
        <v>81355.22</v>
      </c>
    </row>
    <row r="919">
      <c r="A919" s="2" t="s">
        <v>35</v>
      </c>
      <c r="B919" s="2" t="s">
        <v>966</v>
      </c>
      <c r="D919" s="22" t="str">
        <f t="shared" si="1"/>
        <v>0</v>
      </c>
      <c r="E919" s="22" t="str">
        <f t="shared" si="5"/>
        <v>0</v>
      </c>
      <c r="F919" s="25" t="str">
        <f t="shared" si="6"/>
        <v>0</v>
      </c>
      <c r="G919" s="26" t="str">
        <f t="shared" si="7"/>
        <v>0</v>
      </c>
      <c r="H919">
        <v>60946.52</v>
      </c>
    </row>
    <row r="920">
      <c r="A920" s="2" t="s">
        <v>35</v>
      </c>
      <c r="B920" s="2" t="s">
        <v>967</v>
      </c>
      <c r="D920" s="22" t="str">
        <f t="shared" si="1"/>
        <v>0</v>
      </c>
      <c r="E920" s="22" t="str">
        <f t="shared" si="5"/>
        <v>0</v>
      </c>
      <c r="F920" s="25" t="str">
        <f t="shared" si="6"/>
        <v>0</v>
      </c>
      <c r="G920" s="26" t="str">
        <f t="shared" si="7"/>
        <v>0</v>
      </c>
      <c r="H920">
        <v>167742.72</v>
      </c>
    </row>
    <row r="921">
      <c r="A921" s="2" t="s">
        <v>35</v>
      </c>
      <c r="B921" s="11" t="s">
        <v>968</v>
      </c>
      <c r="D921" s="22" t="str">
        <f t="shared" si="1"/>
        <v>0</v>
      </c>
      <c r="E921" s="22" t="str">
        <f t="shared" si="5"/>
        <v>0</v>
      </c>
      <c r="F921" s="25" t="str">
        <f t="shared" si="6"/>
        <v>0</v>
      </c>
      <c r="G921" s="26" t="str">
        <f t="shared" si="7"/>
        <v>0</v>
      </c>
      <c r="H921">
        <v>117280.12</v>
      </c>
    </row>
    <row r="922">
      <c r="A922" s="2" t="s">
        <v>35</v>
      </c>
      <c r="B922" s="2" t="s">
        <v>969</v>
      </c>
      <c r="D922" s="22" t="str">
        <f t="shared" si="1"/>
        <v>0</v>
      </c>
      <c r="E922" s="22" t="str">
        <f t="shared" si="5"/>
        <v>0</v>
      </c>
      <c r="F922" s="25" t="str">
        <f t="shared" si="6"/>
        <v>0</v>
      </c>
      <c r="G922" s="26" t="str">
        <f t="shared" si="7"/>
        <v>0</v>
      </c>
      <c r="H922">
        <v>66497.18</v>
      </c>
    </row>
    <row r="923">
      <c r="A923" s="2" t="s">
        <v>35</v>
      </c>
      <c r="B923" s="2" t="s">
        <v>970</v>
      </c>
      <c r="D923" s="22" t="str">
        <f t="shared" si="1"/>
        <v>0</v>
      </c>
      <c r="E923" s="22" t="str">
        <f t="shared" si="5"/>
        <v>0</v>
      </c>
      <c r="F923" s="25" t="str">
        <f t="shared" si="6"/>
        <v>0</v>
      </c>
      <c r="G923" s="26" t="str">
        <f t="shared" si="7"/>
        <v>0</v>
      </c>
      <c r="H923">
        <v>122679.34</v>
      </c>
    </row>
    <row r="924">
      <c r="A924" s="2" t="s">
        <v>35</v>
      </c>
      <c r="B924" s="2" t="s">
        <v>971</v>
      </c>
      <c r="D924" s="22" t="str">
        <f t="shared" si="1"/>
        <v>0</v>
      </c>
      <c r="E924" s="22" t="str">
        <f t="shared" si="5"/>
        <v>0</v>
      </c>
      <c r="F924" s="25" t="str">
        <f t="shared" si="6"/>
        <v>0</v>
      </c>
      <c r="G924" s="26" t="str">
        <f t="shared" si="7"/>
        <v>0</v>
      </c>
      <c r="H924">
        <v>24322.7</v>
      </c>
    </row>
    <row r="925">
      <c r="A925" s="2" t="s">
        <v>35</v>
      </c>
      <c r="B925" s="2" t="s">
        <v>972</v>
      </c>
      <c r="D925" s="22" t="str">
        <f t="shared" si="1"/>
        <v>0</v>
      </c>
      <c r="E925" s="22" t="str">
        <f t="shared" si="5"/>
        <v>0</v>
      </c>
      <c r="F925" s="25" t="str">
        <f t="shared" si="6"/>
        <v>0</v>
      </c>
      <c r="G925" s="26" t="str">
        <f t="shared" si="7"/>
        <v>0</v>
      </c>
      <c r="H925">
        <v>98129.49</v>
      </c>
    </row>
    <row r="926">
      <c r="A926" s="2" t="s">
        <v>35</v>
      </c>
      <c r="B926" s="2" t="s">
        <v>973</v>
      </c>
      <c r="D926" s="22" t="str">
        <f t="shared" si="1"/>
        <v>0</v>
      </c>
      <c r="E926" s="22" t="str">
        <f t="shared" si="5"/>
        <v>0</v>
      </c>
      <c r="F926" s="25" t="str">
        <f t="shared" si="6"/>
        <v>0</v>
      </c>
      <c r="G926" s="26" t="str">
        <f t="shared" si="7"/>
        <v>0</v>
      </c>
      <c r="H926">
        <v>418809.9</v>
      </c>
    </row>
    <row r="927">
      <c r="A927" s="2" t="s">
        <v>35</v>
      </c>
      <c r="B927" s="2" t="s">
        <v>974</v>
      </c>
      <c r="D927" s="22" t="str">
        <f t="shared" si="1"/>
        <v>0</v>
      </c>
      <c r="E927" s="22" t="str">
        <f t="shared" si="5"/>
        <v>0</v>
      </c>
      <c r="F927" s="25" t="str">
        <f t="shared" si="6"/>
        <v>0</v>
      </c>
      <c r="G927" s="26" t="str">
        <f t="shared" si="7"/>
        <v>0</v>
      </c>
      <c r="H927">
        <v>180166.17</v>
      </c>
    </row>
    <row r="928">
      <c r="A928" s="2" t="s">
        <v>35</v>
      </c>
      <c r="B928" s="2" t="s">
        <v>975</v>
      </c>
      <c r="C928" s="9"/>
      <c r="D928" s="22" t="str">
        <f t="shared" si="1"/>
        <v>0</v>
      </c>
      <c r="E928" s="22" t="str">
        <f t="shared" si="5"/>
        <v>0</v>
      </c>
      <c r="F928" s="25" t="str">
        <f t="shared" si="6"/>
        <v>0</v>
      </c>
      <c r="G928" s="26" t="str">
        <f t="shared" si="7"/>
        <v>0</v>
      </c>
      <c r="H928">
        <v>416284.08</v>
      </c>
    </row>
    <row r="929">
      <c r="A929" s="2" t="s">
        <v>35</v>
      </c>
      <c r="B929" s="2" t="s">
        <v>976</v>
      </c>
      <c r="D929" s="22" t="str">
        <f t="shared" si="1"/>
        <v>0</v>
      </c>
      <c r="E929" s="22" t="str">
        <f t="shared" si="5"/>
        <v>0</v>
      </c>
      <c r="F929" s="25" t="str">
        <f t="shared" si="6"/>
        <v>0</v>
      </c>
      <c r="G929" s="26" t="str">
        <f t="shared" si="7"/>
        <v>0</v>
      </c>
      <c r="H929">
        <v>979524.32</v>
      </c>
    </row>
    <row r="930">
      <c r="A930" s="2" t="s">
        <v>35</v>
      </c>
      <c r="B930" s="2" t="s">
        <v>977</v>
      </c>
      <c r="D930" s="22" t="str">
        <f t="shared" si="1"/>
        <v>0</v>
      </c>
      <c r="E930" s="22" t="str">
        <f t="shared" si="5"/>
        <v>0</v>
      </c>
      <c r="F930" s="25" t="str">
        <f t="shared" si="6"/>
        <v>0</v>
      </c>
      <c r="G930" s="26" t="str">
        <f t="shared" si="7"/>
        <v>0</v>
      </c>
      <c r="H930">
        <v>275930.96</v>
      </c>
    </row>
    <row r="931">
      <c r="A931" s="2" t="s">
        <v>35</v>
      </c>
      <c r="B931" s="2" t="s">
        <v>978</v>
      </c>
      <c r="D931" s="22" t="str">
        <f t="shared" si="1"/>
        <v>0</v>
      </c>
      <c r="E931" s="22" t="str">
        <f t="shared" si="5"/>
        <v>0</v>
      </c>
      <c r="F931" s="25" t="str">
        <f t="shared" si="6"/>
        <v>0</v>
      </c>
      <c r="G931" s="26" t="str">
        <f t="shared" si="7"/>
        <v>0</v>
      </c>
      <c r="H931">
        <v>73369.97</v>
      </c>
    </row>
    <row r="932">
      <c r="A932" s="2" t="s">
        <v>35</v>
      </c>
      <c r="B932" s="2" t="s">
        <v>979</v>
      </c>
      <c r="D932" s="22" t="str">
        <f t="shared" si="1"/>
        <v>0</v>
      </c>
      <c r="E932" s="22" t="str">
        <f t="shared" si="5"/>
        <v>0</v>
      </c>
      <c r="F932" s="25" t="str">
        <f t="shared" si="6"/>
        <v>0</v>
      </c>
      <c r="G932" s="26" t="str">
        <f t="shared" si="7"/>
        <v>0</v>
      </c>
      <c r="H932">
        <v>20268.91</v>
      </c>
    </row>
    <row r="933">
      <c r="A933" s="2" t="s">
        <v>35</v>
      </c>
      <c r="B933" s="2" t="s">
        <v>980</v>
      </c>
      <c r="C933" s="14"/>
      <c r="D933" s="22" t="str">
        <f t="shared" si="1"/>
        <v>0</v>
      </c>
      <c r="E933" s="22" t="str">
        <f t="shared" si="5"/>
        <v>0</v>
      </c>
      <c r="F933" s="25" t="str">
        <f t="shared" si="6"/>
        <v>0</v>
      </c>
      <c r="G933" s="26" t="str">
        <f t="shared" si="7"/>
        <v>0</v>
      </c>
      <c r="H933">
        <v>378841.97</v>
      </c>
    </row>
    <row r="934">
      <c r="A934" s="2" t="s">
        <v>35</v>
      </c>
      <c r="B934" s="2" t="s">
        <v>981</v>
      </c>
      <c r="D934" s="22" t="str">
        <f t="shared" si="1"/>
        <v>0</v>
      </c>
      <c r="E934" s="22" t="str">
        <f t="shared" si="5"/>
        <v>0</v>
      </c>
      <c r="F934" s="25" t="str">
        <f t="shared" si="6"/>
        <v>0</v>
      </c>
      <c r="G934" s="26" t="str">
        <f t="shared" si="7"/>
        <v>0</v>
      </c>
      <c r="H934">
        <v>1173899.67</v>
      </c>
    </row>
    <row r="935">
      <c r="A935" s="2" t="s">
        <v>35</v>
      </c>
      <c r="B935" s="2" t="s">
        <v>982</v>
      </c>
      <c r="D935" s="22" t="str">
        <f t="shared" si="1"/>
        <v>0</v>
      </c>
      <c r="E935" s="22" t="str">
        <f t="shared" si="5"/>
        <v>0</v>
      </c>
      <c r="F935" s="25" t="str">
        <f t="shared" si="6"/>
        <v>0</v>
      </c>
      <c r="G935" s="26" t="str">
        <f t="shared" si="7"/>
        <v>0</v>
      </c>
      <c r="H935">
        <v>1069638.72</v>
      </c>
    </row>
    <row r="936">
      <c r="A936" s="2" t="s">
        <v>35</v>
      </c>
      <c r="B936" s="2" t="s">
        <v>983</v>
      </c>
      <c r="C936" s="14"/>
      <c r="D936" s="22" t="str">
        <f t="shared" si="1"/>
        <v>0</v>
      </c>
      <c r="E936" s="22" t="str">
        <f t="shared" si="5"/>
        <v>0</v>
      </c>
      <c r="F936" s="25" t="str">
        <f t="shared" si="6"/>
        <v>0</v>
      </c>
      <c r="G936" s="26" t="str">
        <f t="shared" si="7"/>
        <v>0</v>
      </c>
      <c r="H936">
        <v>297600.0</v>
      </c>
    </row>
    <row r="937">
      <c r="A937" s="2" t="s">
        <v>35</v>
      </c>
      <c r="B937" s="2" t="s">
        <v>984</v>
      </c>
      <c r="D937" s="22" t="str">
        <f t="shared" si="1"/>
        <v>0</v>
      </c>
      <c r="E937" s="22" t="str">
        <f t="shared" si="5"/>
        <v>0</v>
      </c>
      <c r="F937" s="25" t="str">
        <f t="shared" si="6"/>
        <v>0</v>
      </c>
      <c r="G937" s="26" t="str">
        <f t="shared" si="7"/>
        <v>0</v>
      </c>
      <c r="H937">
        <v>1597621.31</v>
      </c>
    </row>
    <row r="938">
      <c r="A938" s="2" t="s">
        <v>35</v>
      </c>
      <c r="B938" s="2" t="s">
        <v>985</v>
      </c>
      <c r="D938" s="22" t="str">
        <f t="shared" si="1"/>
        <v>0</v>
      </c>
      <c r="E938" s="22" t="str">
        <f t="shared" si="5"/>
        <v>0</v>
      </c>
      <c r="F938" s="25" t="str">
        <f t="shared" si="6"/>
        <v>0</v>
      </c>
      <c r="G938" s="26" t="str">
        <f t="shared" si="7"/>
        <v>0</v>
      </c>
      <c r="H938">
        <v>136780.21</v>
      </c>
    </row>
    <row r="939">
      <c r="A939" s="2" t="s">
        <v>35</v>
      </c>
      <c r="B939" s="2" t="s">
        <v>986</v>
      </c>
      <c r="D939" s="22" t="str">
        <f t="shared" si="1"/>
        <v>0</v>
      </c>
      <c r="E939" s="22" t="str">
        <f t="shared" si="5"/>
        <v>0</v>
      </c>
      <c r="F939" s="25" t="str">
        <f t="shared" si="6"/>
        <v>0</v>
      </c>
      <c r="G939" s="26" t="str">
        <f t="shared" si="7"/>
        <v>0</v>
      </c>
      <c r="H939">
        <v>217389.91</v>
      </c>
    </row>
    <row r="940">
      <c r="A940" s="2" t="s">
        <v>35</v>
      </c>
      <c r="B940" s="2" t="s">
        <v>987</v>
      </c>
      <c r="D940" s="22" t="str">
        <f t="shared" si="1"/>
        <v>0</v>
      </c>
      <c r="E940" s="22" t="str">
        <f t="shared" si="5"/>
        <v>0</v>
      </c>
      <c r="F940" s="25" t="str">
        <f t="shared" si="6"/>
        <v>0</v>
      </c>
      <c r="G940" s="26" t="str">
        <f t="shared" si="7"/>
        <v>0</v>
      </c>
      <c r="H940">
        <v>205199.44</v>
      </c>
    </row>
    <row r="941">
      <c r="A941" s="2" t="s">
        <v>35</v>
      </c>
      <c r="B941" s="2" t="s">
        <v>988</v>
      </c>
      <c r="D941" s="22" t="str">
        <f t="shared" si="1"/>
        <v>0</v>
      </c>
      <c r="E941" s="22" t="str">
        <f t="shared" si="5"/>
        <v>0</v>
      </c>
      <c r="F941" s="25" t="str">
        <f t="shared" si="6"/>
        <v>0</v>
      </c>
      <c r="G941" s="26" t="str">
        <f t="shared" si="7"/>
        <v>0</v>
      </c>
      <c r="H941">
        <v>135230.92</v>
      </c>
    </row>
    <row r="942">
      <c r="A942" s="2" t="s">
        <v>35</v>
      </c>
      <c r="B942" s="2" t="s">
        <v>989</v>
      </c>
      <c r="D942" s="22" t="str">
        <f t="shared" si="1"/>
        <v>0</v>
      </c>
      <c r="E942" s="22" t="str">
        <f t="shared" si="5"/>
        <v>0</v>
      </c>
      <c r="F942" s="25" t="str">
        <f t="shared" si="6"/>
        <v>0</v>
      </c>
      <c r="G942" s="26" t="str">
        <f t="shared" si="7"/>
        <v>0</v>
      </c>
      <c r="H942">
        <v>38441.04</v>
      </c>
    </row>
    <row r="943">
      <c r="A943" s="2" t="s">
        <v>35</v>
      </c>
      <c r="B943" s="2" t="s">
        <v>990</v>
      </c>
      <c r="C943" s="14"/>
      <c r="D943" s="22" t="str">
        <f t="shared" si="1"/>
        <v>0</v>
      </c>
      <c r="E943" s="22" t="str">
        <f t="shared" si="5"/>
        <v>0</v>
      </c>
      <c r="F943" s="25" t="str">
        <f t="shared" si="6"/>
        <v>0</v>
      </c>
      <c r="G943" s="26" t="str">
        <f t="shared" si="7"/>
        <v>0</v>
      </c>
      <c r="H943">
        <v>536000.0</v>
      </c>
    </row>
    <row r="944">
      <c r="A944" s="2" t="s">
        <v>35</v>
      </c>
      <c r="B944" s="2" t="s">
        <v>991</v>
      </c>
      <c r="C944" s="9"/>
      <c r="D944" s="22" t="str">
        <f t="shared" si="1"/>
        <v>0</v>
      </c>
      <c r="E944" s="22" t="str">
        <f t="shared" si="5"/>
        <v>0</v>
      </c>
      <c r="F944" s="25" t="str">
        <f t="shared" si="6"/>
        <v>0</v>
      </c>
      <c r="G944" s="26" t="str">
        <f t="shared" si="7"/>
        <v>0</v>
      </c>
      <c r="H944">
        <v>676963.68</v>
      </c>
    </row>
    <row r="945">
      <c r="A945" s="2" t="s">
        <v>35</v>
      </c>
      <c r="B945" s="2" t="s">
        <v>992</v>
      </c>
      <c r="C945" s="14"/>
      <c r="D945" s="22" t="str">
        <f t="shared" si="1"/>
        <v>0</v>
      </c>
      <c r="E945" s="22" t="str">
        <f t="shared" si="5"/>
        <v>0</v>
      </c>
      <c r="F945" s="25" t="str">
        <f t="shared" si="6"/>
        <v>0</v>
      </c>
      <c r="G945" s="26" t="str">
        <f t="shared" si="7"/>
        <v>0</v>
      </c>
      <c r="H945">
        <v>376750.0</v>
      </c>
    </row>
    <row r="946">
      <c r="A946" s="2" t="s">
        <v>35</v>
      </c>
      <c r="B946" s="2" t="s">
        <v>993</v>
      </c>
      <c r="D946" s="22" t="str">
        <f t="shared" si="1"/>
        <v>0</v>
      </c>
      <c r="E946" s="22" t="str">
        <f t="shared" si="5"/>
        <v>0</v>
      </c>
      <c r="F946" s="25" t="str">
        <f t="shared" si="6"/>
        <v>0</v>
      </c>
      <c r="G946" s="26" t="str">
        <f t="shared" si="7"/>
        <v>0</v>
      </c>
      <c r="H946">
        <v>2568333.89</v>
      </c>
    </row>
    <row r="947">
      <c r="A947" s="2" t="s">
        <v>35</v>
      </c>
      <c r="B947" s="2" t="s">
        <v>994</v>
      </c>
      <c r="D947" s="22" t="str">
        <f t="shared" si="1"/>
        <v>0</v>
      </c>
      <c r="E947" s="22" t="str">
        <f t="shared" si="5"/>
        <v>0</v>
      </c>
      <c r="F947" s="25" t="str">
        <f t="shared" si="6"/>
        <v>0</v>
      </c>
      <c r="G947" s="26" t="str">
        <f t="shared" si="7"/>
        <v>0</v>
      </c>
      <c r="H947">
        <v>81878.08</v>
      </c>
    </row>
    <row r="948">
      <c r="A948" s="2" t="s">
        <v>35</v>
      </c>
      <c r="B948" s="2" t="s">
        <v>995</v>
      </c>
      <c r="D948" s="22" t="str">
        <f t="shared" si="1"/>
        <v>0</v>
      </c>
      <c r="E948" s="22" t="str">
        <f t="shared" si="5"/>
        <v>0</v>
      </c>
      <c r="F948" s="25" t="str">
        <f t="shared" si="6"/>
        <v>0</v>
      </c>
      <c r="G948" s="26" t="str">
        <f t="shared" si="7"/>
        <v>0</v>
      </c>
      <c r="H948">
        <v>1040364.58</v>
      </c>
    </row>
    <row r="949">
      <c r="A949" s="2" t="s">
        <v>35</v>
      </c>
      <c r="B949" s="2" t="s">
        <v>996</v>
      </c>
      <c r="D949" s="22" t="str">
        <f t="shared" si="1"/>
        <v>0</v>
      </c>
      <c r="E949" s="22" t="str">
        <f t="shared" si="5"/>
        <v>0</v>
      </c>
      <c r="F949" s="25" t="str">
        <f t="shared" si="6"/>
        <v>0</v>
      </c>
      <c r="G949" s="26" t="str">
        <f t="shared" si="7"/>
        <v>0</v>
      </c>
      <c r="H949">
        <v>684647.82</v>
      </c>
    </row>
    <row r="950">
      <c r="A950" s="2" t="s">
        <v>35</v>
      </c>
      <c r="B950" s="2" t="s">
        <v>997</v>
      </c>
      <c r="D950" s="22" t="str">
        <f t="shared" si="1"/>
        <v>0</v>
      </c>
      <c r="E950" s="22" t="str">
        <f t="shared" si="5"/>
        <v>0</v>
      </c>
      <c r="F950" s="25" t="str">
        <f t="shared" si="6"/>
        <v>0</v>
      </c>
      <c r="G950" s="26" t="str">
        <f t="shared" si="7"/>
        <v>0</v>
      </c>
      <c r="H950">
        <v>156944.44</v>
      </c>
    </row>
    <row r="951">
      <c r="A951" s="2" t="s">
        <v>35</v>
      </c>
      <c r="B951" s="2" t="s">
        <v>998</v>
      </c>
      <c r="C951" s="9"/>
      <c r="D951" s="22" t="str">
        <f t="shared" si="1"/>
        <v>0</v>
      </c>
      <c r="E951" s="22" t="str">
        <f t="shared" si="5"/>
        <v>0</v>
      </c>
      <c r="F951" s="25" t="str">
        <f t="shared" si="6"/>
        <v>0</v>
      </c>
      <c r="G951" s="26" t="str">
        <f t="shared" si="7"/>
        <v>0</v>
      </c>
      <c r="H951">
        <v>519352.19</v>
      </c>
    </row>
    <row r="952">
      <c r="A952" s="2" t="s">
        <v>35</v>
      </c>
      <c r="B952" s="2" t="s">
        <v>999</v>
      </c>
      <c r="D952" s="22" t="str">
        <f t="shared" si="1"/>
        <v>0</v>
      </c>
      <c r="E952" s="22" t="str">
        <f t="shared" si="5"/>
        <v>0</v>
      </c>
      <c r="F952" s="25" t="str">
        <f t="shared" si="6"/>
        <v>0</v>
      </c>
      <c r="G952" s="26" t="str">
        <f t="shared" si="7"/>
        <v>0</v>
      </c>
      <c r="H952">
        <v>96766.58</v>
      </c>
    </row>
    <row r="953">
      <c r="A953" s="2" t="s">
        <v>35</v>
      </c>
      <c r="B953" s="2" t="s">
        <v>1000</v>
      </c>
      <c r="C953" s="9"/>
      <c r="D953" s="22" t="str">
        <f t="shared" si="1"/>
        <v>0</v>
      </c>
      <c r="E953" s="22" t="str">
        <f t="shared" si="5"/>
        <v>0</v>
      </c>
      <c r="F953" s="25" t="str">
        <f t="shared" si="6"/>
        <v>0</v>
      </c>
      <c r="G953" s="26" t="str">
        <f t="shared" si="7"/>
        <v>0</v>
      </c>
      <c r="H953">
        <v>603031.52</v>
      </c>
    </row>
    <row r="954">
      <c r="A954" s="2" t="s">
        <v>35</v>
      </c>
      <c r="B954" s="2" t="s">
        <v>1001</v>
      </c>
      <c r="D954" s="22" t="str">
        <f t="shared" si="1"/>
        <v>0</v>
      </c>
      <c r="E954" s="22" t="str">
        <f t="shared" si="5"/>
        <v>0</v>
      </c>
      <c r="F954" s="25" t="str">
        <f t="shared" si="6"/>
        <v>0</v>
      </c>
      <c r="G954" s="26" t="str">
        <f t="shared" si="7"/>
        <v>0</v>
      </c>
      <c r="H954">
        <v>941525.93</v>
      </c>
    </row>
    <row r="955">
      <c r="A955" s="2" t="s">
        <v>35</v>
      </c>
      <c r="B955" s="2" t="s">
        <v>1002</v>
      </c>
      <c r="D955" s="22" t="str">
        <f t="shared" si="1"/>
        <v>0</v>
      </c>
      <c r="E955" s="22" t="str">
        <f t="shared" si="5"/>
        <v>0</v>
      </c>
      <c r="F955" s="25" t="str">
        <f t="shared" si="6"/>
        <v>0</v>
      </c>
      <c r="G955" s="26" t="str">
        <f t="shared" si="7"/>
        <v>0</v>
      </c>
      <c r="H955">
        <v>367023.02</v>
      </c>
    </row>
    <row r="956">
      <c r="A956" s="2" t="s">
        <v>35</v>
      </c>
      <c r="B956" s="2" t="s">
        <v>1003</v>
      </c>
      <c r="C956" s="14"/>
      <c r="D956" s="22" t="str">
        <f t="shared" si="1"/>
        <v>0</v>
      </c>
      <c r="E956" s="22" t="str">
        <f t="shared" si="5"/>
        <v>0</v>
      </c>
      <c r="F956" s="25" t="str">
        <f t="shared" si="6"/>
        <v>0</v>
      </c>
      <c r="G956" s="26" t="str">
        <f t="shared" si="7"/>
        <v>0</v>
      </c>
      <c r="H956">
        <v>412750.0</v>
      </c>
    </row>
    <row r="957">
      <c r="A957" s="2" t="s">
        <v>35</v>
      </c>
      <c r="B957" s="2" t="s">
        <v>1004</v>
      </c>
      <c r="D957" s="22" t="str">
        <f t="shared" si="1"/>
        <v>0</v>
      </c>
      <c r="E957" s="22" t="str">
        <f t="shared" si="5"/>
        <v>0</v>
      </c>
      <c r="F957" s="25" t="str">
        <f t="shared" si="6"/>
        <v>0</v>
      </c>
      <c r="G957" s="26" t="str">
        <f t="shared" si="7"/>
        <v>0</v>
      </c>
      <c r="H957">
        <v>181441.71</v>
      </c>
    </row>
    <row r="958">
      <c r="A958" s="2" t="s">
        <v>35</v>
      </c>
      <c r="B958" s="2" t="s">
        <v>1005</v>
      </c>
      <c r="C958" s="9"/>
      <c r="D958" s="22" t="str">
        <f t="shared" si="1"/>
        <v>0</v>
      </c>
      <c r="E958" s="22" t="str">
        <f t="shared" si="5"/>
        <v>0</v>
      </c>
      <c r="F958" s="25" t="str">
        <f t="shared" si="6"/>
        <v>0</v>
      </c>
      <c r="G958" s="26" t="str">
        <f t="shared" si="7"/>
        <v>0</v>
      </c>
      <c r="H958">
        <v>1911180.76</v>
      </c>
    </row>
    <row r="959">
      <c r="A959" s="2" t="s">
        <v>35</v>
      </c>
      <c r="B959" s="2" t="s">
        <v>1006</v>
      </c>
      <c r="C959" s="9"/>
      <c r="D959" s="22" t="str">
        <f t="shared" si="1"/>
        <v>0</v>
      </c>
      <c r="E959" s="22" t="str">
        <f t="shared" si="5"/>
        <v>0</v>
      </c>
      <c r="F959" s="25" t="str">
        <f t="shared" si="6"/>
        <v>0</v>
      </c>
      <c r="G959" s="26" t="str">
        <f t="shared" si="7"/>
        <v>0</v>
      </c>
      <c r="H959">
        <v>434212.28</v>
      </c>
    </row>
    <row r="960">
      <c r="A960" s="2" t="s">
        <v>35</v>
      </c>
      <c r="B960" s="2" t="s">
        <v>1007</v>
      </c>
      <c r="D960" s="22" t="str">
        <f t="shared" si="1"/>
        <v>0</v>
      </c>
      <c r="E960" s="22" t="str">
        <f t="shared" si="5"/>
        <v>0</v>
      </c>
      <c r="F960" s="25" t="str">
        <f t="shared" si="6"/>
        <v>0</v>
      </c>
      <c r="G960" s="26" t="str">
        <f t="shared" si="7"/>
        <v>0</v>
      </c>
      <c r="H960">
        <v>58127.51</v>
      </c>
    </row>
    <row r="961">
      <c r="A961" s="2" t="s">
        <v>35</v>
      </c>
      <c r="B961" s="2" t="s">
        <v>1008</v>
      </c>
      <c r="C961" s="9"/>
      <c r="D961" s="22" t="str">
        <f t="shared" si="1"/>
        <v>0</v>
      </c>
      <c r="E961" s="22" t="str">
        <f t="shared" si="5"/>
        <v>0</v>
      </c>
      <c r="F961" s="25" t="str">
        <f t="shared" si="6"/>
        <v>0</v>
      </c>
      <c r="G961" s="26" t="str">
        <f t="shared" si="7"/>
        <v>0</v>
      </c>
      <c r="H961">
        <v>974417.42</v>
      </c>
    </row>
    <row r="962">
      <c r="A962" s="2" t="s">
        <v>35</v>
      </c>
      <c r="B962" s="2" t="s">
        <v>1009</v>
      </c>
      <c r="C962" s="14"/>
      <c r="D962" s="22" t="str">
        <f t="shared" si="1"/>
        <v>0</v>
      </c>
      <c r="E962" s="22" t="str">
        <f t="shared" si="5"/>
        <v>0</v>
      </c>
      <c r="F962" s="25" t="str">
        <f t="shared" si="6"/>
        <v>0</v>
      </c>
      <c r="G962" s="26" t="str">
        <f t="shared" si="7"/>
        <v>0</v>
      </c>
      <c r="H962">
        <v>4971340.0</v>
      </c>
    </row>
    <row r="963">
      <c r="A963" s="2" t="s">
        <v>35</v>
      </c>
      <c r="B963" s="2" t="s">
        <v>1010</v>
      </c>
      <c r="D963" s="22" t="str">
        <f t="shared" si="1"/>
        <v>0</v>
      </c>
      <c r="E963" s="22" t="str">
        <f t="shared" si="5"/>
        <v>0</v>
      </c>
      <c r="F963" s="25" t="str">
        <f t="shared" si="6"/>
        <v>0</v>
      </c>
      <c r="G963" s="26" t="str">
        <f t="shared" si="7"/>
        <v>0</v>
      </c>
      <c r="H963">
        <v>508342.55</v>
      </c>
    </row>
    <row r="964">
      <c r="A964" s="2" t="s">
        <v>35</v>
      </c>
      <c r="B964" s="2" t="s">
        <v>1011</v>
      </c>
      <c r="D964" s="22" t="str">
        <f t="shared" si="1"/>
        <v>0</v>
      </c>
      <c r="E964" s="22" t="str">
        <f t="shared" si="5"/>
        <v>0</v>
      </c>
      <c r="F964" s="25" t="str">
        <f t="shared" si="6"/>
        <v>0</v>
      </c>
      <c r="G964" s="26" t="str">
        <f t="shared" si="7"/>
        <v>0</v>
      </c>
      <c r="H964">
        <v>315496.11</v>
      </c>
    </row>
    <row r="965">
      <c r="A965" s="2" t="s">
        <v>35</v>
      </c>
      <c r="B965" s="2" t="s">
        <v>1012</v>
      </c>
      <c r="D965" s="22" t="str">
        <f t="shared" si="1"/>
        <v>0</v>
      </c>
      <c r="E965" s="22" t="str">
        <f t="shared" si="5"/>
        <v>0</v>
      </c>
      <c r="F965" s="25" t="str">
        <f t="shared" si="6"/>
        <v>0</v>
      </c>
      <c r="G965" s="26" t="str">
        <f t="shared" si="7"/>
        <v>0</v>
      </c>
      <c r="H965">
        <v>632110.5</v>
      </c>
    </row>
    <row r="966">
      <c r="A966" s="2" t="s">
        <v>35</v>
      </c>
      <c r="B966" s="2" t="s">
        <v>1013</v>
      </c>
      <c r="D966" s="22" t="str">
        <f t="shared" si="1"/>
        <v>0</v>
      </c>
      <c r="E966" s="22" t="str">
        <f t="shared" si="5"/>
        <v>0</v>
      </c>
      <c r="F966" s="25" t="str">
        <f t="shared" si="6"/>
        <v>0</v>
      </c>
      <c r="G966" s="26" t="str">
        <f t="shared" si="7"/>
        <v>0</v>
      </c>
      <c r="H966">
        <v>59595.26</v>
      </c>
    </row>
    <row r="967">
      <c r="A967" s="2" t="s">
        <v>35</v>
      </c>
      <c r="B967" s="2" t="s">
        <v>1014</v>
      </c>
      <c r="C967" s="9"/>
      <c r="D967" s="22" t="str">
        <f t="shared" si="1"/>
        <v>0</v>
      </c>
      <c r="E967" s="22" t="str">
        <f t="shared" si="5"/>
        <v>0</v>
      </c>
      <c r="F967" s="25" t="str">
        <f t="shared" si="6"/>
        <v>0</v>
      </c>
      <c r="G967" s="26" t="str">
        <f t="shared" si="7"/>
        <v>0</v>
      </c>
      <c r="H967">
        <v>414719.73</v>
      </c>
    </row>
    <row r="968">
      <c r="A968" s="2" t="s">
        <v>35</v>
      </c>
      <c r="B968" s="2" t="s">
        <v>1015</v>
      </c>
      <c r="D968" s="22" t="str">
        <f t="shared" si="1"/>
        <v>0</v>
      </c>
      <c r="E968" s="22" t="str">
        <f t="shared" si="5"/>
        <v>0</v>
      </c>
      <c r="F968" s="25" t="str">
        <f t="shared" si="6"/>
        <v>0</v>
      </c>
      <c r="G968" s="26" t="str">
        <f t="shared" si="7"/>
        <v>0</v>
      </c>
      <c r="H968">
        <v>295052.08</v>
      </c>
    </row>
    <row r="969">
      <c r="A969" s="2" t="s">
        <v>35</v>
      </c>
      <c r="B969" s="2" t="s">
        <v>1016</v>
      </c>
      <c r="C969" s="9"/>
      <c r="D969" s="22" t="str">
        <f t="shared" si="1"/>
        <v>0</v>
      </c>
      <c r="E969" s="22" t="str">
        <f t="shared" si="5"/>
        <v>0</v>
      </c>
      <c r="F969" s="25" t="str">
        <f t="shared" si="6"/>
        <v>0</v>
      </c>
      <c r="G969" s="26" t="str">
        <f t="shared" si="7"/>
        <v>0</v>
      </c>
      <c r="H969">
        <v>122217.86</v>
      </c>
    </row>
    <row r="970">
      <c r="A970" s="2" t="s">
        <v>35</v>
      </c>
      <c r="B970" s="2" t="s">
        <v>1017</v>
      </c>
      <c r="D970" s="22" t="str">
        <f t="shared" si="1"/>
        <v>0</v>
      </c>
      <c r="E970" s="22" t="str">
        <f t="shared" si="5"/>
        <v>0</v>
      </c>
      <c r="F970" s="25" t="str">
        <f t="shared" si="6"/>
        <v>0</v>
      </c>
      <c r="G970" s="26" t="str">
        <f t="shared" si="7"/>
        <v>0</v>
      </c>
      <c r="H970">
        <v>72531.26</v>
      </c>
    </row>
    <row r="971">
      <c r="A971" s="2" t="s">
        <v>35</v>
      </c>
      <c r="B971" s="2" t="s">
        <v>1018</v>
      </c>
      <c r="D971" s="22" t="str">
        <f t="shared" si="1"/>
        <v>0</v>
      </c>
      <c r="E971" s="22" t="str">
        <f t="shared" si="5"/>
        <v>0</v>
      </c>
      <c r="F971" s="25" t="str">
        <f t="shared" si="6"/>
        <v>0</v>
      </c>
      <c r="G971" s="26" t="str">
        <f t="shared" si="7"/>
        <v>0</v>
      </c>
      <c r="H971">
        <v>198029.61</v>
      </c>
    </row>
    <row r="972">
      <c r="A972" s="2" t="s">
        <v>35</v>
      </c>
      <c r="B972" s="2" t="s">
        <v>1019</v>
      </c>
      <c r="D972" s="22" t="str">
        <f t="shared" si="1"/>
        <v>0</v>
      </c>
      <c r="E972" s="22" t="str">
        <f t="shared" si="5"/>
        <v>0</v>
      </c>
      <c r="F972" s="25" t="str">
        <f t="shared" si="6"/>
        <v>0</v>
      </c>
      <c r="G972" s="26" t="str">
        <f t="shared" si="7"/>
        <v>0</v>
      </c>
      <c r="H972">
        <v>150405.88</v>
      </c>
    </row>
    <row r="973">
      <c r="A973" s="2" t="s">
        <v>35</v>
      </c>
      <c r="B973" s="2" t="s">
        <v>1020</v>
      </c>
      <c r="C973" s="9"/>
      <c r="D973" s="22" t="str">
        <f t="shared" si="1"/>
        <v>0</v>
      </c>
      <c r="E973" s="22" t="str">
        <f t="shared" si="5"/>
        <v>0</v>
      </c>
      <c r="F973" s="25" t="str">
        <f t="shared" si="6"/>
        <v>0</v>
      </c>
      <c r="G973" s="26" t="str">
        <f t="shared" si="7"/>
        <v>0</v>
      </c>
      <c r="H973">
        <v>408985.39</v>
      </c>
    </row>
    <row r="974">
      <c r="A974" s="2" t="s">
        <v>35</v>
      </c>
      <c r="B974" s="2" t="s">
        <v>1021</v>
      </c>
      <c r="D974" s="22" t="str">
        <f t="shared" si="1"/>
        <v>0</v>
      </c>
      <c r="E974" s="22" t="str">
        <f t="shared" si="5"/>
        <v>0</v>
      </c>
      <c r="F974" s="25" t="str">
        <f t="shared" si="6"/>
        <v>0</v>
      </c>
      <c r="G974" s="26" t="str">
        <f t="shared" si="7"/>
        <v>0</v>
      </c>
      <c r="H974">
        <v>81122.25</v>
      </c>
    </row>
    <row r="975">
      <c r="A975" s="2" t="s">
        <v>35</v>
      </c>
      <c r="B975" s="2" t="s">
        <v>1022</v>
      </c>
      <c r="D975" s="22" t="str">
        <f t="shared" si="1"/>
        <v>0</v>
      </c>
      <c r="E975" s="22" t="str">
        <f t="shared" si="5"/>
        <v>0</v>
      </c>
      <c r="F975" s="25" t="str">
        <f t="shared" si="6"/>
        <v>0</v>
      </c>
      <c r="G975" s="26" t="str">
        <f t="shared" si="7"/>
        <v>0</v>
      </c>
      <c r="H975">
        <v>1033079.68</v>
      </c>
    </row>
    <row r="976">
      <c r="A976" s="2" t="s">
        <v>35</v>
      </c>
      <c r="B976" s="2" t="s">
        <v>1023</v>
      </c>
      <c r="D976" s="22" t="str">
        <f t="shared" si="1"/>
        <v>0</v>
      </c>
      <c r="E976" s="22" t="str">
        <f t="shared" si="5"/>
        <v>0</v>
      </c>
      <c r="F976" s="25" t="str">
        <f t="shared" si="6"/>
        <v>0</v>
      </c>
      <c r="G976" s="26" t="str">
        <f t="shared" si="7"/>
        <v>0</v>
      </c>
      <c r="H976">
        <v>286298.59</v>
      </c>
    </row>
    <row r="977">
      <c r="A977" s="2" t="s">
        <v>35</v>
      </c>
      <c r="B977" s="2" t="s">
        <v>1024</v>
      </c>
      <c r="D977" s="22" t="str">
        <f t="shared" si="1"/>
        <v>0</v>
      </c>
      <c r="E977" s="22" t="str">
        <f t="shared" si="5"/>
        <v>0</v>
      </c>
      <c r="F977" s="25" t="str">
        <f t="shared" si="6"/>
        <v>0</v>
      </c>
      <c r="G977" s="26" t="str">
        <f t="shared" si="7"/>
        <v>0</v>
      </c>
      <c r="H977">
        <v>67031.27</v>
      </c>
    </row>
    <row r="978">
      <c r="A978" s="2" t="s">
        <v>35</v>
      </c>
      <c r="B978" s="2" t="s">
        <v>1025</v>
      </c>
      <c r="D978" s="22" t="str">
        <f t="shared" si="1"/>
        <v>0</v>
      </c>
      <c r="E978" s="22" t="str">
        <f t="shared" si="5"/>
        <v>0</v>
      </c>
      <c r="F978" s="25" t="str">
        <f t="shared" si="6"/>
        <v>0</v>
      </c>
      <c r="G978" s="26" t="str">
        <f t="shared" si="7"/>
        <v>0</v>
      </c>
      <c r="H978">
        <v>110989.77</v>
      </c>
    </row>
    <row r="979">
      <c r="A979" s="2" t="s">
        <v>35</v>
      </c>
      <c r="B979" s="2" t="s">
        <v>1026</v>
      </c>
      <c r="D979" s="22" t="str">
        <f t="shared" si="1"/>
        <v>0</v>
      </c>
      <c r="E979" s="22" t="str">
        <f t="shared" si="5"/>
        <v>0</v>
      </c>
      <c r="F979" s="25" t="str">
        <f t="shared" si="6"/>
        <v>0</v>
      </c>
      <c r="G979" s="26" t="str">
        <f t="shared" si="7"/>
        <v>0</v>
      </c>
      <c r="H979">
        <v>1056250.0</v>
      </c>
    </row>
    <row r="980">
      <c r="A980" s="2" t="s">
        <v>35</v>
      </c>
      <c r="B980" s="2" t="s">
        <v>1027</v>
      </c>
      <c r="D980" s="22" t="str">
        <f t="shared" si="1"/>
        <v>0</v>
      </c>
      <c r="E980" s="22" t="str">
        <f t="shared" si="5"/>
        <v>0</v>
      </c>
      <c r="F980" s="25" t="str">
        <f t="shared" si="6"/>
        <v>0</v>
      </c>
      <c r="G980" s="26" t="str">
        <f t="shared" si="7"/>
        <v>0</v>
      </c>
      <c r="H980">
        <v>251876.18</v>
      </c>
    </row>
    <row r="981">
      <c r="A981" s="2" t="s">
        <v>35</v>
      </c>
      <c r="B981" s="2" t="s">
        <v>1028</v>
      </c>
      <c r="D981" s="22" t="str">
        <f t="shared" si="1"/>
        <v>0</v>
      </c>
      <c r="E981" s="22" t="str">
        <f t="shared" si="5"/>
        <v>0</v>
      </c>
      <c r="F981" s="25" t="str">
        <f t="shared" si="6"/>
        <v>0</v>
      </c>
      <c r="G981" s="26" t="str">
        <f t="shared" si="7"/>
        <v>0</v>
      </c>
      <c r="H981">
        <v>47387.32</v>
      </c>
    </row>
    <row r="982">
      <c r="A982" s="2" t="s">
        <v>35</v>
      </c>
      <c r="B982" s="2" t="s">
        <v>1029</v>
      </c>
      <c r="D982" s="22" t="str">
        <f t="shared" si="1"/>
        <v>0</v>
      </c>
      <c r="E982" s="22" t="str">
        <f t="shared" si="5"/>
        <v>0</v>
      </c>
      <c r="F982" s="25" t="str">
        <f t="shared" si="6"/>
        <v>0</v>
      </c>
      <c r="G982" s="26" t="str">
        <f t="shared" si="7"/>
        <v>0</v>
      </c>
      <c r="H982">
        <v>35428.38</v>
      </c>
    </row>
    <row r="983">
      <c r="A983" s="2" t="s">
        <v>35</v>
      </c>
      <c r="B983" s="2" t="s">
        <v>1030</v>
      </c>
      <c r="D983" s="22" t="str">
        <f t="shared" si="1"/>
        <v>0</v>
      </c>
      <c r="E983" s="22" t="str">
        <f t="shared" si="5"/>
        <v>0</v>
      </c>
      <c r="F983" s="25" t="str">
        <f t="shared" si="6"/>
        <v>0</v>
      </c>
      <c r="G983" s="26" t="str">
        <f t="shared" si="7"/>
        <v>0</v>
      </c>
      <c r="H983">
        <v>756395.09</v>
      </c>
    </row>
    <row r="984">
      <c r="A984" s="2" t="s">
        <v>35</v>
      </c>
      <c r="B984" s="2" t="s">
        <v>1031</v>
      </c>
      <c r="C984" s="9"/>
      <c r="D984" s="22" t="str">
        <f t="shared" si="1"/>
        <v>0</v>
      </c>
      <c r="E984" s="22" t="str">
        <f t="shared" si="5"/>
        <v>0</v>
      </c>
      <c r="F984" s="25" t="str">
        <f t="shared" si="6"/>
        <v>0</v>
      </c>
      <c r="G984" s="26" t="str">
        <f t="shared" si="7"/>
        <v>0</v>
      </c>
      <c r="H984">
        <v>1491550.23</v>
      </c>
    </row>
    <row r="985">
      <c r="A985" s="2" t="s">
        <v>35</v>
      </c>
      <c r="B985" s="2" t="s">
        <v>1032</v>
      </c>
      <c r="C985" s="9"/>
      <c r="D985" s="22" t="str">
        <f t="shared" si="1"/>
        <v>0</v>
      </c>
      <c r="E985" s="22" t="str">
        <f t="shared" si="5"/>
        <v>0</v>
      </c>
      <c r="F985" s="25" t="str">
        <f t="shared" si="6"/>
        <v>0</v>
      </c>
      <c r="G985" s="26" t="str">
        <f t="shared" si="7"/>
        <v>0</v>
      </c>
      <c r="H985">
        <v>968971.0</v>
      </c>
    </row>
    <row r="986">
      <c r="A986" s="2" t="s">
        <v>35</v>
      </c>
      <c r="B986" s="2" t="s">
        <v>1033</v>
      </c>
      <c r="D986" s="22" t="str">
        <f t="shared" si="1"/>
        <v>0</v>
      </c>
      <c r="E986" s="22" t="str">
        <f t="shared" si="5"/>
        <v>0</v>
      </c>
      <c r="F986" s="25" t="str">
        <f t="shared" si="6"/>
        <v>0</v>
      </c>
      <c r="G986" s="26" t="str">
        <f t="shared" si="7"/>
        <v>0</v>
      </c>
      <c r="H986">
        <v>875815.05</v>
      </c>
    </row>
    <row r="987">
      <c r="A987" s="2" t="s">
        <v>35</v>
      </c>
      <c r="B987" s="2" t="s">
        <v>1034</v>
      </c>
      <c r="D987" s="22" t="str">
        <f t="shared" si="1"/>
        <v>0</v>
      </c>
      <c r="E987" s="22" t="str">
        <f t="shared" si="5"/>
        <v>0</v>
      </c>
      <c r="F987" s="25" t="str">
        <f t="shared" si="6"/>
        <v>0</v>
      </c>
      <c r="G987" s="26" t="str">
        <f t="shared" si="7"/>
        <v>0</v>
      </c>
      <c r="H987">
        <v>503581.98</v>
      </c>
    </row>
    <row r="988">
      <c r="A988" s="2" t="s">
        <v>35</v>
      </c>
      <c r="B988" s="2" t="s">
        <v>1035</v>
      </c>
      <c r="D988" s="22" t="str">
        <f t="shared" si="1"/>
        <v>0</v>
      </c>
      <c r="E988" s="22" t="str">
        <f t="shared" si="5"/>
        <v>0</v>
      </c>
      <c r="F988" s="25" t="str">
        <f t="shared" si="6"/>
        <v>0</v>
      </c>
      <c r="G988" s="26" t="str">
        <f t="shared" si="7"/>
        <v>0</v>
      </c>
      <c r="H988">
        <v>204121.93</v>
      </c>
    </row>
    <row r="989">
      <c r="A989" s="2" t="s">
        <v>35</v>
      </c>
      <c r="B989" s="2" t="s">
        <v>1036</v>
      </c>
      <c r="D989" s="22" t="str">
        <f t="shared" si="1"/>
        <v>0</v>
      </c>
      <c r="E989" s="22" t="str">
        <f t="shared" si="5"/>
        <v>0</v>
      </c>
      <c r="F989" s="25" t="str">
        <f t="shared" si="6"/>
        <v>0</v>
      </c>
      <c r="G989" s="26" t="str">
        <f t="shared" si="7"/>
        <v>0</v>
      </c>
      <c r="H989">
        <v>110797.56</v>
      </c>
    </row>
    <row r="990">
      <c r="A990" s="2" t="s">
        <v>35</v>
      </c>
      <c r="B990" s="2" t="s">
        <v>1037</v>
      </c>
      <c r="D990" s="22" t="str">
        <f t="shared" si="1"/>
        <v>0</v>
      </c>
      <c r="E990" s="22" t="str">
        <f t="shared" si="5"/>
        <v>0</v>
      </c>
      <c r="F990" s="25" t="str">
        <f t="shared" si="6"/>
        <v>0</v>
      </c>
      <c r="G990" s="26" t="str">
        <f t="shared" si="7"/>
        <v>0</v>
      </c>
      <c r="H990">
        <v>730467.15</v>
      </c>
    </row>
    <row r="991">
      <c r="A991" s="2" t="s">
        <v>35</v>
      </c>
      <c r="B991" s="2" t="s">
        <v>1038</v>
      </c>
      <c r="D991" s="22" t="str">
        <f t="shared" si="1"/>
        <v>0</v>
      </c>
      <c r="E991" s="22" t="str">
        <f t="shared" si="5"/>
        <v>0</v>
      </c>
      <c r="F991" s="25" t="str">
        <f t="shared" si="6"/>
        <v>0</v>
      </c>
      <c r="G991" s="26" t="str">
        <f t="shared" si="7"/>
        <v>0</v>
      </c>
      <c r="H991">
        <v>57312.1</v>
      </c>
    </row>
    <row r="992">
      <c r="A992" s="2" t="s">
        <v>35</v>
      </c>
      <c r="B992" s="2" t="s">
        <v>1039</v>
      </c>
      <c r="C992" s="14"/>
      <c r="D992" s="22" t="str">
        <f t="shared" si="1"/>
        <v>0</v>
      </c>
      <c r="E992" s="22" t="str">
        <f t="shared" si="5"/>
        <v>0</v>
      </c>
      <c r="F992" s="25" t="str">
        <f t="shared" si="6"/>
        <v>0</v>
      </c>
      <c r="G992" s="26" t="str">
        <f t="shared" si="7"/>
        <v>0</v>
      </c>
      <c r="H992">
        <v>147357.32</v>
      </c>
    </row>
    <row r="993">
      <c r="A993" s="2" t="s">
        <v>35</v>
      </c>
      <c r="B993" s="2" t="s">
        <v>1040</v>
      </c>
      <c r="C993" s="14"/>
      <c r="D993" s="22" t="str">
        <f t="shared" si="1"/>
        <v>0</v>
      </c>
      <c r="E993" s="22" t="str">
        <f t="shared" si="5"/>
        <v>0</v>
      </c>
      <c r="F993" s="25" t="str">
        <f t="shared" si="6"/>
        <v>0</v>
      </c>
      <c r="G993" s="26" t="str">
        <f t="shared" si="7"/>
        <v>0</v>
      </c>
      <c r="H993">
        <v>273434.62</v>
      </c>
    </row>
    <row r="994">
      <c r="A994" s="2" t="s">
        <v>35</v>
      </c>
      <c r="B994" s="2" t="s">
        <v>1041</v>
      </c>
      <c r="C994" s="9"/>
      <c r="D994" s="22" t="str">
        <f t="shared" si="1"/>
        <v>0</v>
      </c>
      <c r="E994" s="22" t="str">
        <f t="shared" si="5"/>
        <v>0</v>
      </c>
      <c r="F994" s="25" t="str">
        <f t="shared" si="6"/>
        <v>0</v>
      </c>
      <c r="G994" s="26" t="str">
        <f t="shared" si="7"/>
        <v>0</v>
      </c>
      <c r="H994">
        <v>442755.6</v>
      </c>
    </row>
    <row r="995">
      <c r="A995" s="2" t="s">
        <v>35</v>
      </c>
      <c r="B995" s="2" t="s">
        <v>1042</v>
      </c>
      <c r="D995" s="22" t="str">
        <f t="shared" si="1"/>
        <v>0</v>
      </c>
      <c r="E995" s="22" t="str">
        <f t="shared" si="5"/>
        <v>0</v>
      </c>
      <c r="F995" s="25" t="str">
        <f t="shared" si="6"/>
        <v>0</v>
      </c>
      <c r="G995" s="26" t="str">
        <f t="shared" si="7"/>
        <v>0</v>
      </c>
      <c r="H995">
        <v>2671875.0</v>
      </c>
    </row>
    <row r="996">
      <c r="A996" s="2" t="s">
        <v>35</v>
      </c>
      <c r="B996" s="2" t="s">
        <v>1043</v>
      </c>
      <c r="C996" s="9"/>
      <c r="D996" s="22" t="str">
        <f t="shared" si="1"/>
        <v>0</v>
      </c>
      <c r="E996" s="22" t="str">
        <f t="shared" si="5"/>
        <v>0</v>
      </c>
      <c r="F996" s="25" t="str">
        <f t="shared" si="6"/>
        <v>0</v>
      </c>
      <c r="G996" s="26" t="str">
        <f t="shared" si="7"/>
        <v>0</v>
      </c>
      <c r="H996">
        <v>496128.12</v>
      </c>
    </row>
    <row r="997">
      <c r="A997" s="2" t="s">
        <v>35</v>
      </c>
      <c r="B997" s="2" t="s">
        <v>1044</v>
      </c>
      <c r="C997" s="9"/>
      <c r="D997" s="22" t="str">
        <f t="shared" si="1"/>
        <v>0</v>
      </c>
      <c r="E997" s="22" t="str">
        <f t="shared" si="5"/>
        <v>0</v>
      </c>
      <c r="F997" s="25" t="str">
        <f t="shared" si="6"/>
        <v>0</v>
      </c>
      <c r="G997" s="26" t="str">
        <f t="shared" si="7"/>
        <v>0</v>
      </c>
      <c r="H997">
        <v>353345.53</v>
      </c>
    </row>
    <row r="998">
      <c r="A998" s="2" t="s">
        <v>35</v>
      </c>
      <c r="B998" s="2" t="s">
        <v>1045</v>
      </c>
      <c r="C998" s="14"/>
      <c r="D998" s="22" t="str">
        <f t="shared" si="1"/>
        <v>0</v>
      </c>
      <c r="E998" s="22" t="str">
        <f t="shared" si="5"/>
        <v>0</v>
      </c>
      <c r="F998" s="25" t="str">
        <f t="shared" si="6"/>
        <v>0</v>
      </c>
      <c r="G998" s="26" t="str">
        <f t="shared" si="7"/>
        <v>0</v>
      </c>
      <c r="H998">
        <v>592680.0</v>
      </c>
    </row>
    <row r="999">
      <c r="A999" s="2" t="s">
        <v>35</v>
      </c>
      <c r="B999" s="2" t="s">
        <v>1046</v>
      </c>
      <c r="D999" s="22" t="str">
        <f t="shared" si="1"/>
        <v>0</v>
      </c>
      <c r="E999" s="22" t="str">
        <f t="shared" si="5"/>
        <v>0</v>
      </c>
      <c r="F999" s="25" t="str">
        <f t="shared" si="6"/>
        <v>0</v>
      </c>
      <c r="G999" s="26" t="str">
        <f t="shared" si="7"/>
        <v>0</v>
      </c>
      <c r="H999">
        <v>984375.0</v>
      </c>
    </row>
    <row r="1000">
      <c r="A1000" s="2" t="s">
        <v>35</v>
      </c>
      <c r="B1000" s="2" t="s">
        <v>1046</v>
      </c>
      <c r="D1000" s="22" t="str">
        <f t="shared" si="1"/>
        <v>0</v>
      </c>
      <c r="E1000" s="22" t="str">
        <f t="shared" si="5"/>
        <v>0</v>
      </c>
      <c r="F1000" s="25" t="str">
        <f t="shared" si="6"/>
        <v>0</v>
      </c>
      <c r="G1000" s="26" t="str">
        <f t="shared" si="7"/>
        <v>0</v>
      </c>
      <c r="H1000">
        <v>1691250.0</v>
      </c>
    </row>
    <row r="1001">
      <c r="A1001" s="2" t="s">
        <v>35</v>
      </c>
      <c r="B1001" s="2" t="s">
        <v>1047</v>
      </c>
      <c r="D1001" s="22" t="str">
        <f t="shared" si="1"/>
        <v>0</v>
      </c>
      <c r="E1001" s="22" t="str">
        <f t="shared" si="5"/>
        <v>0</v>
      </c>
      <c r="F1001" s="25" t="str">
        <f t="shared" si="6"/>
        <v>0</v>
      </c>
      <c r="G1001" s="26" t="str">
        <f t="shared" si="7"/>
        <v>0</v>
      </c>
      <c r="H1001">
        <v>309738.76</v>
      </c>
    </row>
    <row r="1002">
      <c r="A1002" s="2" t="s">
        <v>35</v>
      </c>
      <c r="B1002" s="2" t="s">
        <v>1048</v>
      </c>
      <c r="C1002" s="14"/>
      <c r="D1002" s="22" t="str">
        <f t="shared" si="1"/>
        <v>0</v>
      </c>
      <c r="E1002" s="22" t="str">
        <f t="shared" si="5"/>
        <v>0</v>
      </c>
      <c r="F1002" s="25" t="str">
        <f t="shared" si="6"/>
        <v>0</v>
      </c>
      <c r="G1002" s="26" t="str">
        <f t="shared" si="7"/>
        <v>0</v>
      </c>
      <c r="H1002">
        <v>375375.0</v>
      </c>
    </row>
    <row r="1003">
      <c r="A1003" s="2" t="s">
        <v>35</v>
      </c>
      <c r="B1003" s="2" t="s">
        <v>1049</v>
      </c>
      <c r="C1003" s="9"/>
      <c r="D1003" s="22" t="str">
        <f t="shared" si="1"/>
        <v>0</v>
      </c>
      <c r="E1003" s="22" t="str">
        <f t="shared" si="5"/>
        <v>0</v>
      </c>
      <c r="F1003" s="25" t="str">
        <f t="shared" si="6"/>
        <v>0</v>
      </c>
      <c r="G1003" s="26" t="str">
        <f t="shared" si="7"/>
        <v>0</v>
      </c>
      <c r="H1003">
        <v>399111.66</v>
      </c>
    </row>
    <row r="1004">
      <c r="A1004" s="2" t="s">
        <v>35</v>
      </c>
      <c r="B1004" s="2" t="s">
        <v>1050</v>
      </c>
      <c r="C1004" s="14"/>
      <c r="D1004" s="22" t="str">
        <f t="shared" si="1"/>
        <v>0</v>
      </c>
      <c r="E1004" s="22" t="str">
        <f t="shared" si="5"/>
        <v>0</v>
      </c>
      <c r="F1004" s="25" t="str">
        <f t="shared" si="6"/>
        <v>0</v>
      </c>
      <c r="G1004" s="26" t="str">
        <f t="shared" si="7"/>
        <v>0</v>
      </c>
      <c r="H1004">
        <v>547200.0</v>
      </c>
    </row>
    <row r="1005">
      <c r="A1005" s="2" t="s">
        <v>35</v>
      </c>
      <c r="B1005" s="2" t="s">
        <v>1051</v>
      </c>
      <c r="C1005" s="14"/>
      <c r="D1005" s="22" t="str">
        <f t="shared" si="1"/>
        <v>0</v>
      </c>
      <c r="E1005" s="22" t="str">
        <f t="shared" si="5"/>
        <v>0</v>
      </c>
      <c r="F1005" s="25" t="str">
        <f t="shared" si="6"/>
        <v>0</v>
      </c>
      <c r="G1005" s="26" t="str">
        <f t="shared" si="7"/>
        <v>0</v>
      </c>
      <c r="H1005">
        <v>3828750.0</v>
      </c>
    </row>
    <row r="1006">
      <c r="A1006" s="2" t="s">
        <v>35</v>
      </c>
      <c r="B1006" s="2" t="s">
        <v>1052</v>
      </c>
      <c r="D1006" s="22" t="str">
        <f t="shared" si="1"/>
        <v>0</v>
      </c>
      <c r="E1006" s="22" t="str">
        <f t="shared" si="5"/>
        <v>0</v>
      </c>
      <c r="F1006" s="25" t="str">
        <f t="shared" si="6"/>
        <v>0</v>
      </c>
      <c r="G1006" s="26" t="str">
        <f t="shared" si="7"/>
        <v>0</v>
      </c>
      <c r="H1006">
        <v>407738.1</v>
      </c>
    </row>
    <row r="1007">
      <c r="A1007" s="2" t="s">
        <v>35</v>
      </c>
      <c r="B1007" s="2" t="s">
        <v>1053</v>
      </c>
      <c r="C1007" s="9"/>
      <c r="D1007" s="22" t="str">
        <f t="shared" si="1"/>
        <v>0</v>
      </c>
      <c r="E1007" s="22" t="str">
        <f t="shared" si="5"/>
        <v>0</v>
      </c>
      <c r="F1007" s="25" t="str">
        <f t="shared" si="6"/>
        <v>0</v>
      </c>
      <c r="G1007" s="26" t="str">
        <f t="shared" si="7"/>
        <v>0</v>
      </c>
      <c r="H1007">
        <v>1356542.6</v>
      </c>
    </row>
    <row r="1008">
      <c r="A1008" s="2" t="s">
        <v>35</v>
      </c>
      <c r="B1008" s="2" t="s">
        <v>1054</v>
      </c>
      <c r="C1008" s="14"/>
      <c r="D1008" s="22" t="str">
        <f t="shared" si="1"/>
        <v>0</v>
      </c>
      <c r="E1008" s="22" t="str">
        <f t="shared" si="5"/>
        <v>0</v>
      </c>
      <c r="F1008" s="25" t="str">
        <f t="shared" si="6"/>
        <v>0</v>
      </c>
      <c r="G1008" s="26" t="str">
        <f t="shared" si="7"/>
        <v>0</v>
      </c>
      <c r="H1008">
        <v>422000.0</v>
      </c>
    </row>
    <row r="1009">
      <c r="A1009" s="2" t="s">
        <v>35</v>
      </c>
      <c r="B1009" s="2" t="s">
        <v>1055</v>
      </c>
      <c r="C1009" s="14"/>
      <c r="D1009" s="22" t="str">
        <f t="shared" si="1"/>
        <v>0</v>
      </c>
      <c r="E1009" s="22" t="str">
        <f t="shared" si="5"/>
        <v>0</v>
      </c>
      <c r="F1009" s="25" t="str">
        <f t="shared" si="6"/>
        <v>0</v>
      </c>
      <c r="G1009" s="26" t="str">
        <f t="shared" si="7"/>
        <v>0</v>
      </c>
      <c r="H1009">
        <v>262890.13</v>
      </c>
    </row>
    <row r="1010">
      <c r="A1010" s="2" t="s">
        <v>35</v>
      </c>
      <c r="B1010" s="2" t="s">
        <v>1056</v>
      </c>
      <c r="C1010" s="14"/>
      <c r="D1010" s="22" t="str">
        <f t="shared" si="1"/>
        <v>0</v>
      </c>
      <c r="E1010" s="22" t="str">
        <f t="shared" si="5"/>
        <v>0</v>
      </c>
      <c r="F1010" s="25" t="str">
        <f t="shared" si="6"/>
        <v>0</v>
      </c>
      <c r="G1010" s="26" t="str">
        <f t="shared" si="7"/>
        <v>0</v>
      </c>
      <c r="H1010">
        <v>5936300.0</v>
      </c>
    </row>
    <row r="1011">
      <c r="A1011" s="2" t="s">
        <v>35</v>
      </c>
      <c r="B1011" s="2" t="s">
        <v>1057</v>
      </c>
      <c r="C1011" s="9"/>
      <c r="D1011" s="22" t="str">
        <f t="shared" si="1"/>
        <v>0</v>
      </c>
      <c r="E1011" s="22" t="str">
        <f t="shared" si="5"/>
        <v>0</v>
      </c>
      <c r="F1011" s="25" t="str">
        <f t="shared" si="6"/>
        <v>0</v>
      </c>
      <c r="G1011" s="26" t="str">
        <f t="shared" si="7"/>
        <v>0</v>
      </c>
      <c r="H1011">
        <v>258856.13</v>
      </c>
    </row>
    <row r="1012">
      <c r="A1012" s="2" t="s">
        <v>35</v>
      </c>
      <c r="B1012" s="2" t="s">
        <v>1058</v>
      </c>
      <c r="C1012" s="9"/>
      <c r="D1012" s="22" t="str">
        <f t="shared" si="1"/>
        <v>0</v>
      </c>
      <c r="E1012" s="22" t="str">
        <f t="shared" si="5"/>
        <v>0</v>
      </c>
      <c r="F1012" s="25" t="str">
        <f t="shared" si="6"/>
        <v>0</v>
      </c>
      <c r="G1012" s="26" t="str">
        <f t="shared" si="7"/>
        <v>0</v>
      </c>
      <c r="H1012">
        <v>143856.58</v>
      </c>
    </row>
    <row r="1013">
      <c r="A1013" s="2" t="s">
        <v>35</v>
      </c>
      <c r="B1013" s="2" t="s">
        <v>1059</v>
      </c>
      <c r="D1013" s="22" t="str">
        <f t="shared" si="1"/>
        <v>0</v>
      </c>
      <c r="E1013" s="22" t="str">
        <f t="shared" si="5"/>
        <v>0</v>
      </c>
      <c r="F1013" s="25" t="str">
        <f t="shared" si="6"/>
        <v>0</v>
      </c>
      <c r="G1013" s="26" t="str">
        <f t="shared" si="7"/>
        <v>0</v>
      </c>
      <c r="H1013">
        <v>1155708.5</v>
      </c>
    </row>
    <row r="1014">
      <c r="A1014" s="2" t="s">
        <v>35</v>
      </c>
      <c r="B1014" s="2" t="s">
        <v>1060</v>
      </c>
      <c r="C1014" s="9"/>
      <c r="D1014" s="22" t="str">
        <f t="shared" si="1"/>
        <v>0</v>
      </c>
      <c r="E1014" s="22" t="str">
        <f t="shared" si="5"/>
        <v>0</v>
      </c>
      <c r="F1014" s="25" t="str">
        <f t="shared" si="6"/>
        <v>0</v>
      </c>
      <c r="G1014" s="26" t="str">
        <f t="shared" si="7"/>
        <v>0</v>
      </c>
      <c r="H1014">
        <v>95444.32</v>
      </c>
    </row>
    <row r="1015">
      <c r="A1015" s="2" t="s">
        <v>35</v>
      </c>
      <c r="B1015" s="2" t="s">
        <v>1061</v>
      </c>
      <c r="D1015" s="22" t="str">
        <f t="shared" si="1"/>
        <v>0</v>
      </c>
      <c r="E1015" s="22" t="str">
        <f t="shared" si="5"/>
        <v>0</v>
      </c>
      <c r="F1015" s="25" t="str">
        <f t="shared" si="6"/>
        <v>0</v>
      </c>
      <c r="G1015" s="26" t="str">
        <f t="shared" si="7"/>
        <v>0</v>
      </c>
      <c r="H1015">
        <v>1316896.52</v>
      </c>
    </row>
    <row r="1016">
      <c r="A1016" s="2" t="s">
        <v>35</v>
      </c>
      <c r="B1016" s="2" t="s">
        <v>1062</v>
      </c>
      <c r="C1016" s="9"/>
      <c r="D1016" s="22" t="str">
        <f t="shared" si="1"/>
        <v>0</v>
      </c>
      <c r="E1016" s="22" t="str">
        <f t="shared" si="5"/>
        <v>0</v>
      </c>
      <c r="F1016" s="25" t="str">
        <f t="shared" si="6"/>
        <v>0</v>
      </c>
      <c r="G1016" s="26" t="str">
        <f t="shared" si="7"/>
        <v>0</v>
      </c>
      <c r="H1016">
        <v>163896.47</v>
      </c>
    </row>
    <row r="1017">
      <c r="A1017" s="2" t="s">
        <v>35</v>
      </c>
      <c r="B1017" s="2" t="s">
        <v>1063</v>
      </c>
      <c r="C1017" s="9"/>
      <c r="D1017" s="22" t="str">
        <f t="shared" si="1"/>
        <v>0</v>
      </c>
      <c r="E1017" s="22" t="str">
        <f t="shared" si="5"/>
        <v>0</v>
      </c>
      <c r="F1017" s="25" t="str">
        <f t="shared" si="6"/>
        <v>0</v>
      </c>
      <c r="G1017" s="26" t="str">
        <f t="shared" si="7"/>
        <v>0</v>
      </c>
      <c r="H1017">
        <v>307241.1</v>
      </c>
    </row>
    <row r="1018">
      <c r="A1018" s="2" t="s">
        <v>35</v>
      </c>
      <c r="B1018" s="2" t="s">
        <v>1064</v>
      </c>
      <c r="C1018" s="9"/>
      <c r="D1018" s="22" t="str">
        <f t="shared" si="1"/>
        <v>0</v>
      </c>
      <c r="E1018" s="22" t="str">
        <f t="shared" si="5"/>
        <v>0</v>
      </c>
      <c r="F1018" s="25" t="str">
        <f t="shared" si="6"/>
        <v>0</v>
      </c>
      <c r="G1018" s="26" t="str">
        <f t="shared" si="7"/>
        <v>0</v>
      </c>
      <c r="H1018">
        <v>338813.64</v>
      </c>
    </row>
    <row r="1019">
      <c r="A1019" s="2" t="s">
        <v>35</v>
      </c>
      <c r="B1019" s="2" t="s">
        <v>1065</v>
      </c>
      <c r="C1019" s="9"/>
      <c r="D1019" s="22" t="str">
        <f t="shared" si="1"/>
        <v>0</v>
      </c>
      <c r="E1019" s="22" t="str">
        <f t="shared" si="5"/>
        <v>0</v>
      </c>
      <c r="F1019" s="25" t="str">
        <f t="shared" si="6"/>
        <v>0</v>
      </c>
      <c r="G1019" s="26" t="str">
        <f t="shared" si="7"/>
        <v>0</v>
      </c>
      <c r="H1019">
        <v>1001176.0</v>
      </c>
    </row>
    <row r="1020">
      <c r="A1020" s="2" t="s">
        <v>35</v>
      </c>
      <c r="B1020" s="2" t="s">
        <v>1066</v>
      </c>
      <c r="C1020" s="9"/>
      <c r="D1020" s="22" t="str">
        <f t="shared" si="1"/>
        <v>0</v>
      </c>
      <c r="E1020" s="22" t="str">
        <f t="shared" si="5"/>
        <v>0</v>
      </c>
      <c r="F1020" s="25" t="str">
        <f t="shared" si="6"/>
        <v>0</v>
      </c>
      <c r="G1020" s="26" t="str">
        <f t="shared" si="7"/>
        <v>0</v>
      </c>
      <c r="H1020">
        <v>727061.15</v>
      </c>
    </row>
    <row r="1021">
      <c r="A1021" s="2" t="s">
        <v>35</v>
      </c>
      <c r="B1021" s="2" t="s">
        <v>1067</v>
      </c>
      <c r="C1021" s="9"/>
      <c r="D1021" s="22" t="str">
        <f t="shared" si="1"/>
        <v>0</v>
      </c>
      <c r="E1021" s="22" t="str">
        <f t="shared" si="5"/>
        <v>0</v>
      </c>
      <c r="F1021" s="25" t="str">
        <f t="shared" si="6"/>
        <v>0</v>
      </c>
      <c r="G1021" s="26" t="str">
        <f t="shared" si="7"/>
        <v>0</v>
      </c>
      <c r="H1021">
        <v>627082.15</v>
      </c>
    </row>
    <row r="1022">
      <c r="A1022" s="2" t="s">
        <v>35</v>
      </c>
      <c r="B1022" s="2" t="s">
        <v>1068</v>
      </c>
      <c r="C1022" s="9"/>
      <c r="D1022" s="22" t="str">
        <f t="shared" si="1"/>
        <v>0</v>
      </c>
      <c r="E1022" s="22" t="str">
        <f t="shared" si="5"/>
        <v>0</v>
      </c>
      <c r="F1022" s="25" t="str">
        <f t="shared" si="6"/>
        <v>0</v>
      </c>
      <c r="G1022" s="26" t="str">
        <f t="shared" si="7"/>
        <v>0</v>
      </c>
      <c r="H1022">
        <v>259383.98</v>
      </c>
    </row>
    <row r="1023">
      <c r="A1023" s="2" t="s">
        <v>35</v>
      </c>
      <c r="B1023" s="2" t="s">
        <v>1069</v>
      </c>
      <c r="C1023" s="9"/>
      <c r="D1023" s="22" t="str">
        <f t="shared" si="1"/>
        <v>0</v>
      </c>
      <c r="E1023" s="22" t="str">
        <f t="shared" si="5"/>
        <v>0</v>
      </c>
      <c r="F1023" s="25" t="str">
        <f t="shared" si="6"/>
        <v>0</v>
      </c>
      <c r="G1023" s="26" t="str">
        <f t="shared" si="7"/>
        <v>0</v>
      </c>
      <c r="H1023">
        <v>218890.92</v>
      </c>
    </row>
    <row r="1024">
      <c r="A1024" s="2" t="s">
        <v>35</v>
      </c>
      <c r="B1024" s="2" t="s">
        <v>1070</v>
      </c>
      <c r="C1024" s="9"/>
      <c r="D1024" s="22" t="str">
        <f t="shared" si="1"/>
        <v>0</v>
      </c>
      <c r="E1024" s="22" t="str">
        <f t="shared" si="5"/>
        <v>0</v>
      </c>
      <c r="F1024" s="25" t="str">
        <f t="shared" si="6"/>
        <v>0</v>
      </c>
      <c r="G1024" s="26" t="str">
        <f t="shared" si="7"/>
        <v>0</v>
      </c>
      <c r="H1024">
        <v>607863.72</v>
      </c>
    </row>
    <row r="1025">
      <c r="A1025" s="2" t="s">
        <v>35</v>
      </c>
      <c r="B1025" s="2" t="s">
        <v>1071</v>
      </c>
      <c r="D1025" s="22" t="str">
        <f t="shared" si="1"/>
        <v>0</v>
      </c>
      <c r="E1025" s="22" t="str">
        <f t="shared" si="5"/>
        <v>0</v>
      </c>
      <c r="F1025" s="25" t="str">
        <f t="shared" si="6"/>
        <v>0</v>
      </c>
      <c r="G1025" s="26" t="str">
        <f t="shared" si="7"/>
        <v>0</v>
      </c>
      <c r="H1025">
        <v>2581741.9</v>
      </c>
    </row>
    <row r="1026">
      <c r="A1026" s="2" t="s">
        <v>35</v>
      </c>
      <c r="B1026" s="2" t="s">
        <v>1072</v>
      </c>
      <c r="D1026" s="22" t="str">
        <f t="shared" si="1"/>
        <v>0</v>
      </c>
      <c r="E1026" s="22" t="str">
        <f t="shared" si="5"/>
        <v>0</v>
      </c>
      <c r="F1026" s="25" t="str">
        <f t="shared" si="6"/>
        <v>0</v>
      </c>
      <c r="G1026" s="26" t="str">
        <f t="shared" si="7"/>
        <v>0</v>
      </c>
      <c r="H1026">
        <v>296472.35</v>
      </c>
    </row>
    <row r="1027">
      <c r="A1027" s="2" t="s">
        <v>35</v>
      </c>
      <c r="B1027" s="2" t="s">
        <v>1073</v>
      </c>
      <c r="C1027" s="9"/>
      <c r="D1027" s="22" t="str">
        <f t="shared" si="1"/>
        <v>0</v>
      </c>
      <c r="E1027" s="22" t="str">
        <f t="shared" si="5"/>
        <v>0</v>
      </c>
      <c r="F1027" s="25" t="str">
        <f t="shared" si="6"/>
        <v>0</v>
      </c>
      <c r="G1027" s="26" t="str">
        <f t="shared" si="7"/>
        <v>0</v>
      </c>
      <c r="H1027">
        <v>598590.41</v>
      </c>
    </row>
    <row r="1028">
      <c r="A1028" s="2" t="s">
        <v>35</v>
      </c>
      <c r="B1028" s="2" t="s">
        <v>1074</v>
      </c>
      <c r="C1028" s="9"/>
      <c r="D1028" s="22" t="str">
        <f t="shared" si="1"/>
        <v>0</v>
      </c>
      <c r="E1028" s="22" t="str">
        <f t="shared" si="5"/>
        <v>0</v>
      </c>
      <c r="F1028" s="25" t="str">
        <f t="shared" si="6"/>
        <v>0</v>
      </c>
      <c r="G1028" s="26" t="str">
        <f t="shared" si="7"/>
        <v>0</v>
      </c>
      <c r="H1028">
        <v>732150.08</v>
      </c>
    </row>
    <row r="1029">
      <c r="A1029" s="2" t="s">
        <v>35</v>
      </c>
      <c r="B1029" s="2" t="s">
        <v>1075</v>
      </c>
      <c r="C1029" s="14"/>
      <c r="D1029" s="22" t="str">
        <f t="shared" si="1"/>
        <v>0</v>
      </c>
      <c r="E1029" s="22" t="str">
        <f t="shared" si="5"/>
        <v>0</v>
      </c>
      <c r="F1029" s="25" t="str">
        <f t="shared" si="6"/>
        <v>0</v>
      </c>
      <c r="G1029" s="26" t="str">
        <f t="shared" si="7"/>
        <v>0</v>
      </c>
      <c r="H1029">
        <v>44544.43</v>
      </c>
    </row>
    <row r="1030">
      <c r="A1030" s="2" t="s">
        <v>35</v>
      </c>
      <c r="B1030" s="2" t="s">
        <v>1076</v>
      </c>
      <c r="C1030" s="14"/>
      <c r="D1030" s="22" t="str">
        <f t="shared" si="1"/>
        <v>0</v>
      </c>
      <c r="E1030" s="22" t="str">
        <f t="shared" si="5"/>
        <v>0</v>
      </c>
      <c r="F1030" s="25" t="str">
        <f t="shared" si="6"/>
        <v>0</v>
      </c>
      <c r="G1030" s="26" t="str">
        <f t="shared" si="7"/>
        <v>0</v>
      </c>
      <c r="H1030">
        <v>81582.37</v>
      </c>
    </row>
    <row r="1031">
      <c r="A1031" s="2" t="s">
        <v>35</v>
      </c>
      <c r="B1031" s="2" t="s">
        <v>1077</v>
      </c>
      <c r="C1031" s="14"/>
      <c r="D1031" s="22" t="str">
        <f t="shared" si="1"/>
        <v>0</v>
      </c>
      <c r="E1031" s="22" t="str">
        <f t="shared" si="5"/>
        <v>0</v>
      </c>
      <c r="F1031" s="25" t="str">
        <f t="shared" si="6"/>
        <v>0</v>
      </c>
      <c r="G1031" s="26" t="str">
        <f t="shared" si="7"/>
        <v>0</v>
      </c>
      <c r="H1031">
        <v>397410.47</v>
      </c>
    </row>
    <row r="1032">
      <c r="A1032" s="2" t="s">
        <v>35</v>
      </c>
      <c r="B1032" s="2" t="s">
        <v>1078</v>
      </c>
      <c r="D1032" s="22" t="str">
        <f t="shared" si="1"/>
        <v>0</v>
      </c>
      <c r="E1032" s="22" t="str">
        <f t="shared" si="5"/>
        <v>0</v>
      </c>
      <c r="F1032" s="25" t="str">
        <f t="shared" si="6"/>
        <v>0</v>
      </c>
      <c r="G1032" s="26" t="str">
        <f t="shared" si="7"/>
        <v>0</v>
      </c>
      <c r="H1032">
        <v>327172.12</v>
      </c>
    </row>
    <row r="1033">
      <c r="A1033" s="2" t="s">
        <v>35</v>
      </c>
      <c r="B1033" s="2" t="s">
        <v>1079</v>
      </c>
      <c r="C1033" s="14"/>
      <c r="D1033" s="22" t="str">
        <f t="shared" si="1"/>
        <v>0</v>
      </c>
      <c r="E1033" s="22" t="str">
        <f t="shared" si="5"/>
        <v>0</v>
      </c>
      <c r="F1033" s="25" t="str">
        <f t="shared" si="6"/>
        <v>0</v>
      </c>
      <c r="G1033" s="26" t="str">
        <f t="shared" si="7"/>
        <v>0</v>
      </c>
      <c r="H1033">
        <v>1.9023E7</v>
      </c>
    </row>
    <row r="1034">
      <c r="A1034" s="2" t="s">
        <v>35</v>
      </c>
      <c r="B1034" s="2" t="s">
        <v>1080</v>
      </c>
      <c r="D1034" s="22" t="str">
        <f t="shared" si="1"/>
        <v>0</v>
      </c>
      <c r="E1034" s="22" t="str">
        <f t="shared" si="5"/>
        <v>0</v>
      </c>
      <c r="F1034" s="25" t="str">
        <f t="shared" si="6"/>
        <v>0</v>
      </c>
      <c r="G1034" s="26" t="str">
        <f t="shared" si="7"/>
        <v>0</v>
      </c>
      <c r="H1034">
        <v>2251920.94</v>
      </c>
    </row>
    <row r="1035">
      <c r="A1035" s="2" t="s">
        <v>35</v>
      </c>
      <c r="B1035" s="2" t="s">
        <v>1081</v>
      </c>
      <c r="D1035" s="22" t="str">
        <f t="shared" si="1"/>
        <v>0</v>
      </c>
      <c r="E1035" s="22" t="str">
        <f t="shared" si="5"/>
        <v>0</v>
      </c>
      <c r="F1035" s="25" t="str">
        <f t="shared" si="6"/>
        <v>0</v>
      </c>
      <c r="G1035" s="26" t="str">
        <f t="shared" si="7"/>
        <v>0</v>
      </c>
      <c r="H1035">
        <v>528446.75</v>
      </c>
    </row>
    <row r="1036">
      <c r="A1036" s="2" t="s">
        <v>35</v>
      </c>
      <c r="B1036" s="2" t="s">
        <v>1082</v>
      </c>
      <c r="C1036" s="14"/>
      <c r="D1036" s="22" t="str">
        <f t="shared" si="1"/>
        <v>0</v>
      </c>
      <c r="E1036" s="22" t="str">
        <f t="shared" si="5"/>
        <v>0</v>
      </c>
      <c r="F1036" s="25" t="str">
        <f t="shared" si="6"/>
        <v>0</v>
      </c>
      <c r="G1036" s="26" t="str">
        <f t="shared" si="7"/>
        <v>0</v>
      </c>
      <c r="H1036">
        <v>1772100.0</v>
      </c>
    </row>
    <row r="1037">
      <c r="A1037" s="2" t="s">
        <v>35</v>
      </c>
      <c r="B1037" s="2" t="s">
        <v>1083</v>
      </c>
      <c r="D1037" s="22" t="str">
        <f t="shared" si="1"/>
        <v>0</v>
      </c>
      <c r="E1037" s="22" t="str">
        <f t="shared" si="5"/>
        <v>0</v>
      </c>
      <c r="F1037" s="25" t="str">
        <f t="shared" si="6"/>
        <v>0</v>
      </c>
      <c r="G1037" s="26" t="str">
        <f t="shared" si="7"/>
        <v>0</v>
      </c>
      <c r="H1037">
        <v>353250.0</v>
      </c>
    </row>
    <row r="1038">
      <c r="A1038" s="2" t="s">
        <v>35</v>
      </c>
      <c r="B1038" s="2" t="s">
        <v>1084</v>
      </c>
      <c r="D1038" s="22" t="str">
        <f t="shared" si="1"/>
        <v>0</v>
      </c>
      <c r="E1038" s="22" t="str">
        <f t="shared" si="5"/>
        <v>0</v>
      </c>
      <c r="F1038" s="25" t="str">
        <f t="shared" si="6"/>
        <v>0</v>
      </c>
      <c r="G1038" s="26" t="str">
        <f t="shared" si="7"/>
        <v>0</v>
      </c>
      <c r="H1038">
        <v>719712.0</v>
      </c>
    </row>
    <row r="1039">
      <c r="A1039" s="2" t="s">
        <v>35</v>
      </c>
      <c r="B1039" s="2" t="s">
        <v>1085</v>
      </c>
      <c r="D1039" s="22" t="str">
        <f t="shared" si="1"/>
        <v>0</v>
      </c>
      <c r="E1039" s="22" t="str">
        <f t="shared" si="5"/>
        <v>0</v>
      </c>
      <c r="F1039" s="25" t="str">
        <f t="shared" si="6"/>
        <v>0</v>
      </c>
      <c r="G1039" s="26" t="str">
        <f t="shared" si="7"/>
        <v>0</v>
      </c>
      <c r="H1039">
        <v>366889.62</v>
      </c>
    </row>
    <row r="1040">
      <c r="A1040" s="2" t="s">
        <v>35</v>
      </c>
      <c r="B1040" s="2" t="s">
        <v>1086</v>
      </c>
      <c r="D1040" s="22" t="str">
        <f t="shared" si="1"/>
        <v>0</v>
      </c>
      <c r="E1040" s="22" t="str">
        <f t="shared" si="5"/>
        <v>0</v>
      </c>
      <c r="F1040" s="25" t="str">
        <f t="shared" si="6"/>
        <v>0</v>
      </c>
      <c r="G1040" s="26" t="str">
        <f t="shared" si="7"/>
        <v>0</v>
      </c>
      <c r="H1040">
        <v>973157.78</v>
      </c>
    </row>
    <row r="1041">
      <c r="A1041" s="2" t="s">
        <v>35</v>
      </c>
      <c r="B1041" s="2" t="s">
        <v>1087</v>
      </c>
      <c r="D1041" s="22" t="str">
        <f t="shared" si="1"/>
        <v>0</v>
      </c>
      <c r="E1041" s="22" t="str">
        <f t="shared" si="5"/>
        <v>0</v>
      </c>
      <c r="F1041" s="25" t="str">
        <f t="shared" si="6"/>
        <v>0</v>
      </c>
      <c r="G1041" s="26" t="str">
        <f t="shared" si="7"/>
        <v>0</v>
      </c>
      <c r="H1041">
        <v>2290663.7</v>
      </c>
    </row>
    <row r="1042">
      <c r="A1042" s="2" t="s">
        <v>35</v>
      </c>
      <c r="B1042" s="2" t="s">
        <v>1088</v>
      </c>
      <c r="D1042" s="22" t="str">
        <f t="shared" si="1"/>
        <v>0</v>
      </c>
      <c r="E1042" s="22" t="str">
        <f t="shared" si="5"/>
        <v>0</v>
      </c>
      <c r="F1042" s="25" t="str">
        <f t="shared" si="6"/>
        <v>0</v>
      </c>
      <c r="G1042" s="26" t="str">
        <f t="shared" si="7"/>
        <v>0</v>
      </c>
      <c r="H1042">
        <v>199799.84</v>
      </c>
    </row>
    <row r="1043">
      <c r="A1043" s="2" t="s">
        <v>35</v>
      </c>
      <c r="B1043" s="2" t="s">
        <v>1089</v>
      </c>
      <c r="D1043" s="22" t="str">
        <f t="shared" si="1"/>
        <v>0</v>
      </c>
      <c r="E1043" s="22" t="str">
        <f t="shared" si="5"/>
        <v>0</v>
      </c>
      <c r="F1043" s="25" t="str">
        <f t="shared" si="6"/>
        <v>0</v>
      </c>
      <c r="G1043" s="26" t="str">
        <f t="shared" si="7"/>
        <v>0</v>
      </c>
      <c r="H1043">
        <v>189233.12</v>
      </c>
    </row>
    <row r="1044">
      <c r="A1044" s="2" t="s">
        <v>35</v>
      </c>
      <c r="B1044" s="2" t="s">
        <v>1090</v>
      </c>
      <c r="D1044" s="22" t="str">
        <f t="shared" si="1"/>
        <v>0</v>
      </c>
      <c r="E1044" s="22" t="str">
        <f t="shared" si="5"/>
        <v>0</v>
      </c>
      <c r="F1044" s="25" t="str">
        <f t="shared" si="6"/>
        <v>0</v>
      </c>
      <c r="G1044" s="26" t="str">
        <f t="shared" si="7"/>
        <v>0</v>
      </c>
      <c r="H1044">
        <v>276851.34</v>
      </c>
    </row>
    <row r="1045">
      <c r="A1045" s="2" t="s">
        <v>35</v>
      </c>
      <c r="B1045" s="2" t="s">
        <v>1091</v>
      </c>
      <c r="D1045" s="22" t="str">
        <f t="shared" si="1"/>
        <v>0</v>
      </c>
      <c r="E1045" s="22" t="str">
        <f t="shared" si="5"/>
        <v>0</v>
      </c>
      <c r="F1045" s="25" t="str">
        <f t="shared" si="6"/>
        <v>0</v>
      </c>
      <c r="G1045" s="26" t="str">
        <f t="shared" si="7"/>
        <v>0</v>
      </c>
      <c r="H1045">
        <v>728819.44</v>
      </c>
    </row>
    <row r="1046">
      <c r="A1046" s="2" t="s">
        <v>35</v>
      </c>
      <c r="B1046" s="2" t="s">
        <v>1092</v>
      </c>
      <c r="D1046" s="22" t="str">
        <f t="shared" si="1"/>
        <v>0</v>
      </c>
      <c r="E1046" s="22" t="str">
        <f t="shared" si="5"/>
        <v>0</v>
      </c>
      <c r="F1046" s="25" t="str">
        <f t="shared" si="6"/>
        <v>0</v>
      </c>
      <c r="G1046" s="26" t="str">
        <f t="shared" si="7"/>
        <v>0</v>
      </c>
      <c r="H1046">
        <v>3054398.15</v>
      </c>
    </row>
    <row r="1047">
      <c r="A1047" s="2" t="s">
        <v>35</v>
      </c>
      <c r="B1047" s="2" t="s">
        <v>1093</v>
      </c>
      <c r="D1047" s="22" t="str">
        <f t="shared" si="1"/>
        <v>0</v>
      </c>
      <c r="E1047" s="22" t="str">
        <f t="shared" si="5"/>
        <v>0</v>
      </c>
      <c r="F1047" s="25" t="str">
        <f t="shared" si="6"/>
        <v>0</v>
      </c>
      <c r="G1047" s="26" t="str">
        <f t="shared" si="7"/>
        <v>0</v>
      </c>
      <c r="H1047">
        <v>1867198.51</v>
      </c>
    </row>
    <row r="1048">
      <c r="A1048" s="2" t="s">
        <v>35</v>
      </c>
      <c r="B1048" s="2" t="s">
        <v>1094</v>
      </c>
      <c r="D1048" s="22" t="str">
        <f t="shared" si="1"/>
        <v>0</v>
      </c>
      <c r="E1048" s="22" t="str">
        <f t="shared" si="5"/>
        <v>0</v>
      </c>
      <c r="F1048" s="25" t="str">
        <f t="shared" si="6"/>
        <v>0</v>
      </c>
      <c r="G1048" s="26" t="str">
        <f t="shared" si="7"/>
        <v>0</v>
      </c>
      <c r="H1048">
        <v>662215.16</v>
      </c>
    </row>
    <row r="1049">
      <c r="A1049" s="2" t="s">
        <v>35</v>
      </c>
      <c r="B1049" s="2" t="s">
        <v>1095</v>
      </c>
      <c r="C1049" s="14"/>
      <c r="D1049" s="22" t="str">
        <f t="shared" si="1"/>
        <v>0</v>
      </c>
      <c r="E1049" s="22" t="str">
        <f t="shared" si="5"/>
        <v>0</v>
      </c>
      <c r="F1049" s="25" t="str">
        <f t="shared" si="6"/>
        <v>0</v>
      </c>
      <c r="G1049" s="26" t="str">
        <f t="shared" si="7"/>
        <v>0</v>
      </c>
      <c r="H1049">
        <v>118328.51</v>
      </c>
    </row>
    <row r="1050">
      <c r="A1050" s="2" t="s">
        <v>35</v>
      </c>
      <c r="B1050" s="2" t="s">
        <v>1096</v>
      </c>
      <c r="C1050" s="14"/>
      <c r="D1050" s="22" t="str">
        <f t="shared" si="1"/>
        <v>0</v>
      </c>
      <c r="E1050" s="22" t="str">
        <f t="shared" si="5"/>
        <v>0</v>
      </c>
      <c r="F1050" s="25" t="str">
        <f t="shared" si="6"/>
        <v>0</v>
      </c>
      <c r="G1050" s="26" t="str">
        <f t="shared" si="7"/>
        <v>0</v>
      </c>
      <c r="H1050">
        <v>78629.4</v>
      </c>
    </row>
    <row r="1051">
      <c r="A1051" s="2" t="s">
        <v>35</v>
      </c>
      <c r="B1051" s="2" t="s">
        <v>1097</v>
      </c>
      <c r="D1051" s="22" t="str">
        <f t="shared" si="1"/>
        <v>0</v>
      </c>
      <c r="E1051" s="22" t="str">
        <f t="shared" si="5"/>
        <v>0</v>
      </c>
      <c r="F1051" s="25" t="str">
        <f t="shared" si="6"/>
        <v>0</v>
      </c>
      <c r="G1051" s="26" t="str">
        <f t="shared" si="7"/>
        <v>0</v>
      </c>
      <c r="H1051">
        <v>360486.97</v>
      </c>
    </row>
    <row r="1052">
      <c r="A1052" s="2" t="s">
        <v>35</v>
      </c>
      <c r="B1052" s="2" t="s">
        <v>1098</v>
      </c>
      <c r="D1052" s="22" t="str">
        <f t="shared" si="1"/>
        <v>0</v>
      </c>
      <c r="E1052" s="22" t="str">
        <f t="shared" si="5"/>
        <v>0</v>
      </c>
      <c r="F1052" s="25" t="str">
        <f t="shared" si="6"/>
        <v>0</v>
      </c>
      <c r="G1052" s="26" t="str">
        <f t="shared" si="7"/>
        <v>0</v>
      </c>
      <c r="H1052">
        <v>1067090.55</v>
      </c>
    </row>
    <row r="1053">
      <c r="A1053" s="2" t="s">
        <v>35</v>
      </c>
      <c r="B1053" s="2" t="s">
        <v>1099</v>
      </c>
      <c r="C1053" s="14"/>
      <c r="D1053" s="22" t="str">
        <f t="shared" si="1"/>
        <v>0</v>
      </c>
      <c r="E1053" s="22" t="str">
        <f t="shared" si="5"/>
        <v>0</v>
      </c>
      <c r="F1053" s="25" t="str">
        <f t="shared" si="6"/>
        <v>0</v>
      </c>
      <c r="G1053" s="26" t="str">
        <f t="shared" si="7"/>
        <v>0</v>
      </c>
      <c r="H1053">
        <v>25091.52</v>
      </c>
    </row>
    <row r="1054">
      <c r="A1054" s="2" t="s">
        <v>35</v>
      </c>
      <c r="B1054" s="2" t="s">
        <v>1100</v>
      </c>
      <c r="D1054" s="22" t="str">
        <f t="shared" si="1"/>
        <v>0</v>
      </c>
      <c r="E1054" s="22" t="str">
        <f t="shared" si="5"/>
        <v>0</v>
      </c>
      <c r="F1054" s="25" t="str">
        <f t="shared" si="6"/>
        <v>0</v>
      </c>
      <c r="G1054" s="26" t="str">
        <f t="shared" si="7"/>
        <v>0</v>
      </c>
      <c r="H1054">
        <v>60505.75</v>
      </c>
    </row>
    <row r="1055">
      <c r="A1055" s="2" t="s">
        <v>35</v>
      </c>
      <c r="B1055" s="2" t="s">
        <v>1101</v>
      </c>
      <c r="C1055" s="14"/>
      <c r="D1055" s="22" t="str">
        <f t="shared" si="1"/>
        <v>0</v>
      </c>
      <c r="E1055" s="22" t="str">
        <f t="shared" si="5"/>
        <v>0</v>
      </c>
      <c r="F1055" s="25" t="str">
        <f t="shared" si="6"/>
        <v>0</v>
      </c>
      <c r="G1055" s="26" t="str">
        <f t="shared" si="7"/>
        <v>0</v>
      </c>
      <c r="H1055">
        <v>329661.05</v>
      </c>
    </row>
    <row r="1056">
      <c r="A1056" s="2" t="s">
        <v>35</v>
      </c>
      <c r="B1056" s="2" t="s">
        <v>1102</v>
      </c>
      <c r="D1056" s="22" t="str">
        <f t="shared" si="1"/>
        <v>0</v>
      </c>
      <c r="E1056" s="22" t="str">
        <f t="shared" si="5"/>
        <v>0</v>
      </c>
      <c r="F1056" s="25" t="str">
        <f t="shared" si="6"/>
        <v>0</v>
      </c>
      <c r="G1056" s="26" t="str">
        <f t="shared" si="7"/>
        <v>0</v>
      </c>
      <c r="H1056">
        <v>343675.6</v>
      </c>
    </row>
    <row r="1057">
      <c r="A1057" s="2" t="s">
        <v>35</v>
      </c>
      <c r="B1057" s="2" t="s">
        <v>1103</v>
      </c>
      <c r="D1057" s="22" t="str">
        <f t="shared" si="1"/>
        <v>0</v>
      </c>
      <c r="E1057" s="22" t="str">
        <f t="shared" si="5"/>
        <v>0</v>
      </c>
      <c r="F1057" s="25" t="str">
        <f t="shared" si="6"/>
        <v>0</v>
      </c>
      <c r="G1057" s="26" t="str">
        <f t="shared" si="7"/>
        <v>0</v>
      </c>
      <c r="H1057">
        <v>910800.0</v>
      </c>
    </row>
    <row r="1058">
      <c r="A1058" s="2" t="s">
        <v>35</v>
      </c>
      <c r="B1058" s="2" t="s">
        <v>1104</v>
      </c>
      <c r="D1058" s="22" t="str">
        <f t="shared" si="1"/>
        <v>0</v>
      </c>
      <c r="E1058" s="22" t="str">
        <f t="shared" si="5"/>
        <v>0</v>
      </c>
      <c r="F1058" s="25" t="str">
        <f t="shared" si="6"/>
        <v>0</v>
      </c>
      <c r="G1058" s="26" t="str">
        <f t="shared" si="7"/>
        <v>0</v>
      </c>
      <c r="H1058">
        <v>378178.33</v>
      </c>
    </row>
    <row r="1059">
      <c r="A1059" s="2" t="s">
        <v>35</v>
      </c>
      <c r="B1059" s="2" t="s">
        <v>1105</v>
      </c>
      <c r="D1059" s="22" t="str">
        <f t="shared" si="1"/>
        <v>0</v>
      </c>
      <c r="E1059" s="22" t="str">
        <f t="shared" si="5"/>
        <v>0</v>
      </c>
      <c r="F1059" s="25" t="str">
        <f t="shared" si="6"/>
        <v>0</v>
      </c>
      <c r="G1059" s="26" t="str">
        <f t="shared" si="7"/>
        <v>0</v>
      </c>
      <c r="H1059">
        <v>254670.97</v>
      </c>
    </row>
    <row r="1060">
      <c r="A1060" s="2" t="s">
        <v>35</v>
      </c>
      <c r="B1060" s="2" t="s">
        <v>1106</v>
      </c>
      <c r="D1060" s="22" t="str">
        <f t="shared" si="1"/>
        <v>0</v>
      </c>
      <c r="E1060" s="22" t="str">
        <f t="shared" si="5"/>
        <v>0</v>
      </c>
      <c r="F1060" s="25" t="str">
        <f t="shared" si="6"/>
        <v>0</v>
      </c>
      <c r="G1060" s="26" t="str">
        <f t="shared" si="7"/>
        <v>0</v>
      </c>
      <c r="H1060">
        <v>1070404.58</v>
      </c>
    </row>
    <row r="1061">
      <c r="A1061" s="2" t="s">
        <v>35</v>
      </c>
      <c r="B1061" s="2" t="s">
        <v>1107</v>
      </c>
      <c r="D1061" s="22" t="str">
        <f t="shared" si="1"/>
        <v>0</v>
      </c>
      <c r="E1061" s="22" t="str">
        <f t="shared" si="5"/>
        <v>0</v>
      </c>
      <c r="F1061" s="25" t="str">
        <f t="shared" si="6"/>
        <v>0</v>
      </c>
      <c r="G1061" s="26" t="str">
        <f t="shared" si="7"/>
        <v>0</v>
      </c>
      <c r="H1061">
        <v>1086596.89</v>
      </c>
    </row>
    <row r="1062">
      <c r="A1062" s="2" t="s">
        <v>35</v>
      </c>
      <c r="B1062" s="2" t="s">
        <v>1108</v>
      </c>
      <c r="D1062" s="22" t="str">
        <f t="shared" si="1"/>
        <v>0</v>
      </c>
      <c r="E1062" s="22" t="str">
        <f t="shared" si="5"/>
        <v>0</v>
      </c>
      <c r="F1062" s="25" t="str">
        <f t="shared" si="6"/>
        <v>0</v>
      </c>
      <c r="G1062" s="26" t="str">
        <f t="shared" si="7"/>
        <v>0</v>
      </c>
      <c r="H1062">
        <v>357616.29</v>
      </c>
    </row>
    <row r="1063">
      <c r="A1063" s="2" t="s">
        <v>35</v>
      </c>
      <c r="B1063" s="2" t="s">
        <v>1109</v>
      </c>
      <c r="D1063" s="22" t="str">
        <f t="shared" si="1"/>
        <v>0</v>
      </c>
      <c r="E1063" s="22" t="str">
        <f t="shared" si="5"/>
        <v>0</v>
      </c>
      <c r="F1063" s="25" t="str">
        <f t="shared" si="6"/>
        <v>0</v>
      </c>
      <c r="G1063" s="26" t="str">
        <f t="shared" si="7"/>
        <v>0</v>
      </c>
      <c r="H1063">
        <v>3566850.0</v>
      </c>
    </row>
    <row r="1064">
      <c r="A1064" s="2" t="s">
        <v>35</v>
      </c>
      <c r="B1064" s="2" t="s">
        <v>1110</v>
      </c>
      <c r="D1064" s="22" t="str">
        <f t="shared" si="1"/>
        <v>0</v>
      </c>
      <c r="E1064" s="22" t="str">
        <f t="shared" si="5"/>
        <v>0</v>
      </c>
      <c r="F1064" s="25" t="str">
        <f t="shared" si="6"/>
        <v>0</v>
      </c>
      <c r="G1064" s="26" t="str">
        <f t="shared" si="7"/>
        <v>0</v>
      </c>
      <c r="H1064">
        <v>504033.83</v>
      </c>
    </row>
    <row r="1065">
      <c r="A1065" s="2" t="s">
        <v>35</v>
      </c>
      <c r="B1065" s="2" t="s">
        <v>1111</v>
      </c>
      <c r="D1065" s="22" t="str">
        <f t="shared" si="1"/>
        <v>0</v>
      </c>
      <c r="E1065" s="22" t="str">
        <f t="shared" si="5"/>
        <v>0</v>
      </c>
      <c r="F1065" s="25" t="str">
        <f t="shared" si="6"/>
        <v>0</v>
      </c>
      <c r="G1065" s="26" t="str">
        <f t="shared" si="7"/>
        <v>0</v>
      </c>
      <c r="H1065">
        <v>1297922.21</v>
      </c>
    </row>
    <row r="1066">
      <c r="A1066" s="2" t="s">
        <v>35</v>
      </c>
      <c r="B1066" s="2" t="s">
        <v>1112</v>
      </c>
      <c r="D1066" s="22" t="str">
        <f t="shared" si="1"/>
        <v>0</v>
      </c>
      <c r="E1066" s="22" t="str">
        <f t="shared" si="5"/>
        <v>0</v>
      </c>
      <c r="F1066" s="25" t="str">
        <f t="shared" si="6"/>
        <v>0</v>
      </c>
      <c r="G1066" s="26" t="str">
        <f t="shared" si="7"/>
        <v>0</v>
      </c>
      <c r="H1066">
        <v>396336.0</v>
      </c>
    </row>
    <row r="1067">
      <c r="A1067" s="2" t="s">
        <v>35</v>
      </c>
      <c r="B1067" s="2" t="s">
        <v>1113</v>
      </c>
      <c r="C1067" s="14"/>
      <c r="D1067" s="22" t="str">
        <f t="shared" si="1"/>
        <v>0</v>
      </c>
      <c r="E1067" s="22" t="str">
        <f t="shared" si="5"/>
        <v>Marubeni</v>
      </c>
      <c r="F1067" s="25" t="str">
        <f t="shared" si="6"/>
        <v>MARUBENI</v>
      </c>
      <c r="G1067" s="26">
        <f t="shared" si="7"/>
        <v>589301.16</v>
      </c>
      <c r="H1067">
        <v>589301.16</v>
      </c>
    </row>
    <row r="1068">
      <c r="A1068" s="2" t="s">
        <v>35</v>
      </c>
      <c r="B1068" s="2" t="s">
        <v>1114</v>
      </c>
      <c r="C1068" s="14"/>
      <c r="D1068" s="22" t="str">
        <f t="shared" si="1"/>
        <v>0</v>
      </c>
      <c r="E1068" s="22" t="str">
        <f t="shared" si="5"/>
        <v>0</v>
      </c>
      <c r="F1068" s="25" t="str">
        <f t="shared" si="6"/>
        <v>0</v>
      </c>
      <c r="G1068" s="26" t="str">
        <f t="shared" si="7"/>
        <v>0</v>
      </c>
      <c r="H1068">
        <v>123804.62</v>
      </c>
    </row>
    <row r="1069">
      <c r="A1069" s="2" t="s">
        <v>35</v>
      </c>
      <c r="B1069" s="2" t="s">
        <v>1115</v>
      </c>
      <c r="C1069" s="14"/>
      <c r="D1069" s="22" t="str">
        <f t="shared" si="1"/>
        <v>0</v>
      </c>
      <c r="E1069" s="22" t="str">
        <f t="shared" si="5"/>
        <v>0</v>
      </c>
      <c r="F1069" s="25" t="str">
        <f t="shared" si="6"/>
        <v>0</v>
      </c>
      <c r="G1069" s="26" t="str">
        <f t="shared" si="7"/>
        <v>0</v>
      </c>
      <c r="H1069">
        <v>110247.74</v>
      </c>
    </row>
    <row r="1070">
      <c r="A1070" s="2" t="s">
        <v>35</v>
      </c>
      <c r="B1070" s="2" t="s">
        <v>1116</v>
      </c>
      <c r="D1070" s="22" t="str">
        <f t="shared" si="1"/>
        <v>0</v>
      </c>
      <c r="E1070" s="22" t="str">
        <f t="shared" si="5"/>
        <v>0</v>
      </c>
      <c r="F1070" s="25" t="str">
        <f t="shared" si="6"/>
        <v>0</v>
      </c>
      <c r="G1070" s="26" t="str">
        <f t="shared" si="7"/>
        <v>0</v>
      </c>
      <c r="H1070">
        <v>311561.65</v>
      </c>
    </row>
    <row r="1071">
      <c r="A1071" s="2" t="s">
        <v>35</v>
      </c>
      <c r="B1071" s="2" t="s">
        <v>1117</v>
      </c>
      <c r="D1071" s="22" t="str">
        <f t="shared" si="1"/>
        <v>0</v>
      </c>
      <c r="E1071" s="22" t="str">
        <f t="shared" si="5"/>
        <v>0</v>
      </c>
      <c r="F1071" s="25" t="str">
        <f t="shared" si="6"/>
        <v>0</v>
      </c>
      <c r="G1071" s="26" t="str">
        <f t="shared" si="7"/>
        <v>0</v>
      </c>
      <c r="H1071">
        <v>367525.42</v>
      </c>
    </row>
    <row r="1072">
      <c r="A1072" s="2" t="s">
        <v>35</v>
      </c>
      <c r="B1072" s="2" t="s">
        <v>1118</v>
      </c>
      <c r="D1072" s="22" t="str">
        <f t="shared" si="1"/>
        <v>0</v>
      </c>
      <c r="E1072" s="22" t="str">
        <f t="shared" si="5"/>
        <v>0</v>
      </c>
      <c r="F1072" s="25" t="str">
        <f t="shared" si="6"/>
        <v>0</v>
      </c>
      <c r="G1072" s="26" t="str">
        <f t="shared" si="7"/>
        <v>0</v>
      </c>
      <c r="H1072">
        <v>3360525.45</v>
      </c>
    </row>
    <row r="1073">
      <c r="A1073" s="2" t="s">
        <v>35</v>
      </c>
      <c r="B1073" s="2" t="s">
        <v>1119</v>
      </c>
      <c r="C1073" s="14"/>
      <c r="D1073" s="22" t="str">
        <f t="shared" si="1"/>
        <v>0</v>
      </c>
      <c r="E1073" s="22" t="str">
        <f t="shared" si="5"/>
        <v>0</v>
      </c>
      <c r="F1073" s="25" t="str">
        <f t="shared" si="6"/>
        <v>0</v>
      </c>
      <c r="G1073" s="26" t="str">
        <f t="shared" si="7"/>
        <v>0</v>
      </c>
      <c r="H1073">
        <v>65734.18</v>
      </c>
    </row>
    <row r="1074">
      <c r="A1074" s="2" t="s">
        <v>35</v>
      </c>
      <c r="B1074" s="2" t="s">
        <v>1120</v>
      </c>
      <c r="C1074" s="14"/>
      <c r="D1074" s="22" t="str">
        <f t="shared" si="1"/>
        <v>0</v>
      </c>
      <c r="E1074" s="22" t="str">
        <f t="shared" si="5"/>
        <v>0</v>
      </c>
      <c r="F1074" s="25" t="str">
        <f t="shared" si="6"/>
        <v>0</v>
      </c>
      <c r="G1074" s="26" t="str">
        <f t="shared" si="7"/>
        <v>0</v>
      </c>
      <c r="H1074">
        <v>78326.53</v>
      </c>
    </row>
    <row r="1075">
      <c r="A1075" s="2" t="s">
        <v>35</v>
      </c>
      <c r="B1075" s="2" t="s">
        <v>1121</v>
      </c>
      <c r="D1075" s="22" t="str">
        <f t="shared" si="1"/>
        <v>0</v>
      </c>
      <c r="E1075" s="22" t="str">
        <f t="shared" si="5"/>
        <v>0</v>
      </c>
      <c r="F1075" s="25" t="str">
        <f t="shared" si="6"/>
        <v>0</v>
      </c>
      <c r="G1075" s="26" t="str">
        <f t="shared" si="7"/>
        <v>0</v>
      </c>
      <c r="H1075">
        <v>601325.61</v>
      </c>
    </row>
    <row r="1076">
      <c r="A1076" s="2" t="s">
        <v>35</v>
      </c>
      <c r="B1076" s="2" t="s">
        <v>1122</v>
      </c>
      <c r="D1076" s="22" t="str">
        <f t="shared" si="1"/>
        <v>0</v>
      </c>
      <c r="E1076" s="22" t="str">
        <f t="shared" si="5"/>
        <v>0</v>
      </c>
      <c r="F1076" s="25" t="str">
        <f t="shared" si="6"/>
        <v>0</v>
      </c>
      <c r="G1076" s="26" t="str">
        <f t="shared" si="7"/>
        <v>0</v>
      </c>
      <c r="H1076">
        <v>357592.3</v>
      </c>
    </row>
    <row r="1077">
      <c r="A1077" s="2" t="s">
        <v>35</v>
      </c>
      <c r="B1077" s="2" t="s">
        <v>1123</v>
      </c>
      <c r="C1077" s="14"/>
      <c r="D1077" s="22" t="str">
        <f t="shared" si="1"/>
        <v>0</v>
      </c>
      <c r="E1077" s="22" t="str">
        <f t="shared" si="5"/>
        <v>0</v>
      </c>
      <c r="F1077" s="25" t="str">
        <f t="shared" si="6"/>
        <v>0</v>
      </c>
      <c r="G1077" s="26" t="str">
        <f t="shared" si="7"/>
        <v>0</v>
      </c>
      <c r="H1077">
        <v>602872.01</v>
      </c>
    </row>
    <row r="1078">
      <c r="A1078" s="2" t="s">
        <v>35</v>
      </c>
      <c r="B1078" s="2" t="s">
        <v>1124</v>
      </c>
      <c r="D1078" s="22" t="str">
        <f t="shared" si="1"/>
        <v>0</v>
      </c>
      <c r="E1078" s="22" t="str">
        <f t="shared" si="5"/>
        <v>0</v>
      </c>
      <c r="F1078" s="25" t="str">
        <f t="shared" si="6"/>
        <v>0</v>
      </c>
      <c r="G1078" s="26" t="str">
        <f t="shared" si="7"/>
        <v>0</v>
      </c>
      <c r="H1078">
        <v>159911.85</v>
      </c>
    </row>
    <row r="1079">
      <c r="A1079" s="2" t="s">
        <v>35</v>
      </c>
      <c r="B1079" s="2" t="s">
        <v>1125</v>
      </c>
      <c r="D1079" s="22" t="str">
        <f t="shared" si="1"/>
        <v>0</v>
      </c>
      <c r="E1079" s="22" t="str">
        <f t="shared" si="5"/>
        <v>0</v>
      </c>
      <c r="F1079" s="25" t="str">
        <f t="shared" si="6"/>
        <v>0</v>
      </c>
      <c r="G1079" s="26" t="str">
        <f t="shared" si="7"/>
        <v>0</v>
      </c>
      <c r="H1079">
        <v>387229.7</v>
      </c>
    </row>
    <row r="1080">
      <c r="A1080" s="2" t="s">
        <v>35</v>
      </c>
      <c r="B1080" s="2" t="s">
        <v>1126</v>
      </c>
      <c r="D1080" s="22" t="str">
        <f t="shared" si="1"/>
        <v>0</v>
      </c>
      <c r="E1080" s="22" t="str">
        <f t="shared" si="5"/>
        <v>0</v>
      </c>
      <c r="F1080" s="25" t="str">
        <f t="shared" si="6"/>
        <v>0</v>
      </c>
      <c r="G1080" s="26" t="str">
        <f t="shared" si="7"/>
        <v>0</v>
      </c>
      <c r="H1080">
        <v>4234100.11</v>
      </c>
    </row>
    <row r="1081">
      <c r="A1081" s="2" t="s">
        <v>35</v>
      </c>
      <c r="B1081" s="2" t="s">
        <v>1127</v>
      </c>
      <c r="D1081" s="22" t="str">
        <f t="shared" si="1"/>
        <v>0</v>
      </c>
      <c r="E1081" s="22" t="str">
        <f t="shared" si="5"/>
        <v>0</v>
      </c>
      <c r="F1081" s="25" t="str">
        <f t="shared" si="6"/>
        <v>0</v>
      </c>
      <c r="G1081" s="26" t="str">
        <f t="shared" si="7"/>
        <v>0</v>
      </c>
      <c r="H1081">
        <v>1010119.06</v>
      </c>
    </row>
    <row r="1082">
      <c r="A1082" s="2" t="s">
        <v>35</v>
      </c>
      <c r="B1082" s="2" t="s">
        <v>1128</v>
      </c>
      <c r="D1082" s="22" t="str">
        <f t="shared" si="1"/>
        <v>0</v>
      </c>
      <c r="E1082" s="22" t="str">
        <f t="shared" si="5"/>
        <v>0</v>
      </c>
      <c r="F1082" s="25" t="str">
        <f t="shared" si="6"/>
        <v>0</v>
      </c>
      <c r="G1082" s="26" t="str">
        <f t="shared" si="7"/>
        <v>0</v>
      </c>
      <c r="H1082">
        <v>1800491.85</v>
      </c>
    </row>
    <row r="1083">
      <c r="A1083" s="2" t="s">
        <v>35</v>
      </c>
      <c r="B1083" s="2" t="s">
        <v>1129</v>
      </c>
      <c r="D1083" s="22" t="str">
        <f t="shared" si="1"/>
        <v>0</v>
      </c>
      <c r="E1083" s="22" t="str">
        <f t="shared" si="5"/>
        <v>0</v>
      </c>
      <c r="F1083" s="25" t="str">
        <f t="shared" si="6"/>
        <v>0</v>
      </c>
      <c r="G1083" s="26" t="str">
        <f t="shared" si="7"/>
        <v>0</v>
      </c>
      <c r="H1083">
        <v>368167.83</v>
      </c>
    </row>
    <row r="1084">
      <c r="A1084" s="2" t="s">
        <v>35</v>
      </c>
      <c r="B1084" s="2" t="s">
        <v>1130</v>
      </c>
      <c r="D1084" s="22" t="str">
        <f t="shared" si="1"/>
        <v>0</v>
      </c>
      <c r="E1084" s="22" t="str">
        <f t="shared" si="5"/>
        <v>0</v>
      </c>
      <c r="F1084" s="25" t="str">
        <f t="shared" si="6"/>
        <v>0</v>
      </c>
      <c r="G1084" s="26" t="str">
        <f t="shared" si="7"/>
        <v>0</v>
      </c>
      <c r="H1084">
        <v>698173.53</v>
      </c>
    </row>
    <row r="1085">
      <c r="A1085" s="2" t="s">
        <v>35</v>
      </c>
      <c r="B1085" s="2" t="s">
        <v>1131</v>
      </c>
      <c r="D1085" s="22" t="str">
        <f t="shared" si="1"/>
        <v>0</v>
      </c>
      <c r="E1085" s="22" t="str">
        <f t="shared" si="5"/>
        <v>0</v>
      </c>
      <c r="F1085" s="25" t="str">
        <f t="shared" si="6"/>
        <v>0</v>
      </c>
      <c r="G1085" s="26" t="str">
        <f t="shared" si="7"/>
        <v>0</v>
      </c>
      <c r="H1085">
        <v>372527.97</v>
      </c>
    </row>
    <row r="1086">
      <c r="A1086" s="2" t="s">
        <v>35</v>
      </c>
      <c r="B1086" s="2" t="s">
        <v>1132</v>
      </c>
      <c r="D1086" s="22" t="str">
        <f t="shared" si="1"/>
        <v>0</v>
      </c>
      <c r="E1086" s="22" t="str">
        <f t="shared" si="5"/>
        <v>0</v>
      </c>
      <c r="F1086" s="25" t="str">
        <f t="shared" si="6"/>
        <v>0</v>
      </c>
      <c r="G1086" s="26" t="str">
        <f t="shared" si="7"/>
        <v>0</v>
      </c>
      <c r="H1086">
        <v>253835.32</v>
      </c>
    </row>
    <row r="1087">
      <c r="A1087" s="2" t="s">
        <v>35</v>
      </c>
      <c r="B1087" s="2" t="s">
        <v>1133</v>
      </c>
      <c r="D1087" s="22" t="str">
        <f t="shared" si="1"/>
        <v>0</v>
      </c>
      <c r="E1087" s="22" t="str">
        <f t="shared" si="5"/>
        <v>0</v>
      </c>
      <c r="F1087" s="25" t="str">
        <f t="shared" si="6"/>
        <v>0</v>
      </c>
      <c r="G1087" s="26" t="str">
        <f t="shared" si="7"/>
        <v>0</v>
      </c>
      <c r="H1087">
        <v>109510.12</v>
      </c>
    </row>
    <row r="1088">
      <c r="A1088" s="2" t="s">
        <v>35</v>
      </c>
      <c r="B1088" s="2" t="s">
        <v>1134</v>
      </c>
      <c r="D1088" s="22" t="str">
        <f t="shared" si="1"/>
        <v>0</v>
      </c>
      <c r="E1088" s="22" t="str">
        <f t="shared" si="5"/>
        <v>0</v>
      </c>
      <c r="F1088" s="25" t="str">
        <f t="shared" si="6"/>
        <v>0</v>
      </c>
      <c r="G1088" s="26" t="str">
        <f t="shared" si="7"/>
        <v>0</v>
      </c>
      <c r="H1088">
        <v>439153.44</v>
      </c>
    </row>
    <row r="1089">
      <c r="A1089" s="2" t="s">
        <v>35</v>
      </c>
      <c r="B1089" s="2" t="s">
        <v>1135</v>
      </c>
      <c r="D1089" s="22" t="str">
        <f t="shared" si="1"/>
        <v>0</v>
      </c>
      <c r="E1089" s="22" t="str">
        <f t="shared" si="5"/>
        <v>0</v>
      </c>
      <c r="F1089" s="25" t="str">
        <f t="shared" si="6"/>
        <v>0</v>
      </c>
      <c r="G1089" s="26" t="str">
        <f t="shared" si="7"/>
        <v>0</v>
      </c>
      <c r="H1089">
        <v>113177.91</v>
      </c>
    </row>
    <row r="1090">
      <c r="A1090" s="2" t="s">
        <v>35</v>
      </c>
      <c r="B1090" s="2" t="s">
        <v>1136</v>
      </c>
      <c r="C1090" s="14"/>
      <c r="D1090" s="22" t="str">
        <f t="shared" si="1"/>
        <v>0</v>
      </c>
      <c r="E1090" s="22" t="str">
        <f t="shared" si="5"/>
        <v>0</v>
      </c>
      <c r="F1090" s="25" t="str">
        <f t="shared" si="6"/>
        <v>0</v>
      </c>
      <c r="G1090" s="26" t="str">
        <f t="shared" si="7"/>
        <v>0</v>
      </c>
      <c r="H1090">
        <v>146961.26</v>
      </c>
    </row>
    <row r="1091">
      <c r="A1091" s="2" t="s">
        <v>35</v>
      </c>
      <c r="B1091" s="2" t="s">
        <v>1137</v>
      </c>
      <c r="D1091" s="22" t="str">
        <f t="shared" si="1"/>
        <v>0</v>
      </c>
      <c r="E1091" s="22" t="str">
        <f t="shared" si="5"/>
        <v>0</v>
      </c>
      <c r="F1091" s="25" t="str">
        <f t="shared" si="6"/>
        <v>0</v>
      </c>
      <c r="G1091" s="26" t="str">
        <f t="shared" si="7"/>
        <v>0</v>
      </c>
      <c r="H1091">
        <v>2731583.84</v>
      </c>
    </row>
    <row r="1092">
      <c r="A1092" s="2" t="s">
        <v>35</v>
      </c>
      <c r="B1092" s="2" t="s">
        <v>1138</v>
      </c>
      <c r="D1092" s="22" t="str">
        <f t="shared" si="1"/>
        <v>0</v>
      </c>
      <c r="E1092" s="22" t="str">
        <f t="shared" si="5"/>
        <v>0</v>
      </c>
      <c r="F1092" s="25" t="str">
        <f t="shared" si="6"/>
        <v>0</v>
      </c>
      <c r="G1092" s="26" t="str">
        <f t="shared" si="7"/>
        <v>0</v>
      </c>
      <c r="H1092">
        <v>1870830.0</v>
      </c>
    </row>
    <row r="1093">
      <c r="A1093" s="2" t="s">
        <v>35</v>
      </c>
      <c r="B1093" s="2" t="s">
        <v>1139</v>
      </c>
      <c r="C1093" s="14"/>
      <c r="D1093" s="22" t="str">
        <f t="shared" si="1"/>
        <v>0</v>
      </c>
      <c r="E1093" s="22" t="str">
        <f t="shared" si="5"/>
        <v>0</v>
      </c>
      <c r="F1093" s="25" t="str">
        <f t="shared" si="6"/>
        <v>0</v>
      </c>
      <c r="G1093" s="26" t="str">
        <f t="shared" si="7"/>
        <v>0</v>
      </c>
      <c r="H1093">
        <v>219917.7</v>
      </c>
    </row>
    <row r="1094">
      <c r="A1094" s="2" t="s">
        <v>35</v>
      </c>
      <c r="B1094" s="2" t="s">
        <v>1140</v>
      </c>
      <c r="D1094" s="22" t="str">
        <f t="shared" si="1"/>
        <v>0</v>
      </c>
      <c r="E1094" s="22" t="str">
        <f t="shared" si="5"/>
        <v>0</v>
      </c>
      <c r="F1094" s="25" t="str">
        <f t="shared" si="6"/>
        <v>0</v>
      </c>
      <c r="G1094" s="26" t="str">
        <f t="shared" si="7"/>
        <v>0</v>
      </c>
      <c r="H1094">
        <v>1573040.0</v>
      </c>
    </row>
    <row r="1095">
      <c r="A1095" s="2" t="s">
        <v>35</v>
      </c>
      <c r="B1095" s="2" t="s">
        <v>1141</v>
      </c>
      <c r="D1095" s="22" t="str">
        <f t="shared" si="1"/>
        <v>0</v>
      </c>
      <c r="E1095" s="22" t="str">
        <f t="shared" si="5"/>
        <v>0</v>
      </c>
      <c r="F1095" s="25" t="str">
        <f t="shared" si="6"/>
        <v>0</v>
      </c>
      <c r="G1095" s="26" t="str">
        <f t="shared" si="7"/>
        <v>0</v>
      </c>
      <c r="H1095">
        <v>793000.0</v>
      </c>
    </row>
    <row r="1096">
      <c r="A1096" s="2" t="s">
        <v>35</v>
      </c>
      <c r="B1096" s="2" t="s">
        <v>1142</v>
      </c>
      <c r="D1096" s="22" t="str">
        <f t="shared" si="1"/>
        <v>0</v>
      </c>
      <c r="E1096" s="22" t="str">
        <f t="shared" si="5"/>
        <v>0</v>
      </c>
      <c r="F1096" s="25" t="str">
        <f t="shared" si="6"/>
        <v>0</v>
      </c>
      <c r="G1096" s="26" t="str">
        <f t="shared" si="7"/>
        <v>0</v>
      </c>
      <c r="H1096">
        <v>353154.0</v>
      </c>
    </row>
    <row r="1097">
      <c r="A1097" s="2" t="s">
        <v>35</v>
      </c>
      <c r="B1097" s="2" t="s">
        <v>1143</v>
      </c>
      <c r="D1097" s="22" t="str">
        <f t="shared" si="1"/>
        <v>0</v>
      </c>
      <c r="E1097" s="22" t="str">
        <f t="shared" si="5"/>
        <v>0</v>
      </c>
      <c r="F1097" s="25" t="str">
        <f t="shared" si="6"/>
        <v>0</v>
      </c>
      <c r="G1097" s="26" t="str">
        <f t="shared" si="7"/>
        <v>0</v>
      </c>
      <c r="H1097">
        <v>7187529.62</v>
      </c>
    </row>
    <row r="1098">
      <c r="A1098" s="2" t="s">
        <v>35</v>
      </c>
      <c r="B1098" s="2" t="s">
        <v>1144</v>
      </c>
      <c r="D1098" s="22" t="str">
        <f t="shared" si="1"/>
        <v>0</v>
      </c>
      <c r="E1098" s="22" t="str">
        <f t="shared" si="5"/>
        <v>0</v>
      </c>
      <c r="F1098" s="25" t="str">
        <f t="shared" si="6"/>
        <v>0</v>
      </c>
      <c r="G1098" s="26" t="str">
        <f t="shared" si="7"/>
        <v>0</v>
      </c>
      <c r="H1098">
        <v>707754.63</v>
      </c>
    </row>
    <row r="1099">
      <c r="A1099" s="2" t="s">
        <v>35</v>
      </c>
      <c r="B1099" s="2" t="s">
        <v>1145</v>
      </c>
      <c r="D1099" s="22" t="str">
        <f t="shared" si="1"/>
        <v>0</v>
      </c>
      <c r="E1099" s="22" t="str">
        <f t="shared" si="5"/>
        <v>0</v>
      </c>
      <c r="F1099" s="25" t="str">
        <f t="shared" si="6"/>
        <v>0</v>
      </c>
      <c r="G1099" s="26" t="str">
        <f t="shared" si="7"/>
        <v>0</v>
      </c>
      <c r="H1099">
        <v>602080.0</v>
      </c>
    </row>
    <row r="1100">
      <c r="A1100" s="2" t="s">
        <v>35</v>
      </c>
      <c r="B1100" s="2" t="s">
        <v>1146</v>
      </c>
      <c r="D1100" s="22" t="str">
        <f t="shared" si="1"/>
        <v>0</v>
      </c>
      <c r="E1100" s="22" t="str">
        <f t="shared" si="5"/>
        <v>0</v>
      </c>
      <c r="F1100" s="25" t="str">
        <f t="shared" si="6"/>
        <v>0</v>
      </c>
      <c r="G1100" s="26" t="str">
        <f t="shared" si="7"/>
        <v>0</v>
      </c>
      <c r="H1100">
        <v>2058992.89</v>
      </c>
    </row>
    <row r="1101">
      <c r="A1101" s="2" t="s">
        <v>35</v>
      </c>
      <c r="B1101" s="2" t="s">
        <v>1147</v>
      </c>
      <c r="D1101" s="22" t="str">
        <f t="shared" si="1"/>
        <v>0</v>
      </c>
      <c r="E1101" s="22" t="str">
        <f t="shared" si="5"/>
        <v>0</v>
      </c>
      <c r="F1101" s="25" t="str">
        <f t="shared" si="6"/>
        <v>0</v>
      </c>
      <c r="G1101" s="26" t="str">
        <f t="shared" si="7"/>
        <v>0</v>
      </c>
      <c r="H1101">
        <v>391402.12</v>
      </c>
    </row>
    <row r="1102">
      <c r="A1102" s="2" t="s">
        <v>35</v>
      </c>
      <c r="B1102" s="2" t="s">
        <v>1148</v>
      </c>
      <c r="D1102" s="22" t="str">
        <f t="shared" si="1"/>
        <v>0</v>
      </c>
      <c r="E1102" s="22" t="str">
        <f t="shared" si="5"/>
        <v>0</v>
      </c>
      <c r="F1102" s="25" t="str">
        <f t="shared" si="6"/>
        <v>0</v>
      </c>
      <c r="G1102" s="26" t="str">
        <f t="shared" si="7"/>
        <v>0</v>
      </c>
      <c r="H1102">
        <v>301990.74</v>
      </c>
    </row>
    <row r="1103">
      <c r="A1103" s="2" t="s">
        <v>35</v>
      </c>
      <c r="B1103" s="2" t="s">
        <v>1149</v>
      </c>
      <c r="D1103" s="22" t="str">
        <f t="shared" si="1"/>
        <v>0</v>
      </c>
      <c r="E1103" s="22" t="str">
        <f t="shared" si="5"/>
        <v>0</v>
      </c>
      <c r="F1103" s="25" t="str">
        <f t="shared" si="6"/>
        <v>0</v>
      </c>
      <c r="G1103" s="26" t="str">
        <f t="shared" si="7"/>
        <v>0</v>
      </c>
      <c r="H1103">
        <v>341121.07</v>
      </c>
    </row>
    <row r="1104">
      <c r="A1104" s="2" t="s">
        <v>35</v>
      </c>
      <c r="B1104" s="2" t="s">
        <v>1150</v>
      </c>
      <c r="D1104" s="22" t="str">
        <f t="shared" si="1"/>
        <v>0</v>
      </c>
      <c r="E1104" s="22" t="str">
        <f t="shared" si="5"/>
        <v>0</v>
      </c>
      <c r="F1104" s="25" t="str">
        <f t="shared" si="6"/>
        <v>0</v>
      </c>
      <c r="G1104" s="26" t="str">
        <f t="shared" si="7"/>
        <v>0</v>
      </c>
      <c r="H1104">
        <v>783156.88</v>
      </c>
    </row>
    <row r="1105">
      <c r="A1105" s="2" t="s">
        <v>35</v>
      </c>
      <c r="B1105" s="2" t="s">
        <v>1151</v>
      </c>
      <c r="D1105" s="22" t="str">
        <f t="shared" si="1"/>
        <v>0</v>
      </c>
      <c r="E1105" s="22" t="str">
        <f t="shared" si="5"/>
        <v>0</v>
      </c>
      <c r="F1105" s="25" t="str">
        <f t="shared" si="6"/>
        <v>0</v>
      </c>
      <c r="G1105" s="26" t="str">
        <f t="shared" si="7"/>
        <v>0</v>
      </c>
      <c r="H1105">
        <v>735450.0</v>
      </c>
    </row>
    <row r="1106">
      <c r="A1106" s="2" t="s">
        <v>35</v>
      </c>
      <c r="B1106" s="2" t="s">
        <v>1152</v>
      </c>
      <c r="D1106" s="22" t="str">
        <f t="shared" si="1"/>
        <v>0</v>
      </c>
      <c r="E1106" s="22" t="str">
        <f t="shared" si="5"/>
        <v>0</v>
      </c>
      <c r="F1106" s="25" t="str">
        <f t="shared" si="6"/>
        <v>0</v>
      </c>
      <c r="G1106" s="26" t="str">
        <f t="shared" si="7"/>
        <v>0</v>
      </c>
      <c r="H1106">
        <v>1546021.83</v>
      </c>
    </row>
    <row r="1107">
      <c r="A1107" s="2" t="s">
        <v>35</v>
      </c>
      <c r="B1107" s="2" t="s">
        <v>1153</v>
      </c>
      <c r="D1107" s="22" t="str">
        <f t="shared" si="1"/>
        <v>0</v>
      </c>
      <c r="E1107" s="22" t="str">
        <f t="shared" si="5"/>
        <v>0</v>
      </c>
      <c r="F1107" s="25" t="str">
        <f t="shared" si="6"/>
        <v>0</v>
      </c>
      <c r="G1107" s="26" t="str">
        <f t="shared" si="7"/>
        <v>0</v>
      </c>
      <c r="H1107">
        <v>421382.7</v>
      </c>
    </row>
    <row r="1108">
      <c r="A1108" s="2" t="s">
        <v>35</v>
      </c>
      <c r="B1108" s="2" t="s">
        <v>1154</v>
      </c>
      <c r="D1108" s="22" t="str">
        <f t="shared" si="1"/>
        <v>0</v>
      </c>
      <c r="E1108" s="22" t="str">
        <f t="shared" si="5"/>
        <v>0</v>
      </c>
      <c r="F1108" s="25" t="str">
        <f t="shared" si="6"/>
        <v>0</v>
      </c>
      <c r="G1108" s="26" t="str">
        <f t="shared" si="7"/>
        <v>0</v>
      </c>
      <c r="H1108">
        <v>487010.77</v>
      </c>
    </row>
    <row r="1109">
      <c r="A1109" s="2" t="s">
        <v>35</v>
      </c>
      <c r="B1109" s="2" t="s">
        <v>1155</v>
      </c>
      <c r="D1109" s="22" t="str">
        <f t="shared" si="1"/>
        <v>0</v>
      </c>
      <c r="E1109" s="22" t="str">
        <f t="shared" si="5"/>
        <v>0</v>
      </c>
      <c r="F1109" s="25" t="str">
        <f t="shared" si="6"/>
        <v>0</v>
      </c>
      <c r="G1109" s="26" t="str">
        <f t="shared" si="7"/>
        <v>0</v>
      </c>
      <c r="H1109">
        <v>929175.54</v>
      </c>
    </row>
    <row r="1110">
      <c r="A1110" s="2" t="s">
        <v>35</v>
      </c>
      <c r="B1110" s="2" t="s">
        <v>1156</v>
      </c>
      <c r="D1110" s="22" t="str">
        <f t="shared" si="1"/>
        <v>0</v>
      </c>
      <c r="E1110" s="22" t="str">
        <f t="shared" si="5"/>
        <v>0</v>
      </c>
      <c r="F1110" s="25" t="str">
        <f t="shared" si="6"/>
        <v>0</v>
      </c>
      <c r="G1110" s="26" t="str">
        <f t="shared" si="7"/>
        <v>0</v>
      </c>
      <c r="H1110">
        <v>1.33293345E7</v>
      </c>
    </row>
    <row r="1111">
      <c r="A1111" s="2" t="s">
        <v>35</v>
      </c>
      <c r="B1111" s="2" t="s">
        <v>1157</v>
      </c>
      <c r="D1111" s="22" t="str">
        <f t="shared" si="1"/>
        <v>0</v>
      </c>
      <c r="E1111" s="22" t="str">
        <f t="shared" si="5"/>
        <v>0</v>
      </c>
      <c r="F1111" s="25" t="str">
        <f t="shared" si="6"/>
        <v>0</v>
      </c>
      <c r="G1111" s="26" t="str">
        <f t="shared" si="7"/>
        <v>0</v>
      </c>
      <c r="H1111">
        <v>449600.0</v>
      </c>
    </row>
    <row r="1112">
      <c r="A1112" s="2" t="s">
        <v>35</v>
      </c>
      <c r="B1112" s="2" t="s">
        <v>1158</v>
      </c>
      <c r="C1112" s="14"/>
      <c r="D1112" s="22" t="str">
        <f t="shared" si="1"/>
        <v>0</v>
      </c>
      <c r="E1112" s="22" t="str">
        <f t="shared" si="5"/>
        <v>0</v>
      </c>
      <c r="F1112" s="25" t="str">
        <f t="shared" si="6"/>
        <v>0</v>
      </c>
      <c r="G1112" s="26" t="str">
        <f t="shared" si="7"/>
        <v>0</v>
      </c>
      <c r="H1112">
        <v>133669.98</v>
      </c>
    </row>
    <row r="1113">
      <c r="A1113" s="2" t="s">
        <v>35</v>
      </c>
      <c r="B1113" s="2" t="s">
        <v>1159</v>
      </c>
      <c r="C1113" s="14"/>
      <c r="D1113" s="22" t="str">
        <f t="shared" si="1"/>
        <v>0</v>
      </c>
      <c r="E1113" s="22" t="str">
        <f t="shared" si="5"/>
        <v>0</v>
      </c>
      <c r="F1113" s="25" t="str">
        <f t="shared" si="6"/>
        <v>0</v>
      </c>
      <c r="G1113" s="26" t="str">
        <f t="shared" si="7"/>
        <v>0</v>
      </c>
      <c r="H1113">
        <v>115835.67</v>
      </c>
    </row>
    <row r="1114">
      <c r="A1114" s="2" t="s">
        <v>35</v>
      </c>
      <c r="B1114" s="2" t="s">
        <v>1160</v>
      </c>
      <c r="C1114" s="14"/>
      <c r="D1114" s="22" t="str">
        <f t="shared" si="1"/>
        <v>0</v>
      </c>
      <c r="E1114" s="22" t="str">
        <f t="shared" si="5"/>
        <v>0</v>
      </c>
      <c r="F1114" s="25" t="str">
        <f t="shared" si="6"/>
        <v>0</v>
      </c>
      <c r="G1114" s="26" t="str">
        <f t="shared" si="7"/>
        <v>0</v>
      </c>
      <c r="H1114">
        <v>149657.96</v>
      </c>
    </row>
    <row r="1115">
      <c r="A1115" s="2" t="s">
        <v>35</v>
      </c>
      <c r="B1115" s="2" t="s">
        <v>1161</v>
      </c>
      <c r="D1115" s="22" t="str">
        <f t="shared" si="1"/>
        <v>0</v>
      </c>
      <c r="E1115" s="22" t="str">
        <f t="shared" si="5"/>
        <v>0</v>
      </c>
      <c r="F1115" s="25" t="str">
        <f t="shared" si="6"/>
        <v>0</v>
      </c>
      <c r="G1115" s="26" t="str">
        <f t="shared" si="7"/>
        <v>0</v>
      </c>
      <c r="H1115">
        <v>523365.0</v>
      </c>
    </row>
    <row r="1116">
      <c r="A1116" s="2" t="s">
        <v>35</v>
      </c>
      <c r="B1116" s="2" t="s">
        <v>1162</v>
      </c>
      <c r="D1116" s="22" t="str">
        <f t="shared" si="1"/>
        <v>0</v>
      </c>
      <c r="E1116" s="22" t="str">
        <f t="shared" si="5"/>
        <v>0</v>
      </c>
      <c r="F1116" s="25" t="str">
        <f t="shared" si="6"/>
        <v>0</v>
      </c>
      <c r="G1116" s="26" t="str">
        <f t="shared" si="7"/>
        <v>0</v>
      </c>
      <c r="H1116">
        <v>650600.0</v>
      </c>
    </row>
    <row r="1117">
      <c r="A1117" s="2" t="s">
        <v>35</v>
      </c>
      <c r="B1117" s="2" t="s">
        <v>1163</v>
      </c>
      <c r="C1117" s="14"/>
      <c r="D1117" s="22" t="str">
        <f t="shared" si="1"/>
        <v>0</v>
      </c>
      <c r="E1117" s="22" t="str">
        <f t="shared" si="5"/>
        <v>0</v>
      </c>
      <c r="F1117" s="25" t="str">
        <f t="shared" si="6"/>
        <v>0</v>
      </c>
      <c r="G1117" s="26" t="str">
        <f t="shared" si="7"/>
        <v>0</v>
      </c>
      <c r="H1117">
        <v>132359.49</v>
      </c>
    </row>
    <row r="1118">
      <c r="A1118" s="2" t="s">
        <v>35</v>
      </c>
      <c r="B1118" s="2" t="s">
        <v>1164</v>
      </c>
      <c r="C1118" s="14"/>
      <c r="D1118" s="22" t="str">
        <f t="shared" si="1"/>
        <v>0</v>
      </c>
      <c r="E1118" s="22" t="str">
        <f t="shared" si="5"/>
        <v>Mitsubishi</v>
      </c>
      <c r="F1118" s="25" t="str">
        <f t="shared" si="6"/>
        <v>MITSUBISHI</v>
      </c>
      <c r="G1118" s="26">
        <f t="shared" si="7"/>
        <v>1394215.79</v>
      </c>
      <c r="H1118">
        <v>1394215.79</v>
      </c>
    </row>
    <row r="1119">
      <c r="A1119" s="2" t="s">
        <v>35</v>
      </c>
      <c r="B1119" s="2" t="s">
        <v>1165</v>
      </c>
      <c r="C1119" s="14"/>
      <c r="D1119" s="22" t="str">
        <f t="shared" si="1"/>
        <v>0</v>
      </c>
      <c r="E1119" s="22" t="str">
        <f t="shared" si="5"/>
        <v>Mitsubishi</v>
      </c>
      <c r="F1119" s="25" t="str">
        <f t="shared" si="6"/>
        <v>MITSUBISHI  MATERIALS</v>
      </c>
      <c r="G1119" s="26">
        <f t="shared" si="7"/>
        <v>164970.31</v>
      </c>
      <c r="H1119">
        <v>164970.31</v>
      </c>
    </row>
    <row r="1120">
      <c r="A1120" s="2" t="s">
        <v>35</v>
      </c>
      <c r="B1120" s="2" t="s">
        <v>1166</v>
      </c>
      <c r="C1120" s="14"/>
      <c r="D1120" s="22" t="str">
        <f t="shared" si="1"/>
        <v>0</v>
      </c>
      <c r="E1120" s="22" t="str">
        <f t="shared" si="5"/>
        <v>Mitsubishi</v>
      </c>
      <c r="F1120" s="25" t="str">
        <f t="shared" si="6"/>
        <v>MITSUBISHI CHM.HDG.</v>
      </c>
      <c r="G1120" s="26">
        <f t="shared" si="7"/>
        <v>274212.76</v>
      </c>
      <c r="H1120">
        <v>274212.76</v>
      </c>
    </row>
    <row r="1121">
      <c r="A1121" s="2" t="s">
        <v>35</v>
      </c>
      <c r="B1121" s="2" t="s">
        <v>1167</v>
      </c>
      <c r="C1121" s="14"/>
      <c r="D1121" s="22" t="str">
        <f t="shared" si="1"/>
        <v>0</v>
      </c>
      <c r="E1121" s="22" t="str">
        <f t="shared" si="5"/>
        <v>Mitsubishi</v>
      </c>
      <c r="F1121" s="25" t="str">
        <f t="shared" si="6"/>
        <v>MITSUBISHI ELECTRIC</v>
      </c>
      <c r="G1121" s="26">
        <f t="shared" si="7"/>
        <v>1169848.25</v>
      </c>
      <c r="H1121">
        <v>1169848.25</v>
      </c>
    </row>
    <row r="1122">
      <c r="A1122" s="2" t="s">
        <v>35</v>
      </c>
      <c r="B1122" s="2" t="s">
        <v>1168</v>
      </c>
      <c r="C1122" s="14"/>
      <c r="D1122" s="22" t="str">
        <f t="shared" si="1"/>
        <v>0</v>
      </c>
      <c r="E1122" s="22" t="str">
        <f t="shared" si="5"/>
        <v>Mitsubishi</v>
      </c>
      <c r="F1122" s="25" t="str">
        <f t="shared" si="6"/>
        <v>MITSUBISHI ESTATE</v>
      </c>
      <c r="G1122" s="26">
        <f t="shared" si="7"/>
        <v>1549692.33</v>
      </c>
      <c r="H1122">
        <v>1549692.33</v>
      </c>
    </row>
    <row r="1123">
      <c r="A1123" s="2" t="s">
        <v>35</v>
      </c>
      <c r="B1123" s="2" t="s">
        <v>1169</v>
      </c>
      <c r="C1123" s="14"/>
      <c r="D1123" s="22" t="str">
        <f t="shared" si="1"/>
        <v>0</v>
      </c>
      <c r="E1123" s="22" t="str">
        <f t="shared" si="5"/>
        <v>Mitsubishi</v>
      </c>
      <c r="F1123" s="25" t="str">
        <f t="shared" si="6"/>
        <v>MITSUBISHI GAS CHM.</v>
      </c>
      <c r="G1123" s="26">
        <f t="shared" si="7"/>
        <v>101519.29</v>
      </c>
      <c r="H1123">
        <v>101519.29</v>
      </c>
    </row>
    <row r="1124">
      <c r="A1124" s="2" t="s">
        <v>35</v>
      </c>
      <c r="B1124" s="2" t="s">
        <v>1170</v>
      </c>
      <c r="C1124" s="14"/>
      <c r="D1124" s="22" t="str">
        <f t="shared" si="1"/>
        <v>0</v>
      </c>
      <c r="E1124" s="22" t="str">
        <f t="shared" si="5"/>
        <v>Mitsubishi</v>
      </c>
      <c r="F1124" s="25" t="str">
        <f t="shared" si="6"/>
        <v>MITSUBISHI HEAVY INDS.</v>
      </c>
      <c r="G1124" s="26">
        <f t="shared" si="7"/>
        <v>975447.24</v>
      </c>
      <c r="H1124">
        <v>975447.24</v>
      </c>
    </row>
    <row r="1125">
      <c r="A1125" s="2" t="s">
        <v>35</v>
      </c>
      <c r="B1125" s="2" t="s">
        <v>1171</v>
      </c>
      <c r="C1125" s="14"/>
      <c r="D1125" s="22" t="str">
        <f t="shared" si="1"/>
        <v>0</v>
      </c>
      <c r="E1125" s="22" t="str">
        <f t="shared" si="5"/>
        <v>Mitsubishi</v>
      </c>
      <c r="F1125" s="25" t="str">
        <f t="shared" si="6"/>
        <v>MITSUBISHI LOGISTICS</v>
      </c>
      <c r="G1125" s="26">
        <f t="shared" si="7"/>
        <v>108654.18</v>
      </c>
      <c r="H1125">
        <v>108654.18</v>
      </c>
    </row>
    <row r="1126">
      <c r="A1126" s="2" t="s">
        <v>35</v>
      </c>
      <c r="B1126" s="2" t="s">
        <v>1172</v>
      </c>
      <c r="C1126" s="14"/>
      <c r="D1126" s="22" t="str">
        <f t="shared" si="1"/>
        <v>0</v>
      </c>
      <c r="E1126" s="22" t="str">
        <f t="shared" si="5"/>
        <v>Mitsubishi</v>
      </c>
      <c r="F1126" s="25" t="str">
        <f t="shared" si="6"/>
        <v>MITSUBISHI MOTORS</v>
      </c>
      <c r="G1126" s="26">
        <f t="shared" si="7"/>
        <v>326492.58</v>
      </c>
      <c r="H1126">
        <v>326492.58</v>
      </c>
    </row>
    <row r="1127">
      <c r="A1127" s="2" t="s">
        <v>35</v>
      </c>
      <c r="B1127" s="2" t="s">
        <v>1173</v>
      </c>
      <c r="C1127" s="14"/>
      <c r="D1127" s="22" t="str">
        <f t="shared" si="1"/>
        <v>0</v>
      </c>
      <c r="E1127" s="22" t="str">
        <f t="shared" si="5"/>
        <v>Mitsubishi</v>
      </c>
      <c r="F1127" s="25" t="str">
        <f t="shared" si="6"/>
        <v>MITSUBISHI TANABE PHARMA</v>
      </c>
      <c r="G1127" s="26">
        <f t="shared" si="7"/>
        <v>142779.35</v>
      </c>
      <c r="H1127">
        <v>142779.35</v>
      </c>
    </row>
    <row r="1128">
      <c r="A1128" s="2" t="s">
        <v>35</v>
      </c>
      <c r="B1128" s="2" t="s">
        <v>1174</v>
      </c>
      <c r="C1128" s="14"/>
      <c r="D1128" s="22" t="str">
        <f t="shared" si="1"/>
        <v>0</v>
      </c>
      <c r="E1128" s="28">
        <v>0.0</v>
      </c>
      <c r="F1128" s="28">
        <v>0.0</v>
      </c>
      <c r="G1128" s="29">
        <v>0.0</v>
      </c>
      <c r="H1128">
        <v>3972415.64</v>
      </c>
    </row>
    <row r="1129">
      <c r="A1129" s="2" t="s">
        <v>35</v>
      </c>
      <c r="B1129" s="2" t="s">
        <v>1175</v>
      </c>
      <c r="C1129" s="14"/>
      <c r="D1129" s="22" t="str">
        <f t="shared" si="1"/>
        <v>0</v>
      </c>
      <c r="E1129" s="22" t="str">
        <f t="shared" ref="E1129:E1963" si="8">IF(ISNUMBER(SEARCH("Coal India",B1129)),"Coal India",IF(ISNUMBER(SEARCH("China Shenhua",B1129)),"China Shenhua",IF(ISNUMBER(SEARCH("Adani",B1129)),"Adani",IF(ISNUMBER(SEARCH("Shanxi Coking",B1129)),"Shanxi Coking",IF(ISNUMBER(SEARCH("Anglo American",B1129)),"Anglo American",IF(ISNUMBER(SEARCH("BHP Billiton",B1129)),"BHP Billiton",IF(ISNUMBER(SEARCH("Yitai Coal",B1129)),"Yitai Coal",IF(ISNUMBER(SEARCH("Datang Intl",B1129)),"Datang Intl",IF(ISNUMBER(SEARCH("China Coal",B1129)),"China Coal",IF(ISNUMBER(SEARCH("Peabody Energy",B1129)),"Peabody Energy",IF(ISNUMBER(SEARCH("Glencore Xstrata",B1129)),"Glencore Xstrata",IF(ISNUMBER(SEARCH("Datong Coal",B1129)),"Datong Coal",IF(ISNUMBER(SEARCH("Yanzhou Coal",B1129)),"Yanzhou Coal",IF(ISNUMBER(SEARCH("DEH",B1129)),"DEH",IF(ISNUMBER(SEARCH("Exxaro",B1129)),"Exxaro",IF(ISNUMBER(SEARCH("Yangquan Coal",B1129)),"Yangquan Coal",IF(ISNUMBER(SEARCH("Mechel",B1129)),"Mechel",IF(ISNUMBER(SEARCH("Arch Coal",B1129)),"Arch Coal",IF(ISNUMBER(SEARCH("Alpha Natural Resources",B1129)),"Alpha Natural Resources",IF(ISNUMBER(SEARCH("EVRAZ",B1129)),"EVRAZ", IF(ISNUMBER(SEARCH("Mitsubishi",B1129)),"Mitsubishi",
if(and(or(B1129="Vale", ISNUMBER(SEARCH("Vale ",B1129))),NOT(ISNUMBER(SEARCH("?Vale",B1129)))), "Vale",IF(ISNUMBER(SEARCH("Raspadskaya",B1129)),"Raspadskaya",IF(ISNUMBER(SEARCH("Rio Tinto",B1129)),"Rio Tinto",IF(ISNUMBER(SEARCH("Asia Resource",B1129)),"Asia Resource",IF(ISNUMBER(SEARCH("Rusal",B1129)),"Rusal",IF(ISNUMBER(SEARCH("Neyveli Lignite",B1129)),"Neyveli Lignite",IF(ISNUMBER(SEARCH("Pingdingshan",B1129)),"Pingdingshan",IF(ISNUMBER(SEARCH("Cloud Peak",B1129)),"Cloud Peak",IF(ISNUMBER(SEARCH("Sasol",B1129)),"Sasol",IF(ISNUMBER(SEARCH("Tata Steel",B1129)),"Tata Steel",IF(AND(ISNUMBER(SEARCH("AGL",B1129)),NOT(ISNUMBER(SEARCH("?AGL",B1129)))),"AGL", IF(ISNUMBER(SEARCH("Teck",B1129)),"Teck",IF(ISNUMBER(SEARCH("Severstal",B1129)),"Severstal",IF(ISNUMBER(SEARCH("Coalspur",B1129)),"Coalspur",IF(ISNUMBER(SEARCH("Kuzbass Fuel ",B1129)),"Kuzbass Fuel ",IF(ISNUMBER(SEARCH("Polyus Gold",B1129)),"Polyus Gold",IF(ISNUMBER(SEARCH("Energy Ventures",B1129)),"Energy Ventures",IF(ISNUMBER(SEARCH("Whitehaven Coal",B1129)),"Whitehaven Coal",IF(ISNUMBER(SEARCH("Banpu",B1129)),"Banpu",IF(ISNUMBER(SEARCH("Bayan",B1129)),"Bayan",IF(AND(ISNUMBER(SEARCH("RWE",B1129)),NOT(ISNUMBER(SEARCH("ERWE",B1129)))),"RWE",IF(ISNUMBER(SEARCH("Consol Energy",B1129)),"Consol Energy",IF(ISNUMBER(SEARCH("WHSP",B1129)),"WHSP",IF(ISNUMBER(SEARCH("Westmoreland",B1129)),"Westmoreland",IF(ISNUMBER(SEARCH("Resource Generation",B1129)),"Resource Generation",IF(ISNUMBER(SEARCH("Churchill Mining",B1129)),"Churchill Mining",IF(ISNUMBER(SEARCH("NTPC",B1129)),"NTPC",IF(ISNUMBER(SEARCH("Adaro",B1129)),"Adaro",IF(ISNUMBER(SEARCH("Nacco",B1129)),"Nacco",  IF(ISNUMBER(SEARCH("Idemitsu Kosan",B1129)),"Idemitsu Kosan",IF(ISNUMBER(SEARCH("ARLP",B1129)),"ARLP",IF(ISNUMBER(SEARCH("Huolinhe Opencut",B1129)),"Huolinhe Opencut",IF(ISNUMBER(SEARCH("Golden Energy",B1129)),"Golden Energy",IF(ISNUMBER(SEARCH("Mitsui &amp; Co",B1129)),"Mitsui &amp; Co",
IF(AND(ISNUMBER(SEARCH("CoAL",B1129)),NOT(ISNUMBER(SEARCH("?CoAL",B1129)))),"CoAL",IF(ISNUMBER(SEARCH("NLMK",B1129)),"NLMK",IF(ISNUMBER(SEARCH("Tata Power",B1129)),"Tata Power",IF(ISNUMBER(SEARCH("MMK OJSC",B1129)),"MMK OJSC",IF(ISNUMBER(SEARCH("Wesfarmers",B1129)),"Wesfarmers",IF(ISNUMBER(SEARCH("Kazakhmys",B1129)),"Kazakhmys",IF(ISNUMBER(SEARCH("New World Resources",B1129)),"New World Resources",IF(ISNUMBER(SEARCH("MMC",B1129)),"MMC",IF(ISNUMBER(SEARCH("Itochu",B1129)),"Itochu",IF(ISNUMBER(SEARCH("Cockatoo",B1129)),"Cockatoo",IF(ISNUMBER(SEARCH("Shanxi Meijin Energy",B1129)),"Shanxi Meijin Energy",IF(ISNUMBER(SEARCH("Jizhong Energy",B1129)),"Jizhong Energy",IF(ISNUMBER(SEARCH("Bandanna",B1129)),"Bandanna",IF(ISNUMBER(SEARCH("Polo Resources",B1129)),"Polo Resources",IF(ISNUMBER(SEARCH("Allete",B1129)),"Allete",IF(ISNUMBER(SEARCH("CLP Holdings",B1129)),"CLP Holdings", IF(AND(ISNUMBER(SEARCH("Aspire",B1129)),NOT(ISNUMBER(SEARCH("Aspire D",B1129)))),"Aspire", IF(ISNUMBER(SEARCH("Marubeni",B1129)),"Marubeni",IF(ISNUMBER(SEARCH("China Resources",B1129)),"China Resources",IF(ISNUMBER(SEARCH("Walter Energy",B1129)),"Walter Energy",IF(ISNUMBER(SEARCH("Coal Energy",B1129)),"Coal Energy",IF(ISNUMBER(SEARCH("Indika",B1129)),"Indika",IF(ISNUMBER(SEARCH("Arcelor Mittal",B1129)),"Arcelor Mittal",IF(ISNUMBER(SEARCH("FirstEnergy",B1129)),"FirstEnergy",IF(ISNUMBER(SEARCH("Black Hills",B1129)),"Black Hills",IF(ISNUMBER(SEARCH("Wescoal",B1129)),"Wescoal",IF(ISNUMBER(SEARCH("Grupo Mexico",B1129)),"Grupo Mexico",IF(and(or(B1129="ARM", ISNUMBER(SEARCH("ARM ",B1129))),NOT(ISNUMBER(SEARCH("?ARM",B1129)))), "ARM",IF(ISNUMBER(SEARCH("Shanxi Coal",B1129)),"Shanxi Coal",IF(ISNUMBER(SEARCH("Capital Power",B1129)),"Capital Power",IF(ISNUMBER(SEARCH("PTT",B1129)),"PTT",IF(ISNUMBER(SEARCH("Shanxi Lanhua Sci-Tech",B1129)),"Shanxi Lanhua Sci-Tech",IF(ISNUMBER(SEARCH("Fortune",B1129)),"Fortune",IF(ISNUMBER(SEARCH("Cardero",B1129)),"Cardero",IF(ISNUMBER(SEARCH("Zhengzhou  Coal",B1129)),"Zhengzhou Coal",IF(ISNUMBER(SEARCH("SAIL",B1129)),"SAIL",IF(ISNUMBER(SEARCH("JSPL",B1129)),"JSPL",IF(ISNUMBER(SEARCH("Shougang Fushan",B1129)),"Shougang Fushan",IF(ISNUMBER(SEARCH("Jingyuan",B1129)),"Jingyuan",IF(ISNUMBER(SEARCH("Stanmore",B1129)),"Stanmore",IF(ISNUMBER(SEARCH("Prophecy Coal",B1129)),"Prophecy Coal",IF(ISNUMBER(SEARCH("Cliffs Natural Resources",B1129)),"Cliffs Natural Resources",IF(ISNUMBER(SEARCH("James River",B1129)),"James River",IF(ISNUMBER(SEARCH("CESC",B1129)),"CESC",IF(ISNUMBER(SEARCH("Alcoa",B1129)),"Alcoa","0"))))))))))))))))))))))))))))))))))))))))))))))))))))))))))))))))))))))))))))))))))))))))))))))))))))
</f>
        <v>0</v>
      </c>
      <c r="F1129" s="25" t="str">
        <f t="shared" ref="F1129:F1963" si="9">IF(OR(NOT(D1129="0"),NOT(E1129="0")),B1129,D1129)</f>
        <v>0</v>
      </c>
      <c r="G1129" s="26" t="str">
        <f t="shared" ref="G1129:G1963" si="10">IF(F1129="0",F1129,H1129)</f>
        <v>0</v>
      </c>
      <c r="H1129">
        <v>1254253.12</v>
      </c>
    </row>
    <row r="1130">
      <c r="A1130" s="2" t="s">
        <v>35</v>
      </c>
      <c r="B1130" s="2" t="s">
        <v>1176</v>
      </c>
      <c r="C1130" s="14"/>
      <c r="D1130" s="22" t="str">
        <f t="shared" si="1"/>
        <v>0</v>
      </c>
      <c r="E1130" s="22" t="str">
        <f t="shared" si="8"/>
        <v>0</v>
      </c>
      <c r="F1130" s="25" t="str">
        <f t="shared" si="9"/>
        <v>0</v>
      </c>
      <c r="G1130" s="26" t="str">
        <f t="shared" si="10"/>
        <v>0</v>
      </c>
      <c r="H1130">
        <v>112568.18</v>
      </c>
    </row>
    <row r="1131">
      <c r="A1131" s="2" t="s">
        <v>35</v>
      </c>
      <c r="B1131" s="2" t="s">
        <v>1177</v>
      </c>
      <c r="C1131" s="14"/>
      <c r="D1131" s="22" t="str">
        <f t="shared" si="1"/>
        <v>0</v>
      </c>
      <c r="E1131" s="22" t="str">
        <f t="shared" si="8"/>
        <v>0</v>
      </c>
      <c r="F1131" s="25" t="str">
        <f t="shared" si="9"/>
        <v>0</v>
      </c>
      <c r="G1131" s="26" t="str">
        <f t="shared" si="10"/>
        <v>0</v>
      </c>
      <c r="H1131">
        <v>79625.37</v>
      </c>
    </row>
    <row r="1132">
      <c r="A1132" s="2" t="s">
        <v>35</v>
      </c>
      <c r="B1132" s="2" t="s">
        <v>1178</v>
      </c>
      <c r="C1132" s="14"/>
      <c r="D1132" s="22" t="str">
        <f t="shared" si="1"/>
        <v>0</v>
      </c>
      <c r="E1132" s="22" t="str">
        <f t="shared" si="8"/>
        <v>0</v>
      </c>
      <c r="F1132" s="25" t="str">
        <f t="shared" si="9"/>
        <v>0</v>
      </c>
      <c r="G1132" s="26" t="str">
        <f t="shared" si="10"/>
        <v>0</v>
      </c>
      <c r="H1132">
        <v>1335919.37</v>
      </c>
    </row>
    <row r="1133">
      <c r="A1133" s="2" t="s">
        <v>35</v>
      </c>
      <c r="B1133" s="2" t="s">
        <v>1179</v>
      </c>
      <c r="C1133" s="14"/>
      <c r="D1133" s="22" t="str">
        <f t="shared" si="1"/>
        <v>0</v>
      </c>
      <c r="E1133" s="22" t="str">
        <f t="shared" si="8"/>
        <v>0</v>
      </c>
      <c r="F1133" s="25" t="str">
        <f t="shared" si="9"/>
        <v>0</v>
      </c>
      <c r="G1133" s="26" t="str">
        <f t="shared" si="10"/>
        <v>0</v>
      </c>
      <c r="H1133">
        <v>80400.02</v>
      </c>
    </row>
    <row r="1134">
      <c r="A1134" s="2" t="s">
        <v>35</v>
      </c>
      <c r="B1134" s="2" t="s">
        <v>1180</v>
      </c>
      <c r="C1134" s="14"/>
      <c r="D1134" s="22" t="str">
        <f t="shared" si="1"/>
        <v>0</v>
      </c>
      <c r="E1134" s="22" t="str">
        <f t="shared" si="8"/>
        <v>0</v>
      </c>
      <c r="F1134" s="25" t="str">
        <f t="shared" si="9"/>
        <v>0</v>
      </c>
      <c r="G1134" s="26" t="str">
        <f t="shared" si="10"/>
        <v>0</v>
      </c>
      <c r="H1134">
        <v>208385.39</v>
      </c>
    </row>
    <row r="1135">
      <c r="A1135" s="2" t="s">
        <v>35</v>
      </c>
      <c r="B1135" s="2" t="s">
        <v>1181</v>
      </c>
      <c r="C1135" s="14"/>
      <c r="D1135" s="22" t="str">
        <f t="shared" si="1"/>
        <v>0</v>
      </c>
      <c r="E1135" s="22" t="str">
        <f t="shared" si="8"/>
        <v>0</v>
      </c>
      <c r="F1135" s="25" t="str">
        <f t="shared" si="9"/>
        <v>0</v>
      </c>
      <c r="G1135" s="26" t="str">
        <f t="shared" si="10"/>
        <v>0</v>
      </c>
      <c r="H1135">
        <v>2459527.7</v>
      </c>
    </row>
    <row r="1136">
      <c r="A1136" s="2" t="s">
        <v>35</v>
      </c>
      <c r="B1136" s="2" t="s">
        <v>1182</v>
      </c>
      <c r="C1136" s="14"/>
      <c r="D1136" s="22" t="str">
        <f t="shared" si="1"/>
        <v>0</v>
      </c>
      <c r="E1136" s="22" t="str">
        <f t="shared" si="8"/>
        <v>0</v>
      </c>
      <c r="F1136" s="25" t="str">
        <f t="shared" si="9"/>
        <v>0</v>
      </c>
      <c r="G1136" s="26" t="str">
        <f t="shared" si="10"/>
        <v>0</v>
      </c>
      <c r="H1136">
        <v>60177.7</v>
      </c>
    </row>
    <row r="1137">
      <c r="A1137" s="2" t="s">
        <v>35</v>
      </c>
      <c r="B1137" s="2" t="s">
        <v>1183</v>
      </c>
      <c r="D1137" s="22" t="str">
        <f t="shared" si="1"/>
        <v>0</v>
      </c>
      <c r="E1137" s="22" t="str">
        <f t="shared" si="8"/>
        <v>0</v>
      </c>
      <c r="F1137" s="25" t="str">
        <f t="shared" si="9"/>
        <v>0</v>
      </c>
      <c r="G1137" s="26" t="str">
        <f t="shared" si="10"/>
        <v>0</v>
      </c>
      <c r="H1137">
        <v>195576.85</v>
      </c>
    </row>
    <row r="1138">
      <c r="A1138" s="2" t="s">
        <v>35</v>
      </c>
      <c r="B1138" s="2" t="s">
        <v>1184</v>
      </c>
      <c r="D1138" s="22" t="str">
        <f t="shared" si="1"/>
        <v>0</v>
      </c>
      <c r="E1138" s="22" t="str">
        <f t="shared" si="8"/>
        <v>0</v>
      </c>
      <c r="F1138" s="25" t="str">
        <f t="shared" si="9"/>
        <v>0</v>
      </c>
      <c r="G1138" s="26" t="str">
        <f t="shared" si="10"/>
        <v>0</v>
      </c>
      <c r="H1138">
        <v>224285.46</v>
      </c>
    </row>
    <row r="1139">
      <c r="A1139" s="2" t="s">
        <v>35</v>
      </c>
      <c r="B1139" s="2" t="s">
        <v>1185</v>
      </c>
      <c r="D1139" s="22" t="str">
        <f t="shared" si="1"/>
        <v>MOL</v>
      </c>
      <c r="E1139" s="22" t="str">
        <f t="shared" si="8"/>
        <v>0</v>
      </c>
      <c r="F1139" s="25" t="str">
        <f t="shared" si="9"/>
        <v>MOL MAGYAR OLAJ-ES</v>
      </c>
      <c r="G1139" s="26">
        <f t="shared" si="10"/>
        <v>168138.75</v>
      </c>
      <c r="H1139">
        <v>168138.75</v>
      </c>
    </row>
    <row r="1140">
      <c r="A1140" s="2" t="s">
        <v>35</v>
      </c>
      <c r="B1140" s="2" t="s">
        <v>1186</v>
      </c>
      <c r="D1140" s="22" t="str">
        <f t="shared" si="1"/>
        <v>0</v>
      </c>
      <c r="E1140" s="22" t="str">
        <f t="shared" si="8"/>
        <v>0</v>
      </c>
      <c r="F1140" s="25" t="str">
        <f t="shared" si="9"/>
        <v>0</v>
      </c>
      <c r="G1140" s="26" t="str">
        <f t="shared" si="10"/>
        <v>0</v>
      </c>
      <c r="H1140">
        <v>247098.34</v>
      </c>
    </row>
    <row r="1141">
      <c r="A1141" s="2" t="s">
        <v>35</v>
      </c>
      <c r="B1141" s="2" t="s">
        <v>1187</v>
      </c>
      <c r="D1141" s="22" t="str">
        <f t="shared" si="1"/>
        <v>0</v>
      </c>
      <c r="E1141" s="22" t="str">
        <f t="shared" si="8"/>
        <v>0</v>
      </c>
      <c r="F1141" s="25" t="str">
        <f t="shared" si="9"/>
        <v>0</v>
      </c>
      <c r="G1141" s="26" t="str">
        <f t="shared" si="10"/>
        <v>0</v>
      </c>
      <c r="H1141">
        <v>2756290.68</v>
      </c>
    </row>
    <row r="1142">
      <c r="A1142" s="2" t="s">
        <v>35</v>
      </c>
      <c r="B1142" s="2" t="s">
        <v>1188</v>
      </c>
      <c r="D1142" s="22" t="str">
        <f t="shared" si="1"/>
        <v>0</v>
      </c>
      <c r="E1142" s="22" t="str">
        <f t="shared" si="8"/>
        <v>0</v>
      </c>
      <c r="F1142" s="25" t="str">
        <f t="shared" si="9"/>
        <v>0</v>
      </c>
      <c r="G1142" s="26" t="str">
        <f t="shared" si="10"/>
        <v>0</v>
      </c>
      <c r="H1142">
        <v>1938800.0</v>
      </c>
    </row>
    <row r="1143">
      <c r="A1143" s="2" t="s">
        <v>35</v>
      </c>
      <c r="B1143" s="2" t="s">
        <v>1189</v>
      </c>
      <c r="D1143" s="22" t="str">
        <f t="shared" si="1"/>
        <v>0</v>
      </c>
      <c r="E1143" s="22" t="str">
        <f t="shared" si="8"/>
        <v>0</v>
      </c>
      <c r="F1143" s="25" t="str">
        <f t="shared" si="9"/>
        <v>0</v>
      </c>
      <c r="G1143" s="26" t="str">
        <f t="shared" si="10"/>
        <v>0</v>
      </c>
      <c r="H1143">
        <v>332860.0</v>
      </c>
    </row>
    <row r="1144">
      <c r="A1144" s="2" t="s">
        <v>35</v>
      </c>
      <c r="B1144" s="2" t="s">
        <v>1190</v>
      </c>
      <c r="D1144" s="22" t="str">
        <f t="shared" si="1"/>
        <v>0</v>
      </c>
      <c r="E1144" s="22" t="str">
        <f t="shared" si="8"/>
        <v>0</v>
      </c>
      <c r="F1144" s="25" t="str">
        <f t="shared" si="9"/>
        <v>0</v>
      </c>
      <c r="G1144" s="26" t="str">
        <f t="shared" si="10"/>
        <v>0</v>
      </c>
      <c r="H1144">
        <v>589950.0</v>
      </c>
    </row>
    <row r="1145">
      <c r="A1145" s="2" t="s">
        <v>35</v>
      </c>
      <c r="B1145" s="2" t="s">
        <v>1191</v>
      </c>
      <c r="D1145" s="22" t="str">
        <f t="shared" si="1"/>
        <v>0</v>
      </c>
      <c r="E1145" s="22" t="str">
        <f t="shared" si="8"/>
        <v>0</v>
      </c>
      <c r="F1145" s="25" t="str">
        <f t="shared" si="9"/>
        <v>0</v>
      </c>
      <c r="G1145" s="26" t="str">
        <f t="shared" si="10"/>
        <v>0</v>
      </c>
      <c r="H1145">
        <v>2593203.97</v>
      </c>
    </row>
    <row r="1146">
      <c r="A1146" s="2" t="s">
        <v>35</v>
      </c>
      <c r="B1146" s="2" t="s">
        <v>1192</v>
      </c>
      <c r="D1146" s="22" t="str">
        <f t="shared" si="1"/>
        <v>0</v>
      </c>
      <c r="E1146" s="22" t="str">
        <f t="shared" si="8"/>
        <v>0</v>
      </c>
      <c r="F1146" s="25" t="str">
        <f t="shared" si="9"/>
        <v>0</v>
      </c>
      <c r="G1146" s="26" t="str">
        <f t="shared" si="10"/>
        <v>0</v>
      </c>
      <c r="H1146">
        <v>324931.77</v>
      </c>
    </row>
    <row r="1147">
      <c r="A1147" s="2" t="s">
        <v>35</v>
      </c>
      <c r="B1147" s="2" t="s">
        <v>1193</v>
      </c>
      <c r="D1147" s="22" t="str">
        <f t="shared" si="1"/>
        <v>0</v>
      </c>
      <c r="E1147" s="22" t="str">
        <f t="shared" si="8"/>
        <v>0</v>
      </c>
      <c r="F1147" s="25" t="str">
        <f t="shared" si="9"/>
        <v>0</v>
      </c>
      <c r="G1147" s="26" t="str">
        <f t="shared" si="10"/>
        <v>0</v>
      </c>
      <c r="H1147">
        <v>713403.11</v>
      </c>
    </row>
    <row r="1148">
      <c r="A1148" s="2" t="s">
        <v>35</v>
      </c>
      <c r="B1148" s="2" t="s">
        <v>1194</v>
      </c>
      <c r="D1148" s="22" t="str">
        <f t="shared" si="1"/>
        <v>0</v>
      </c>
      <c r="E1148" s="22" t="str">
        <f t="shared" si="8"/>
        <v>0</v>
      </c>
      <c r="F1148" s="25" t="str">
        <f t="shared" si="9"/>
        <v>0</v>
      </c>
      <c r="G1148" s="26" t="str">
        <f t="shared" si="10"/>
        <v>0</v>
      </c>
      <c r="H1148">
        <v>368740.0</v>
      </c>
    </row>
    <row r="1149">
      <c r="A1149" s="2" t="s">
        <v>35</v>
      </c>
      <c r="B1149" s="2" t="s">
        <v>1195</v>
      </c>
      <c r="D1149" s="22" t="str">
        <f t="shared" si="1"/>
        <v>0</v>
      </c>
      <c r="E1149" s="22" t="str">
        <f t="shared" si="8"/>
        <v>0</v>
      </c>
      <c r="F1149" s="25" t="str">
        <f t="shared" si="9"/>
        <v>0</v>
      </c>
      <c r="G1149" s="26" t="str">
        <f t="shared" si="10"/>
        <v>0</v>
      </c>
      <c r="H1149">
        <v>1953165.58</v>
      </c>
    </row>
    <row r="1150">
      <c r="A1150" s="2" t="s">
        <v>35</v>
      </c>
      <c r="B1150" s="2" t="s">
        <v>1196</v>
      </c>
      <c r="C1150" s="14"/>
      <c r="D1150" s="22" t="str">
        <f t="shared" si="1"/>
        <v>0</v>
      </c>
      <c r="E1150" s="22" t="str">
        <f t="shared" si="8"/>
        <v>0</v>
      </c>
      <c r="F1150" s="25" t="str">
        <f t="shared" si="9"/>
        <v>0</v>
      </c>
      <c r="G1150" s="26" t="str">
        <f t="shared" si="10"/>
        <v>0</v>
      </c>
      <c r="H1150">
        <v>2298270.0</v>
      </c>
    </row>
    <row r="1151">
      <c r="A1151" s="2" t="s">
        <v>35</v>
      </c>
      <c r="B1151" s="2" t="s">
        <v>1197</v>
      </c>
      <c r="D1151" s="22" t="str">
        <f t="shared" si="1"/>
        <v>0</v>
      </c>
      <c r="E1151" s="22" t="str">
        <f t="shared" si="8"/>
        <v>0</v>
      </c>
      <c r="F1151" s="25" t="str">
        <f t="shared" si="9"/>
        <v>0</v>
      </c>
      <c r="G1151" s="26" t="str">
        <f t="shared" si="10"/>
        <v>0</v>
      </c>
      <c r="H1151">
        <v>599826.05</v>
      </c>
    </row>
    <row r="1152">
      <c r="A1152" s="2" t="s">
        <v>35</v>
      </c>
      <c r="B1152" s="2" t="s">
        <v>1198</v>
      </c>
      <c r="D1152" s="22" t="str">
        <f t="shared" si="1"/>
        <v>0</v>
      </c>
      <c r="E1152" s="22" t="str">
        <f t="shared" si="8"/>
        <v>0</v>
      </c>
      <c r="F1152" s="25" t="str">
        <f t="shared" si="9"/>
        <v>0</v>
      </c>
      <c r="G1152" s="26" t="str">
        <f t="shared" si="10"/>
        <v>0</v>
      </c>
      <c r="H1152">
        <v>732693.52</v>
      </c>
    </row>
    <row r="1153">
      <c r="A1153" s="2" t="s">
        <v>35</v>
      </c>
      <c r="B1153" s="2" t="s">
        <v>1199</v>
      </c>
      <c r="C1153" s="14"/>
      <c r="D1153" s="22" t="str">
        <f t="shared" si="1"/>
        <v>0</v>
      </c>
      <c r="E1153" s="22" t="str">
        <f t="shared" si="8"/>
        <v>0</v>
      </c>
      <c r="F1153" s="25" t="str">
        <f t="shared" si="9"/>
        <v>0</v>
      </c>
      <c r="G1153" s="26" t="str">
        <f t="shared" si="10"/>
        <v>0</v>
      </c>
      <c r="H1153">
        <v>633100.65</v>
      </c>
    </row>
    <row r="1154">
      <c r="A1154" s="2" t="s">
        <v>35</v>
      </c>
      <c r="B1154" s="2" t="s">
        <v>1200</v>
      </c>
      <c r="D1154" s="22" t="str">
        <f t="shared" si="1"/>
        <v>0</v>
      </c>
      <c r="E1154" s="22" t="str">
        <f t="shared" si="8"/>
        <v>0</v>
      </c>
      <c r="F1154" s="25" t="str">
        <f t="shared" si="9"/>
        <v>0</v>
      </c>
      <c r="G1154" s="26" t="str">
        <f t="shared" si="10"/>
        <v>0</v>
      </c>
      <c r="H1154">
        <v>222615.74</v>
      </c>
    </row>
    <row r="1155">
      <c r="A1155" s="2" t="s">
        <v>35</v>
      </c>
      <c r="B1155" s="2" t="s">
        <v>1201</v>
      </c>
      <c r="D1155" s="22" t="str">
        <f t="shared" si="1"/>
        <v>0</v>
      </c>
      <c r="E1155" s="22" t="str">
        <f t="shared" si="8"/>
        <v>0</v>
      </c>
      <c r="F1155" s="25" t="str">
        <f t="shared" si="9"/>
        <v>0</v>
      </c>
      <c r="G1155" s="26" t="str">
        <f t="shared" si="10"/>
        <v>0</v>
      </c>
      <c r="H1155">
        <v>2366071.42</v>
      </c>
    </row>
    <row r="1156">
      <c r="A1156" s="2" t="s">
        <v>35</v>
      </c>
      <c r="B1156" s="2" t="s">
        <v>1202</v>
      </c>
      <c r="C1156" s="14"/>
      <c r="D1156" s="22" t="str">
        <f t="shared" si="1"/>
        <v>0</v>
      </c>
      <c r="E1156" s="22" t="str">
        <f t="shared" si="8"/>
        <v>0</v>
      </c>
      <c r="F1156" s="25" t="str">
        <f t="shared" si="9"/>
        <v>0</v>
      </c>
      <c r="G1156" s="26" t="str">
        <f t="shared" si="10"/>
        <v>0</v>
      </c>
      <c r="H1156">
        <v>963909.1</v>
      </c>
    </row>
    <row r="1157">
      <c r="A1157" s="2" t="s">
        <v>35</v>
      </c>
      <c r="B1157" s="2" t="s">
        <v>1203</v>
      </c>
      <c r="D1157" s="22" t="str">
        <f t="shared" si="1"/>
        <v>0</v>
      </c>
      <c r="E1157" s="22" t="str">
        <f t="shared" si="8"/>
        <v>0</v>
      </c>
      <c r="F1157" s="25" t="str">
        <f t="shared" si="9"/>
        <v>0</v>
      </c>
      <c r="G1157" s="26" t="str">
        <f t="shared" si="10"/>
        <v>0</v>
      </c>
      <c r="H1157">
        <v>377170.62</v>
      </c>
    </row>
    <row r="1158">
      <c r="A1158" s="2" t="s">
        <v>35</v>
      </c>
      <c r="B1158" s="2" t="s">
        <v>1204</v>
      </c>
      <c r="C1158" s="14"/>
      <c r="D1158" s="22" t="str">
        <f t="shared" si="1"/>
        <v>0</v>
      </c>
      <c r="E1158" s="22" t="str">
        <f t="shared" si="8"/>
        <v>0</v>
      </c>
      <c r="F1158" s="25" t="str">
        <f t="shared" si="9"/>
        <v>0</v>
      </c>
      <c r="G1158" s="26" t="str">
        <f t="shared" si="10"/>
        <v>0</v>
      </c>
      <c r="H1158">
        <v>229800.0</v>
      </c>
    </row>
    <row r="1159">
      <c r="A1159" s="2" t="s">
        <v>35</v>
      </c>
      <c r="B1159" s="2" t="s">
        <v>1205</v>
      </c>
      <c r="C1159" s="14"/>
      <c r="D1159" s="22" t="str">
        <f t="shared" si="1"/>
        <v>0</v>
      </c>
      <c r="E1159" s="22" t="str">
        <f t="shared" si="8"/>
        <v>0</v>
      </c>
      <c r="F1159" s="25" t="str">
        <f t="shared" si="9"/>
        <v>0</v>
      </c>
      <c r="G1159" s="26" t="str">
        <f t="shared" si="10"/>
        <v>0</v>
      </c>
      <c r="H1159">
        <v>572000.0</v>
      </c>
    </row>
    <row r="1160">
      <c r="A1160" s="2" t="s">
        <v>35</v>
      </c>
      <c r="B1160" s="2" t="s">
        <v>1206</v>
      </c>
      <c r="C1160" s="14"/>
      <c r="D1160" s="22" t="str">
        <f t="shared" si="1"/>
        <v>0</v>
      </c>
      <c r="E1160" s="22" t="str">
        <f t="shared" si="8"/>
        <v>0</v>
      </c>
      <c r="F1160" s="25" t="str">
        <f t="shared" si="9"/>
        <v>0</v>
      </c>
      <c r="G1160" s="26" t="str">
        <f t="shared" si="10"/>
        <v>0</v>
      </c>
      <c r="H1160">
        <v>51790.57</v>
      </c>
    </row>
    <row r="1161">
      <c r="A1161" s="2" t="s">
        <v>35</v>
      </c>
      <c r="B1161" s="2" t="s">
        <v>1207</v>
      </c>
      <c r="D1161" s="22" t="str">
        <f t="shared" si="1"/>
        <v>0</v>
      </c>
      <c r="E1161" s="22" t="str">
        <f t="shared" si="8"/>
        <v>0</v>
      </c>
      <c r="F1161" s="25" t="str">
        <f t="shared" si="9"/>
        <v>0</v>
      </c>
      <c r="G1161" s="26" t="str">
        <f t="shared" si="10"/>
        <v>0</v>
      </c>
      <c r="H1161">
        <v>770156.25</v>
      </c>
    </row>
    <row r="1162">
      <c r="A1162" s="2" t="s">
        <v>35</v>
      </c>
      <c r="B1162" s="2" t="s">
        <v>1208</v>
      </c>
      <c r="D1162" s="22" t="str">
        <f t="shared" si="1"/>
        <v>0</v>
      </c>
      <c r="E1162" s="22" t="str">
        <f t="shared" si="8"/>
        <v>0</v>
      </c>
      <c r="F1162" s="25" t="str">
        <f t="shared" si="9"/>
        <v>0</v>
      </c>
      <c r="G1162" s="26" t="str">
        <f t="shared" si="10"/>
        <v>0</v>
      </c>
      <c r="H1162">
        <v>399214.23</v>
      </c>
    </row>
    <row r="1163">
      <c r="A1163" s="2" t="s">
        <v>35</v>
      </c>
      <c r="B1163" s="2" t="s">
        <v>1209</v>
      </c>
      <c r="C1163" s="14"/>
      <c r="D1163" s="22" t="str">
        <f t="shared" si="1"/>
        <v>0</v>
      </c>
      <c r="E1163" s="22" t="str">
        <f t="shared" si="8"/>
        <v>0</v>
      </c>
      <c r="F1163" s="25" t="str">
        <f t="shared" si="9"/>
        <v>0</v>
      </c>
      <c r="G1163" s="26" t="str">
        <f t="shared" si="10"/>
        <v>0</v>
      </c>
      <c r="H1163">
        <v>138213.02</v>
      </c>
    </row>
    <row r="1164">
      <c r="A1164" s="2" t="s">
        <v>35</v>
      </c>
      <c r="B1164" s="2" t="s">
        <v>1210</v>
      </c>
      <c r="C1164" s="14"/>
      <c r="D1164" s="22" t="str">
        <f t="shared" si="1"/>
        <v>0</v>
      </c>
      <c r="E1164" s="22" t="str">
        <f t="shared" si="8"/>
        <v>0</v>
      </c>
      <c r="F1164" s="25" t="str">
        <f t="shared" si="9"/>
        <v>0</v>
      </c>
      <c r="G1164" s="26" t="str">
        <f t="shared" si="10"/>
        <v>0</v>
      </c>
      <c r="H1164">
        <v>51942.0</v>
      </c>
    </row>
    <row r="1165">
      <c r="A1165" s="2" t="s">
        <v>35</v>
      </c>
      <c r="B1165" s="2" t="s">
        <v>1211</v>
      </c>
      <c r="C1165" s="14"/>
      <c r="D1165" s="22" t="str">
        <f t="shared" si="1"/>
        <v>0</v>
      </c>
      <c r="E1165" s="22" t="str">
        <f t="shared" si="8"/>
        <v>0</v>
      </c>
      <c r="F1165" s="25" t="str">
        <f t="shared" si="9"/>
        <v>0</v>
      </c>
      <c r="G1165" s="26" t="str">
        <f t="shared" si="10"/>
        <v>0</v>
      </c>
      <c r="H1165">
        <v>120582.56</v>
      </c>
    </row>
    <row r="1166">
      <c r="A1166" s="2" t="s">
        <v>35</v>
      </c>
      <c r="B1166" s="2" t="s">
        <v>1212</v>
      </c>
      <c r="C1166" s="14"/>
      <c r="D1166" s="22" t="str">
        <f t="shared" si="1"/>
        <v>0</v>
      </c>
      <c r="E1166" s="22" t="str">
        <f t="shared" si="8"/>
        <v>0</v>
      </c>
      <c r="F1166" s="25" t="str">
        <f t="shared" si="9"/>
        <v>0</v>
      </c>
      <c r="G1166" s="26" t="str">
        <f t="shared" si="10"/>
        <v>0</v>
      </c>
      <c r="H1166">
        <v>65536.15</v>
      </c>
    </row>
    <row r="1167">
      <c r="A1167" s="2" t="s">
        <v>35</v>
      </c>
      <c r="B1167" s="2" t="s">
        <v>1213</v>
      </c>
      <c r="D1167" s="22" t="str">
        <f t="shared" si="1"/>
        <v>0</v>
      </c>
      <c r="E1167" s="22" t="str">
        <f t="shared" si="8"/>
        <v>0</v>
      </c>
      <c r="F1167" s="25" t="str">
        <f t="shared" si="9"/>
        <v>0</v>
      </c>
      <c r="G1167" s="26" t="str">
        <f t="shared" si="10"/>
        <v>0</v>
      </c>
      <c r="H1167">
        <v>374454.49</v>
      </c>
    </row>
    <row r="1168">
      <c r="A1168" s="2" t="s">
        <v>35</v>
      </c>
      <c r="B1168" s="2" t="s">
        <v>1214</v>
      </c>
      <c r="D1168" s="22" t="str">
        <f t="shared" si="1"/>
        <v>0</v>
      </c>
      <c r="E1168" s="22" t="str">
        <f t="shared" si="8"/>
        <v>0</v>
      </c>
      <c r="F1168" s="25" t="str">
        <f t="shared" si="9"/>
        <v>0</v>
      </c>
      <c r="G1168" s="26" t="str">
        <f t="shared" si="10"/>
        <v>0</v>
      </c>
      <c r="H1168">
        <v>145833.33</v>
      </c>
    </row>
    <row r="1169">
      <c r="A1169" s="2" t="s">
        <v>35</v>
      </c>
      <c r="B1169" s="2" t="s">
        <v>1215</v>
      </c>
      <c r="C1169" s="14"/>
      <c r="D1169" s="22" t="str">
        <f t="shared" si="1"/>
        <v>0</v>
      </c>
      <c r="E1169" s="22" t="str">
        <f t="shared" si="8"/>
        <v>0</v>
      </c>
      <c r="F1169" s="25" t="str">
        <f t="shared" si="9"/>
        <v>0</v>
      </c>
      <c r="G1169" s="26" t="str">
        <f t="shared" si="10"/>
        <v>0</v>
      </c>
      <c r="H1169">
        <v>711200.0</v>
      </c>
    </row>
    <row r="1170">
      <c r="A1170" s="2" t="s">
        <v>35</v>
      </c>
      <c r="B1170" s="2" t="s">
        <v>1216</v>
      </c>
      <c r="C1170" s="14"/>
      <c r="D1170" s="22" t="str">
        <f t="shared" si="1"/>
        <v>0</v>
      </c>
      <c r="E1170" s="22" t="str">
        <f t="shared" si="8"/>
        <v>0</v>
      </c>
      <c r="F1170" s="25" t="str">
        <f t="shared" si="9"/>
        <v>0</v>
      </c>
      <c r="G1170" s="26" t="str">
        <f t="shared" si="10"/>
        <v>0</v>
      </c>
      <c r="H1170">
        <v>1.50015E7</v>
      </c>
    </row>
    <row r="1171">
      <c r="A1171" s="2" t="s">
        <v>35</v>
      </c>
      <c r="B1171" s="2" t="s">
        <v>1217</v>
      </c>
      <c r="D1171" s="22" t="str">
        <f t="shared" si="1"/>
        <v>0</v>
      </c>
      <c r="E1171" s="22" t="str">
        <f t="shared" si="8"/>
        <v>0</v>
      </c>
      <c r="F1171" s="25" t="str">
        <f t="shared" si="9"/>
        <v>0</v>
      </c>
      <c r="G1171" s="26" t="str">
        <f t="shared" si="10"/>
        <v>0</v>
      </c>
      <c r="H1171">
        <v>1499726.48</v>
      </c>
    </row>
    <row r="1172">
      <c r="A1172" s="2" t="s">
        <v>35</v>
      </c>
      <c r="B1172" s="2" t="s">
        <v>1218</v>
      </c>
      <c r="D1172" s="22" t="str">
        <f t="shared" si="1"/>
        <v>0</v>
      </c>
      <c r="E1172" s="22" t="str">
        <f t="shared" si="8"/>
        <v>0</v>
      </c>
      <c r="F1172" s="25" t="str">
        <f t="shared" si="9"/>
        <v>0</v>
      </c>
      <c r="G1172" s="26" t="str">
        <f t="shared" si="10"/>
        <v>0</v>
      </c>
      <c r="H1172">
        <v>440641.53</v>
      </c>
    </row>
    <row r="1173">
      <c r="A1173" s="2" t="s">
        <v>35</v>
      </c>
      <c r="B1173" s="2" t="s">
        <v>1219</v>
      </c>
      <c r="C1173" s="14"/>
      <c r="D1173" s="22" t="str">
        <f t="shared" si="1"/>
        <v>0</v>
      </c>
      <c r="E1173" s="22" t="str">
        <f t="shared" si="8"/>
        <v>0</v>
      </c>
      <c r="F1173" s="25" t="str">
        <f t="shared" si="9"/>
        <v>0</v>
      </c>
      <c r="G1173" s="26" t="str">
        <f t="shared" si="10"/>
        <v>0</v>
      </c>
      <c r="H1173">
        <v>605730.0</v>
      </c>
    </row>
    <row r="1174">
      <c r="A1174" s="2" t="s">
        <v>35</v>
      </c>
      <c r="B1174" s="2" t="s">
        <v>1220</v>
      </c>
      <c r="D1174" s="22" t="str">
        <f t="shared" si="1"/>
        <v>0</v>
      </c>
      <c r="E1174" s="22" t="str">
        <f t="shared" si="8"/>
        <v>0</v>
      </c>
      <c r="F1174" s="25" t="str">
        <f t="shared" si="9"/>
        <v>0</v>
      </c>
      <c r="G1174" s="26" t="str">
        <f t="shared" si="10"/>
        <v>0</v>
      </c>
      <c r="H1174">
        <v>158902.92</v>
      </c>
    </row>
    <row r="1175">
      <c r="A1175" s="2" t="s">
        <v>35</v>
      </c>
      <c r="B1175" s="2" t="s">
        <v>1221</v>
      </c>
      <c r="C1175" s="14"/>
      <c r="D1175" s="22" t="str">
        <f t="shared" si="1"/>
        <v>0</v>
      </c>
      <c r="E1175" s="22" t="str">
        <f t="shared" si="8"/>
        <v>0</v>
      </c>
      <c r="F1175" s="25" t="str">
        <f t="shared" si="9"/>
        <v>0</v>
      </c>
      <c r="G1175" s="26" t="str">
        <f t="shared" si="10"/>
        <v>0</v>
      </c>
      <c r="H1175">
        <v>424657.02</v>
      </c>
    </row>
    <row r="1176">
      <c r="A1176" s="2" t="s">
        <v>35</v>
      </c>
      <c r="B1176" s="2" t="s">
        <v>1222</v>
      </c>
      <c r="D1176" s="22" t="str">
        <f t="shared" si="1"/>
        <v>0</v>
      </c>
      <c r="E1176" s="22" t="str">
        <f t="shared" si="8"/>
        <v>0</v>
      </c>
      <c r="F1176" s="25" t="str">
        <f t="shared" si="9"/>
        <v>0</v>
      </c>
      <c r="G1176" s="26" t="str">
        <f t="shared" si="10"/>
        <v>0</v>
      </c>
      <c r="H1176">
        <v>146825.4</v>
      </c>
    </row>
    <row r="1177">
      <c r="A1177" s="2" t="s">
        <v>35</v>
      </c>
      <c r="B1177" s="2" t="s">
        <v>1223</v>
      </c>
      <c r="D1177" s="22" t="str">
        <f t="shared" si="1"/>
        <v>0</v>
      </c>
      <c r="E1177" s="22" t="str">
        <f t="shared" si="8"/>
        <v>0</v>
      </c>
      <c r="F1177" s="25" t="str">
        <f t="shared" si="9"/>
        <v>0</v>
      </c>
      <c r="G1177" s="26" t="str">
        <f t="shared" si="10"/>
        <v>0</v>
      </c>
      <c r="H1177">
        <v>1.643703528E7</v>
      </c>
    </row>
    <row r="1178">
      <c r="A1178" s="2" t="s">
        <v>35</v>
      </c>
      <c r="B1178" s="2" t="s">
        <v>1224</v>
      </c>
      <c r="D1178" s="22" t="str">
        <f t="shared" si="1"/>
        <v>0</v>
      </c>
      <c r="E1178" s="22" t="str">
        <f t="shared" si="8"/>
        <v>0</v>
      </c>
      <c r="F1178" s="25" t="str">
        <f t="shared" si="9"/>
        <v>0</v>
      </c>
      <c r="G1178" s="26" t="str">
        <f t="shared" si="10"/>
        <v>0</v>
      </c>
      <c r="H1178">
        <v>637619.89</v>
      </c>
    </row>
    <row r="1179">
      <c r="A1179" s="2" t="s">
        <v>35</v>
      </c>
      <c r="B1179" s="2" t="s">
        <v>1225</v>
      </c>
      <c r="D1179" s="22" t="str">
        <f t="shared" si="1"/>
        <v>0</v>
      </c>
      <c r="E1179" s="22" t="str">
        <f t="shared" si="8"/>
        <v>0</v>
      </c>
      <c r="F1179" s="25" t="str">
        <f t="shared" si="9"/>
        <v>0</v>
      </c>
      <c r="G1179" s="26" t="str">
        <f t="shared" si="10"/>
        <v>0</v>
      </c>
      <c r="H1179">
        <v>949125.75</v>
      </c>
    </row>
    <row r="1180">
      <c r="A1180" s="2" t="s">
        <v>35</v>
      </c>
      <c r="B1180" s="2" t="s">
        <v>1226</v>
      </c>
      <c r="D1180" s="22" t="str">
        <f t="shared" si="1"/>
        <v>0</v>
      </c>
      <c r="E1180" s="22" t="str">
        <f t="shared" si="8"/>
        <v>0</v>
      </c>
      <c r="F1180" s="25" t="str">
        <f t="shared" si="9"/>
        <v>0</v>
      </c>
      <c r="G1180" s="26" t="str">
        <f t="shared" si="10"/>
        <v>0</v>
      </c>
      <c r="H1180">
        <v>329455.66</v>
      </c>
    </row>
    <row r="1181">
      <c r="A1181" s="2" t="s">
        <v>35</v>
      </c>
      <c r="B1181" s="2" t="s">
        <v>1227</v>
      </c>
      <c r="D1181" s="22" t="str">
        <f t="shared" si="1"/>
        <v>0</v>
      </c>
      <c r="E1181" s="22" t="str">
        <f t="shared" si="8"/>
        <v>0</v>
      </c>
      <c r="F1181" s="25" t="str">
        <f t="shared" si="9"/>
        <v>0</v>
      </c>
      <c r="G1181" s="26" t="str">
        <f t="shared" si="10"/>
        <v>0</v>
      </c>
      <c r="H1181">
        <v>609690.06</v>
      </c>
    </row>
    <row r="1182">
      <c r="A1182" s="2" t="s">
        <v>35</v>
      </c>
      <c r="B1182" s="2" t="s">
        <v>1228</v>
      </c>
      <c r="D1182" s="22" t="str">
        <f t="shared" si="1"/>
        <v>0</v>
      </c>
      <c r="E1182" s="22" t="str">
        <f t="shared" si="8"/>
        <v>0</v>
      </c>
      <c r="F1182" s="25" t="str">
        <f t="shared" si="9"/>
        <v>0</v>
      </c>
      <c r="G1182" s="26" t="str">
        <f t="shared" si="10"/>
        <v>0</v>
      </c>
      <c r="H1182">
        <v>358456.05</v>
      </c>
    </row>
    <row r="1183">
      <c r="A1183" s="2" t="s">
        <v>35</v>
      </c>
      <c r="B1183" s="2" t="s">
        <v>1229</v>
      </c>
      <c r="D1183" s="22" t="str">
        <f t="shared" si="1"/>
        <v>0</v>
      </c>
      <c r="E1183" s="22" t="str">
        <f t="shared" si="8"/>
        <v>0</v>
      </c>
      <c r="F1183" s="25" t="str">
        <f t="shared" si="9"/>
        <v>0</v>
      </c>
      <c r="G1183" s="26" t="str">
        <f t="shared" si="10"/>
        <v>0</v>
      </c>
      <c r="H1183">
        <v>193686.83</v>
      </c>
    </row>
    <row r="1184">
      <c r="A1184" s="2" t="s">
        <v>35</v>
      </c>
      <c r="B1184" s="2" t="s">
        <v>1230</v>
      </c>
      <c r="C1184" s="14"/>
      <c r="D1184" s="22" t="str">
        <f t="shared" si="1"/>
        <v>0</v>
      </c>
      <c r="E1184" s="22" t="str">
        <f t="shared" si="8"/>
        <v>0</v>
      </c>
      <c r="F1184" s="25" t="str">
        <f t="shared" si="9"/>
        <v>0</v>
      </c>
      <c r="G1184" s="26" t="str">
        <f t="shared" si="10"/>
        <v>0</v>
      </c>
      <c r="H1184">
        <v>505941.28</v>
      </c>
    </row>
    <row r="1185">
      <c r="A1185" s="2" t="s">
        <v>35</v>
      </c>
      <c r="B1185" s="2" t="s">
        <v>1231</v>
      </c>
      <c r="C1185" s="14"/>
      <c r="D1185" s="22" t="str">
        <f t="shared" si="1"/>
        <v>0</v>
      </c>
      <c r="E1185" s="22" t="str">
        <f t="shared" si="8"/>
        <v>0</v>
      </c>
      <c r="F1185" s="25" t="str">
        <f t="shared" si="9"/>
        <v>0</v>
      </c>
      <c r="G1185" s="26" t="str">
        <f t="shared" si="10"/>
        <v>0</v>
      </c>
      <c r="H1185">
        <v>296786.43</v>
      </c>
    </row>
    <row r="1186">
      <c r="A1186" s="2" t="s">
        <v>35</v>
      </c>
      <c r="B1186" s="2" t="s">
        <v>1232</v>
      </c>
      <c r="C1186" s="14"/>
      <c r="D1186" s="22" t="str">
        <f t="shared" si="1"/>
        <v>0</v>
      </c>
      <c r="E1186" s="22" t="str">
        <f t="shared" si="8"/>
        <v>0</v>
      </c>
      <c r="F1186" s="25" t="str">
        <f t="shared" si="9"/>
        <v>0</v>
      </c>
      <c r="G1186" s="26" t="str">
        <f t="shared" si="10"/>
        <v>0</v>
      </c>
      <c r="H1186">
        <v>70119.67</v>
      </c>
    </row>
    <row r="1187">
      <c r="A1187" s="2" t="s">
        <v>35</v>
      </c>
      <c r="B1187" s="2" t="s">
        <v>1233</v>
      </c>
      <c r="C1187" s="14"/>
      <c r="D1187" s="22" t="str">
        <f t="shared" si="1"/>
        <v>0</v>
      </c>
      <c r="E1187" s="22" t="str">
        <f t="shared" si="8"/>
        <v>0</v>
      </c>
      <c r="F1187" s="25" t="str">
        <f t="shared" si="9"/>
        <v>0</v>
      </c>
      <c r="G1187" s="26" t="str">
        <f t="shared" si="10"/>
        <v>0</v>
      </c>
      <c r="H1187">
        <v>50497.55</v>
      </c>
    </row>
    <row r="1188">
      <c r="A1188" s="2" t="s">
        <v>35</v>
      </c>
      <c r="B1188" s="2" t="s">
        <v>1234</v>
      </c>
      <c r="C1188" s="14"/>
      <c r="D1188" s="22" t="str">
        <f t="shared" si="1"/>
        <v>0</v>
      </c>
      <c r="E1188" s="22" t="str">
        <f t="shared" si="8"/>
        <v>0</v>
      </c>
      <c r="F1188" s="25" t="str">
        <f t="shared" si="9"/>
        <v>0</v>
      </c>
      <c r="G1188" s="26" t="str">
        <f t="shared" si="10"/>
        <v>0</v>
      </c>
      <c r="H1188">
        <v>4950000.0</v>
      </c>
    </row>
    <row r="1189">
      <c r="A1189" s="2" t="s">
        <v>35</v>
      </c>
      <c r="B1189" s="2" t="s">
        <v>1235</v>
      </c>
      <c r="C1189" s="14"/>
      <c r="D1189" s="22" t="str">
        <f t="shared" si="1"/>
        <v>0</v>
      </c>
      <c r="E1189" s="22" t="str">
        <f t="shared" si="8"/>
        <v>0</v>
      </c>
      <c r="F1189" s="25" t="str">
        <f t="shared" si="9"/>
        <v>0</v>
      </c>
      <c r="G1189" s="26" t="str">
        <f t="shared" si="10"/>
        <v>0</v>
      </c>
      <c r="H1189">
        <v>1720840.96</v>
      </c>
    </row>
    <row r="1190">
      <c r="A1190" s="2" t="s">
        <v>35</v>
      </c>
      <c r="B1190" s="2" t="s">
        <v>1236</v>
      </c>
      <c r="C1190" s="14"/>
      <c r="D1190" s="22" t="str">
        <f t="shared" si="1"/>
        <v>0</v>
      </c>
      <c r="E1190" s="22" t="str">
        <f t="shared" si="8"/>
        <v>0</v>
      </c>
      <c r="F1190" s="25" t="str">
        <f t="shared" si="9"/>
        <v>0</v>
      </c>
      <c r="G1190" s="26" t="str">
        <f t="shared" si="10"/>
        <v>0</v>
      </c>
      <c r="H1190">
        <v>288016.59</v>
      </c>
    </row>
    <row r="1191">
      <c r="A1191" s="2" t="s">
        <v>35</v>
      </c>
      <c r="B1191" s="2" t="s">
        <v>1237</v>
      </c>
      <c r="C1191" s="14"/>
      <c r="D1191" s="22" t="str">
        <f t="shared" si="1"/>
        <v>0</v>
      </c>
      <c r="E1191" s="22" t="str">
        <f t="shared" si="8"/>
        <v>0</v>
      </c>
      <c r="F1191" s="25" t="str">
        <f t="shared" si="9"/>
        <v>0</v>
      </c>
      <c r="G1191" s="26" t="str">
        <f t="shared" si="10"/>
        <v>0</v>
      </c>
      <c r="H1191">
        <v>256296.9</v>
      </c>
    </row>
    <row r="1192">
      <c r="A1192" s="2" t="s">
        <v>35</v>
      </c>
      <c r="B1192" s="2" t="s">
        <v>1238</v>
      </c>
      <c r="C1192" s="14"/>
      <c r="D1192" s="22" t="str">
        <f t="shared" si="1"/>
        <v>0</v>
      </c>
      <c r="E1192" s="22" t="str">
        <f t="shared" si="8"/>
        <v>0</v>
      </c>
      <c r="F1192" s="25" t="str">
        <f t="shared" si="9"/>
        <v>0</v>
      </c>
      <c r="G1192" s="26" t="str">
        <f t="shared" si="10"/>
        <v>0</v>
      </c>
      <c r="H1192">
        <v>152086.74</v>
      </c>
    </row>
    <row r="1193">
      <c r="A1193" s="2" t="s">
        <v>35</v>
      </c>
      <c r="B1193" s="2" t="s">
        <v>1239</v>
      </c>
      <c r="C1193" s="14"/>
      <c r="D1193" s="22" t="str">
        <f t="shared" si="1"/>
        <v>0</v>
      </c>
      <c r="E1193" s="22" t="str">
        <f t="shared" si="8"/>
        <v>0</v>
      </c>
      <c r="F1193" s="25" t="str">
        <f t="shared" si="9"/>
        <v>0</v>
      </c>
      <c r="G1193" s="26" t="str">
        <f t="shared" si="10"/>
        <v>0</v>
      </c>
      <c r="H1193">
        <v>105794.4</v>
      </c>
    </row>
    <row r="1194">
      <c r="A1194" s="2" t="s">
        <v>35</v>
      </c>
      <c r="B1194" s="2" t="s">
        <v>1240</v>
      </c>
      <c r="C1194" s="14"/>
      <c r="D1194" s="22" t="str">
        <f t="shared" si="1"/>
        <v>0</v>
      </c>
      <c r="E1194" s="22" t="str">
        <f t="shared" si="8"/>
        <v>0</v>
      </c>
      <c r="F1194" s="25" t="str">
        <f t="shared" si="9"/>
        <v>0</v>
      </c>
      <c r="G1194" s="26" t="str">
        <f t="shared" si="10"/>
        <v>0</v>
      </c>
      <c r="H1194">
        <v>60806.74</v>
      </c>
    </row>
    <row r="1195">
      <c r="A1195" s="2" t="s">
        <v>35</v>
      </c>
      <c r="B1195" s="2" t="s">
        <v>1241</v>
      </c>
      <c r="C1195" s="14"/>
      <c r="D1195" s="22" t="str">
        <f t="shared" si="1"/>
        <v>0</v>
      </c>
      <c r="E1195" s="22" t="str">
        <f t="shared" si="8"/>
        <v>0</v>
      </c>
      <c r="F1195" s="25" t="str">
        <f t="shared" si="9"/>
        <v>0</v>
      </c>
      <c r="G1195" s="26" t="str">
        <f t="shared" si="10"/>
        <v>0</v>
      </c>
      <c r="H1195">
        <v>695441.91</v>
      </c>
    </row>
    <row r="1196">
      <c r="A1196" s="2" t="s">
        <v>35</v>
      </c>
      <c r="B1196" s="2" t="s">
        <v>1242</v>
      </c>
      <c r="C1196" s="14"/>
      <c r="D1196" s="22" t="str">
        <f t="shared" si="1"/>
        <v>0</v>
      </c>
      <c r="E1196" s="22" t="str">
        <f t="shared" si="8"/>
        <v>0</v>
      </c>
      <c r="F1196" s="25" t="str">
        <f t="shared" si="9"/>
        <v>0</v>
      </c>
      <c r="G1196" s="26" t="str">
        <f t="shared" si="10"/>
        <v>0</v>
      </c>
      <c r="H1196">
        <v>401553.55</v>
      </c>
    </row>
    <row r="1197">
      <c r="A1197" s="2" t="s">
        <v>35</v>
      </c>
      <c r="B1197" s="2" t="s">
        <v>1243</v>
      </c>
      <c r="C1197" s="14"/>
      <c r="D1197" s="22" t="str">
        <f t="shared" si="1"/>
        <v>0</v>
      </c>
      <c r="E1197" s="22" t="str">
        <f t="shared" si="8"/>
        <v>0</v>
      </c>
      <c r="F1197" s="25" t="str">
        <f t="shared" si="9"/>
        <v>0</v>
      </c>
      <c r="G1197" s="26" t="str">
        <f t="shared" si="10"/>
        <v>0</v>
      </c>
      <c r="H1197">
        <v>1913637.05</v>
      </c>
    </row>
    <row r="1198">
      <c r="A1198" s="2" t="s">
        <v>35</v>
      </c>
      <c r="B1198" s="2" t="s">
        <v>1244</v>
      </c>
      <c r="C1198" s="14"/>
      <c r="D1198" s="22" t="str">
        <f t="shared" si="1"/>
        <v>0</v>
      </c>
      <c r="E1198" s="22" t="str">
        <f t="shared" si="8"/>
        <v>0</v>
      </c>
      <c r="F1198" s="25" t="str">
        <f t="shared" si="9"/>
        <v>0</v>
      </c>
      <c r="G1198" s="26" t="str">
        <f t="shared" si="10"/>
        <v>0</v>
      </c>
      <c r="H1198">
        <v>299723.63</v>
      </c>
    </row>
    <row r="1199">
      <c r="A1199" s="2" t="s">
        <v>35</v>
      </c>
      <c r="B1199" s="2" t="s">
        <v>1245</v>
      </c>
      <c r="D1199" s="22" t="str">
        <f t="shared" si="1"/>
        <v>0</v>
      </c>
      <c r="E1199" s="22" t="str">
        <f t="shared" si="8"/>
        <v>0</v>
      </c>
      <c r="F1199" s="25" t="str">
        <f t="shared" si="9"/>
        <v>0</v>
      </c>
      <c r="G1199" s="26" t="str">
        <f t="shared" si="10"/>
        <v>0</v>
      </c>
      <c r="H1199">
        <v>642664.31</v>
      </c>
    </row>
    <row r="1200">
      <c r="A1200" s="2" t="s">
        <v>35</v>
      </c>
      <c r="B1200" s="2" t="s">
        <v>1246</v>
      </c>
      <c r="D1200" s="22" t="str">
        <f t="shared" si="1"/>
        <v>0</v>
      </c>
      <c r="E1200" s="22" t="str">
        <f t="shared" si="8"/>
        <v>0</v>
      </c>
      <c r="F1200" s="25" t="str">
        <f t="shared" si="9"/>
        <v>0</v>
      </c>
      <c r="G1200" s="26" t="str">
        <f t="shared" si="10"/>
        <v>0</v>
      </c>
      <c r="H1200">
        <v>33175.78</v>
      </c>
    </row>
    <row r="1201">
      <c r="A1201" s="2" t="s">
        <v>35</v>
      </c>
      <c r="B1201" s="2" t="s">
        <v>1247</v>
      </c>
      <c r="D1201" s="22" t="str">
        <f t="shared" si="1"/>
        <v>0</v>
      </c>
      <c r="E1201" s="22" t="str">
        <f t="shared" si="8"/>
        <v>0</v>
      </c>
      <c r="F1201" s="25" t="str">
        <f t="shared" si="9"/>
        <v>0</v>
      </c>
      <c r="G1201" s="26" t="str">
        <f t="shared" si="10"/>
        <v>0</v>
      </c>
      <c r="H1201">
        <v>111129.56</v>
      </c>
    </row>
    <row r="1202">
      <c r="A1202" s="2" t="s">
        <v>35</v>
      </c>
      <c r="B1202" s="2" t="s">
        <v>1248</v>
      </c>
      <c r="D1202" s="22" t="str">
        <f t="shared" si="1"/>
        <v>0</v>
      </c>
      <c r="E1202" s="22" t="str">
        <f t="shared" si="8"/>
        <v>0</v>
      </c>
      <c r="F1202" s="25" t="str">
        <f t="shared" si="9"/>
        <v>0</v>
      </c>
      <c r="G1202" s="26" t="str">
        <f t="shared" si="10"/>
        <v>0</v>
      </c>
      <c r="H1202">
        <v>237775.31</v>
      </c>
    </row>
    <row r="1203">
      <c r="A1203" s="2" t="s">
        <v>35</v>
      </c>
      <c r="B1203" s="2" t="s">
        <v>1249</v>
      </c>
      <c r="D1203" s="22" t="str">
        <f t="shared" si="1"/>
        <v>0</v>
      </c>
      <c r="E1203" s="22" t="str">
        <f t="shared" si="8"/>
        <v>0</v>
      </c>
      <c r="F1203" s="25" t="str">
        <f t="shared" si="9"/>
        <v>0</v>
      </c>
      <c r="G1203" s="26" t="str">
        <f t="shared" si="10"/>
        <v>0</v>
      </c>
      <c r="H1203">
        <v>94669.8</v>
      </c>
    </row>
    <row r="1204">
      <c r="A1204" s="2" t="s">
        <v>35</v>
      </c>
      <c r="B1204" s="2" t="s">
        <v>1250</v>
      </c>
      <c r="D1204" s="22" t="str">
        <f t="shared" si="1"/>
        <v>0</v>
      </c>
      <c r="E1204" s="22" t="str">
        <f t="shared" si="8"/>
        <v>0</v>
      </c>
      <c r="F1204" s="25" t="str">
        <f t="shared" si="9"/>
        <v>0</v>
      </c>
      <c r="G1204" s="26" t="str">
        <f t="shared" si="10"/>
        <v>0</v>
      </c>
      <c r="H1204">
        <v>182070.75</v>
      </c>
    </row>
    <row r="1205">
      <c r="A1205" s="2" t="s">
        <v>35</v>
      </c>
      <c r="B1205" s="2" t="s">
        <v>1251</v>
      </c>
      <c r="D1205" s="22" t="str">
        <f t="shared" si="1"/>
        <v>0</v>
      </c>
      <c r="E1205" s="22" t="str">
        <f t="shared" si="8"/>
        <v>0</v>
      </c>
      <c r="F1205" s="25" t="str">
        <f t="shared" si="9"/>
        <v>0</v>
      </c>
      <c r="G1205" s="26" t="str">
        <f t="shared" si="10"/>
        <v>0</v>
      </c>
      <c r="H1205">
        <v>99587.92</v>
      </c>
    </row>
    <row r="1206">
      <c r="A1206" s="2" t="s">
        <v>35</v>
      </c>
      <c r="B1206" s="2" t="s">
        <v>1252</v>
      </c>
      <c r="D1206" s="22" t="str">
        <f t="shared" si="1"/>
        <v>0</v>
      </c>
      <c r="E1206" s="22" t="str">
        <f t="shared" si="8"/>
        <v>0</v>
      </c>
      <c r="F1206" s="25" t="str">
        <f t="shared" si="9"/>
        <v>0</v>
      </c>
      <c r="G1206" s="26" t="str">
        <f t="shared" si="10"/>
        <v>0</v>
      </c>
      <c r="H1206">
        <v>74488.25</v>
      </c>
    </row>
    <row r="1207">
      <c r="A1207" s="2" t="s">
        <v>35</v>
      </c>
      <c r="B1207" s="2" t="s">
        <v>1253</v>
      </c>
      <c r="D1207" s="22" t="str">
        <f t="shared" si="1"/>
        <v>0</v>
      </c>
      <c r="E1207" s="22" t="str">
        <f t="shared" si="8"/>
        <v>0</v>
      </c>
      <c r="F1207" s="25" t="str">
        <f t="shared" si="9"/>
        <v>0</v>
      </c>
      <c r="G1207" s="26" t="str">
        <f t="shared" si="10"/>
        <v>0</v>
      </c>
      <c r="H1207">
        <v>99317.67</v>
      </c>
    </row>
    <row r="1208">
      <c r="A1208" s="2" t="s">
        <v>35</v>
      </c>
      <c r="B1208" s="2" t="s">
        <v>1254</v>
      </c>
      <c r="D1208" s="22" t="str">
        <f t="shared" si="1"/>
        <v>0</v>
      </c>
      <c r="E1208" s="22" t="str">
        <f t="shared" si="8"/>
        <v>0</v>
      </c>
      <c r="F1208" s="25" t="str">
        <f t="shared" si="9"/>
        <v>0</v>
      </c>
      <c r="G1208" s="26" t="str">
        <f t="shared" si="10"/>
        <v>0</v>
      </c>
      <c r="H1208">
        <v>1189427.14</v>
      </c>
    </row>
    <row r="1209">
      <c r="A1209" s="2" t="s">
        <v>35</v>
      </c>
      <c r="B1209" s="2" t="s">
        <v>1255</v>
      </c>
      <c r="D1209" s="22" t="str">
        <f t="shared" si="1"/>
        <v>0</v>
      </c>
      <c r="E1209" s="22" t="str">
        <f t="shared" si="8"/>
        <v>0</v>
      </c>
      <c r="F1209" s="25" t="str">
        <f t="shared" si="9"/>
        <v>0</v>
      </c>
      <c r="G1209" s="26" t="str">
        <f t="shared" si="10"/>
        <v>0</v>
      </c>
      <c r="H1209">
        <v>49099.69</v>
      </c>
    </row>
    <row r="1210">
      <c r="A1210" s="2" t="s">
        <v>35</v>
      </c>
      <c r="B1210" s="2" t="s">
        <v>1256</v>
      </c>
      <c r="D1210" s="22" t="str">
        <f t="shared" si="1"/>
        <v>0</v>
      </c>
      <c r="E1210" s="22" t="str">
        <f t="shared" si="8"/>
        <v>0</v>
      </c>
      <c r="F1210" s="25" t="str">
        <f t="shared" si="9"/>
        <v>0</v>
      </c>
      <c r="G1210" s="26" t="str">
        <f t="shared" si="10"/>
        <v>0</v>
      </c>
      <c r="H1210">
        <v>1108173.67</v>
      </c>
    </row>
    <row r="1211">
      <c r="A1211" s="2" t="s">
        <v>35</v>
      </c>
      <c r="B1211" s="2" t="s">
        <v>1257</v>
      </c>
      <c r="D1211" s="22" t="str">
        <f t="shared" si="1"/>
        <v>0</v>
      </c>
      <c r="E1211" s="22" t="str">
        <f t="shared" si="8"/>
        <v>0</v>
      </c>
      <c r="F1211" s="25" t="str">
        <f t="shared" si="9"/>
        <v>0</v>
      </c>
      <c r="G1211" s="26" t="str">
        <f t="shared" si="10"/>
        <v>0</v>
      </c>
      <c r="H1211">
        <v>261224.35</v>
      </c>
    </row>
    <row r="1212">
      <c r="A1212" s="2" t="s">
        <v>35</v>
      </c>
      <c r="B1212" s="2" t="s">
        <v>1258</v>
      </c>
      <c r="D1212" s="22" t="str">
        <f t="shared" si="1"/>
        <v>0</v>
      </c>
      <c r="E1212" s="22" t="str">
        <f t="shared" si="8"/>
        <v>0</v>
      </c>
      <c r="F1212" s="25" t="str">
        <f t="shared" si="9"/>
        <v>0</v>
      </c>
      <c r="G1212" s="26" t="str">
        <f t="shared" si="10"/>
        <v>0</v>
      </c>
      <c r="H1212">
        <v>34480.45</v>
      </c>
    </row>
    <row r="1213">
      <c r="A1213" s="2" t="s">
        <v>35</v>
      </c>
      <c r="B1213" s="2" t="s">
        <v>1259</v>
      </c>
      <c r="D1213" s="22" t="str">
        <f t="shared" si="1"/>
        <v>0</v>
      </c>
      <c r="E1213" s="22" t="str">
        <f t="shared" si="8"/>
        <v>0</v>
      </c>
      <c r="F1213" s="25" t="str">
        <f t="shared" si="9"/>
        <v>0</v>
      </c>
      <c r="G1213" s="26" t="str">
        <f t="shared" si="10"/>
        <v>0</v>
      </c>
      <c r="H1213">
        <v>68145.48</v>
      </c>
    </row>
    <row r="1214">
      <c r="A1214" s="2" t="s">
        <v>35</v>
      </c>
      <c r="B1214" s="2" t="s">
        <v>1260</v>
      </c>
      <c r="D1214" s="22" t="str">
        <f t="shared" si="1"/>
        <v>0</v>
      </c>
      <c r="E1214" s="22" t="str">
        <f t="shared" si="8"/>
        <v>0</v>
      </c>
      <c r="F1214" s="25" t="str">
        <f t="shared" si="9"/>
        <v>0</v>
      </c>
      <c r="G1214" s="26" t="str">
        <f t="shared" si="10"/>
        <v>0</v>
      </c>
      <c r="H1214">
        <v>80726.19</v>
      </c>
    </row>
    <row r="1215">
      <c r="A1215" s="2" t="s">
        <v>35</v>
      </c>
      <c r="B1215" s="2" t="s">
        <v>1261</v>
      </c>
      <c r="C1215" s="14"/>
      <c r="D1215" s="22" t="str">
        <f t="shared" si="1"/>
        <v>0</v>
      </c>
      <c r="E1215" s="22" t="str">
        <f t="shared" si="8"/>
        <v>0</v>
      </c>
      <c r="F1215" s="25" t="str">
        <f t="shared" si="9"/>
        <v>0</v>
      </c>
      <c r="G1215" s="26" t="str">
        <f t="shared" si="10"/>
        <v>0</v>
      </c>
      <c r="H1215">
        <v>340989.11</v>
      </c>
    </row>
    <row r="1216">
      <c r="A1216" s="2" t="s">
        <v>35</v>
      </c>
      <c r="B1216" s="2" t="s">
        <v>1262</v>
      </c>
      <c r="D1216" s="22" t="str">
        <f t="shared" si="1"/>
        <v>0</v>
      </c>
      <c r="E1216" s="22" t="str">
        <f t="shared" si="8"/>
        <v>0</v>
      </c>
      <c r="F1216" s="25" t="str">
        <f t="shared" si="9"/>
        <v>0</v>
      </c>
      <c r="G1216" s="26" t="str">
        <f t="shared" si="10"/>
        <v>0</v>
      </c>
      <c r="H1216">
        <v>144072.36</v>
      </c>
    </row>
    <row r="1217">
      <c r="A1217" s="2" t="s">
        <v>35</v>
      </c>
      <c r="B1217" s="2" t="s">
        <v>1263</v>
      </c>
      <c r="D1217" s="22" t="str">
        <f t="shared" si="1"/>
        <v>0</v>
      </c>
      <c r="E1217" s="22" t="str">
        <f t="shared" si="8"/>
        <v>0</v>
      </c>
      <c r="F1217" s="25" t="str">
        <f t="shared" si="9"/>
        <v>0</v>
      </c>
      <c r="G1217" s="26" t="str">
        <f t="shared" si="10"/>
        <v>0</v>
      </c>
      <c r="H1217">
        <v>1154025.68</v>
      </c>
    </row>
    <row r="1218">
      <c r="A1218" s="2" t="s">
        <v>35</v>
      </c>
      <c r="B1218" s="2" t="s">
        <v>1264</v>
      </c>
      <c r="D1218" s="22" t="str">
        <f t="shared" si="1"/>
        <v>0</v>
      </c>
      <c r="E1218" s="22" t="str">
        <f t="shared" si="8"/>
        <v>0</v>
      </c>
      <c r="F1218" s="25" t="str">
        <f t="shared" si="9"/>
        <v>0</v>
      </c>
      <c r="G1218" s="26" t="str">
        <f t="shared" si="10"/>
        <v>0</v>
      </c>
      <c r="H1218">
        <v>50351.94</v>
      </c>
    </row>
    <row r="1219">
      <c r="A1219" s="2" t="s">
        <v>35</v>
      </c>
      <c r="B1219" s="2" t="s">
        <v>1265</v>
      </c>
      <c r="D1219" s="22" t="str">
        <f t="shared" si="1"/>
        <v>0</v>
      </c>
      <c r="E1219" s="22" t="str">
        <f t="shared" si="8"/>
        <v>0</v>
      </c>
      <c r="F1219" s="25" t="str">
        <f t="shared" si="9"/>
        <v>0</v>
      </c>
      <c r="G1219" s="26" t="str">
        <f t="shared" si="10"/>
        <v>0</v>
      </c>
      <c r="H1219">
        <v>137920.05</v>
      </c>
    </row>
    <row r="1220">
      <c r="A1220" s="2" t="s">
        <v>35</v>
      </c>
      <c r="B1220" s="2" t="s">
        <v>1266</v>
      </c>
      <c r="D1220" s="22" t="str">
        <f t="shared" si="1"/>
        <v>0</v>
      </c>
      <c r="E1220" s="22" t="str">
        <f t="shared" si="8"/>
        <v>0</v>
      </c>
      <c r="F1220" s="25" t="str">
        <f t="shared" si="9"/>
        <v>0</v>
      </c>
      <c r="G1220" s="26" t="str">
        <f t="shared" si="10"/>
        <v>0</v>
      </c>
      <c r="H1220">
        <v>38572.09</v>
      </c>
    </row>
    <row r="1221">
      <c r="A1221" s="2" t="s">
        <v>35</v>
      </c>
      <c r="B1221" s="2" t="s">
        <v>1267</v>
      </c>
      <c r="D1221" s="22" t="str">
        <f t="shared" si="1"/>
        <v>0</v>
      </c>
      <c r="E1221" s="22" t="str">
        <f t="shared" si="8"/>
        <v>0</v>
      </c>
      <c r="F1221" s="25" t="str">
        <f t="shared" si="9"/>
        <v>0</v>
      </c>
      <c r="G1221" s="26" t="str">
        <f t="shared" si="10"/>
        <v>0</v>
      </c>
      <c r="H1221">
        <v>71838.15</v>
      </c>
    </row>
    <row r="1222">
      <c r="A1222" s="2" t="s">
        <v>35</v>
      </c>
      <c r="B1222" s="2" t="s">
        <v>1268</v>
      </c>
      <c r="D1222" s="22" t="str">
        <f t="shared" si="1"/>
        <v>0</v>
      </c>
      <c r="E1222" s="22" t="str">
        <f t="shared" si="8"/>
        <v>0</v>
      </c>
      <c r="F1222" s="25" t="str">
        <f t="shared" si="9"/>
        <v>0</v>
      </c>
      <c r="G1222" s="26" t="str">
        <f t="shared" si="10"/>
        <v>0</v>
      </c>
      <c r="H1222">
        <v>203125.96</v>
      </c>
    </row>
    <row r="1223">
      <c r="A1223" s="2" t="s">
        <v>35</v>
      </c>
      <c r="B1223" s="2" t="s">
        <v>1269</v>
      </c>
      <c r="D1223" s="22" t="str">
        <f t="shared" si="1"/>
        <v>0</v>
      </c>
      <c r="E1223" s="22" t="str">
        <f t="shared" si="8"/>
        <v>0</v>
      </c>
      <c r="F1223" s="25" t="str">
        <f t="shared" si="9"/>
        <v>0</v>
      </c>
      <c r="G1223" s="26" t="str">
        <f t="shared" si="10"/>
        <v>0</v>
      </c>
      <c r="H1223">
        <v>150665.58</v>
      </c>
    </row>
    <row r="1224">
      <c r="A1224" s="2" t="s">
        <v>35</v>
      </c>
      <c r="B1224" s="2" t="s">
        <v>1270</v>
      </c>
      <c r="D1224" s="22" t="str">
        <f t="shared" si="1"/>
        <v>0</v>
      </c>
      <c r="E1224" s="22" t="str">
        <f t="shared" si="8"/>
        <v>0</v>
      </c>
      <c r="F1224" s="25" t="str">
        <f t="shared" si="9"/>
        <v>0</v>
      </c>
      <c r="G1224" s="26" t="str">
        <f t="shared" si="10"/>
        <v>0</v>
      </c>
      <c r="H1224">
        <v>402652.43</v>
      </c>
    </row>
    <row r="1225">
      <c r="A1225" s="2" t="s">
        <v>35</v>
      </c>
      <c r="B1225" s="2" t="s">
        <v>1271</v>
      </c>
      <c r="C1225" s="14"/>
      <c r="D1225" s="22" t="str">
        <f t="shared" si="1"/>
        <v>0</v>
      </c>
      <c r="E1225" s="22" t="str">
        <f t="shared" si="8"/>
        <v>0</v>
      </c>
      <c r="F1225" s="25" t="str">
        <f t="shared" si="9"/>
        <v>0</v>
      </c>
      <c r="G1225" s="26" t="str">
        <f t="shared" si="10"/>
        <v>0</v>
      </c>
      <c r="H1225">
        <v>274852.29</v>
      </c>
    </row>
    <row r="1226">
      <c r="A1226" s="2" t="s">
        <v>35</v>
      </c>
      <c r="B1226" s="2" t="s">
        <v>1272</v>
      </c>
      <c r="C1226" s="14"/>
      <c r="D1226" s="22" t="str">
        <f t="shared" si="1"/>
        <v>Noble Energy</v>
      </c>
      <c r="E1226" s="22" t="str">
        <f t="shared" si="8"/>
        <v>0</v>
      </c>
      <c r="F1226" s="25" t="str">
        <f t="shared" si="9"/>
        <v>NOBLE ENERGY</v>
      </c>
      <c r="G1226" s="26">
        <f t="shared" si="10"/>
        <v>1022535.46</v>
      </c>
      <c r="H1226">
        <v>1022535.46</v>
      </c>
    </row>
    <row r="1227">
      <c r="A1227" s="2" t="s">
        <v>35</v>
      </c>
      <c r="B1227" s="2" t="s">
        <v>1273</v>
      </c>
      <c r="D1227" s="22" t="str">
        <f t="shared" si="1"/>
        <v>0</v>
      </c>
      <c r="E1227" s="22" t="str">
        <f t="shared" si="8"/>
        <v>0</v>
      </c>
      <c r="F1227" s="25" t="str">
        <f t="shared" si="9"/>
        <v>0</v>
      </c>
      <c r="G1227" s="26" t="str">
        <f t="shared" si="10"/>
        <v>0</v>
      </c>
      <c r="H1227">
        <v>1216472.45</v>
      </c>
    </row>
    <row r="1228">
      <c r="A1228" s="2" t="s">
        <v>35</v>
      </c>
      <c r="B1228" s="2" t="s">
        <v>1274</v>
      </c>
      <c r="D1228" s="22" t="str">
        <f t="shared" si="1"/>
        <v>0</v>
      </c>
      <c r="E1228" s="22" t="str">
        <f t="shared" si="8"/>
        <v>0</v>
      </c>
      <c r="F1228" s="25" t="str">
        <f t="shared" si="9"/>
        <v>0</v>
      </c>
      <c r="G1228" s="26" t="str">
        <f t="shared" si="10"/>
        <v>0</v>
      </c>
      <c r="H1228">
        <v>98082.9</v>
      </c>
    </row>
    <row r="1229">
      <c r="A1229" s="2" t="s">
        <v>35</v>
      </c>
      <c r="B1229" s="2" t="s">
        <v>1275</v>
      </c>
      <c r="D1229" s="22" t="str">
        <f t="shared" si="1"/>
        <v>0</v>
      </c>
      <c r="E1229" s="22" t="str">
        <f t="shared" si="8"/>
        <v>0</v>
      </c>
      <c r="F1229" s="25" t="str">
        <f t="shared" si="9"/>
        <v>0</v>
      </c>
      <c r="G1229" s="26" t="str">
        <f t="shared" si="10"/>
        <v>0</v>
      </c>
      <c r="H1229">
        <v>1912974.95</v>
      </c>
    </row>
    <row r="1230">
      <c r="A1230" s="2" t="s">
        <v>35</v>
      </c>
      <c r="B1230" s="2" t="s">
        <v>1276</v>
      </c>
      <c r="D1230" s="22" t="str">
        <f t="shared" si="1"/>
        <v>0</v>
      </c>
      <c r="E1230" s="22" t="str">
        <f t="shared" si="8"/>
        <v>0</v>
      </c>
      <c r="F1230" s="25" t="str">
        <f t="shared" si="9"/>
        <v>0</v>
      </c>
      <c r="G1230" s="26" t="str">
        <f t="shared" si="10"/>
        <v>0</v>
      </c>
      <c r="H1230">
        <v>339583.33</v>
      </c>
    </row>
    <row r="1231">
      <c r="A1231" s="2" t="s">
        <v>35</v>
      </c>
      <c r="B1231" s="2" t="s">
        <v>1277</v>
      </c>
      <c r="D1231" s="22" t="str">
        <f t="shared" si="1"/>
        <v>0</v>
      </c>
      <c r="E1231" s="22" t="str">
        <f t="shared" si="8"/>
        <v>0</v>
      </c>
      <c r="F1231" s="25" t="str">
        <f t="shared" si="9"/>
        <v>0</v>
      </c>
      <c r="G1231" s="26" t="str">
        <f t="shared" si="10"/>
        <v>0</v>
      </c>
      <c r="H1231">
        <v>1154978.55</v>
      </c>
    </row>
    <row r="1232">
      <c r="A1232" s="2" t="s">
        <v>35</v>
      </c>
      <c r="B1232" s="2" t="s">
        <v>1278</v>
      </c>
      <c r="D1232" s="22" t="str">
        <f t="shared" si="1"/>
        <v>0</v>
      </c>
      <c r="E1232" s="22" t="str">
        <f t="shared" si="8"/>
        <v>0</v>
      </c>
      <c r="F1232" s="25" t="str">
        <f t="shared" si="9"/>
        <v>0</v>
      </c>
      <c r="G1232" s="26" t="str">
        <f t="shared" si="10"/>
        <v>0</v>
      </c>
      <c r="H1232">
        <v>159495.37</v>
      </c>
    </row>
    <row r="1233">
      <c r="A1233" s="2" t="s">
        <v>35</v>
      </c>
      <c r="B1233" s="2" t="s">
        <v>1279</v>
      </c>
      <c r="D1233" s="22" t="str">
        <f t="shared" si="1"/>
        <v>0</v>
      </c>
      <c r="E1233" s="22" t="str">
        <f t="shared" si="8"/>
        <v>0</v>
      </c>
      <c r="F1233" s="25" t="str">
        <f t="shared" si="9"/>
        <v>0</v>
      </c>
      <c r="G1233" s="26" t="str">
        <f t="shared" si="10"/>
        <v>0</v>
      </c>
      <c r="H1233">
        <v>103109.36</v>
      </c>
    </row>
    <row r="1234">
      <c r="A1234" s="2" t="s">
        <v>35</v>
      </c>
      <c r="B1234" s="2" t="s">
        <v>1280</v>
      </c>
      <c r="D1234" s="22" t="str">
        <f t="shared" si="1"/>
        <v>0</v>
      </c>
      <c r="E1234" s="22" t="str">
        <f t="shared" si="8"/>
        <v>0</v>
      </c>
      <c r="F1234" s="25" t="str">
        <f t="shared" si="9"/>
        <v>0</v>
      </c>
      <c r="G1234" s="26" t="str">
        <f t="shared" si="10"/>
        <v>0</v>
      </c>
      <c r="H1234">
        <v>3011689.28</v>
      </c>
    </row>
    <row r="1235">
      <c r="A1235" s="2" t="s">
        <v>35</v>
      </c>
      <c r="B1235" s="2" t="s">
        <v>1281</v>
      </c>
      <c r="C1235" s="14"/>
      <c r="D1235" s="22" t="str">
        <f t="shared" si="1"/>
        <v>0</v>
      </c>
      <c r="E1235" s="22" t="str">
        <f t="shared" si="8"/>
        <v>0</v>
      </c>
      <c r="F1235" s="25" t="str">
        <f t="shared" si="9"/>
        <v>0</v>
      </c>
      <c r="G1235" s="26" t="str">
        <f t="shared" si="10"/>
        <v>0</v>
      </c>
      <c r="H1235">
        <v>374591.37</v>
      </c>
    </row>
    <row r="1236">
      <c r="A1236" s="2" t="s">
        <v>35</v>
      </c>
      <c r="B1236" s="2" t="s">
        <v>1282</v>
      </c>
      <c r="C1236" s="14"/>
      <c r="D1236" s="22" t="str">
        <f t="shared" si="1"/>
        <v>0</v>
      </c>
      <c r="E1236" s="22" t="str">
        <f t="shared" si="8"/>
        <v>0</v>
      </c>
      <c r="F1236" s="25" t="str">
        <f t="shared" si="9"/>
        <v>0</v>
      </c>
      <c r="G1236" s="26" t="str">
        <f t="shared" si="10"/>
        <v>0</v>
      </c>
      <c r="H1236">
        <v>1410499.35</v>
      </c>
    </row>
    <row r="1237">
      <c r="A1237" s="2" t="s">
        <v>35</v>
      </c>
      <c r="B1237" s="2" t="s">
        <v>1283</v>
      </c>
      <c r="D1237" s="22" t="str">
        <f t="shared" si="1"/>
        <v>0</v>
      </c>
      <c r="E1237" s="22" t="str">
        <f t="shared" si="8"/>
        <v>0</v>
      </c>
      <c r="F1237" s="25" t="str">
        <f t="shared" si="9"/>
        <v>0</v>
      </c>
      <c r="G1237" s="26" t="str">
        <f t="shared" si="10"/>
        <v>0</v>
      </c>
      <c r="H1237">
        <v>448588.86</v>
      </c>
    </row>
    <row r="1238">
      <c r="A1238" s="2" t="s">
        <v>35</v>
      </c>
      <c r="B1238" s="2" t="s">
        <v>1284</v>
      </c>
      <c r="D1238" s="22" t="str">
        <f t="shared" si="1"/>
        <v>0</v>
      </c>
      <c r="E1238" s="22" t="str">
        <f t="shared" si="8"/>
        <v>0</v>
      </c>
      <c r="F1238" s="25" t="str">
        <f t="shared" si="9"/>
        <v>0</v>
      </c>
      <c r="G1238" s="26" t="str">
        <f t="shared" si="10"/>
        <v>0</v>
      </c>
      <c r="H1238">
        <v>73524.9</v>
      </c>
    </row>
    <row r="1239">
      <c r="A1239" s="2" t="s">
        <v>35</v>
      </c>
      <c r="B1239" s="2" t="s">
        <v>1285</v>
      </c>
      <c r="C1239" s="14"/>
      <c r="D1239" s="22" t="str">
        <f t="shared" si="1"/>
        <v>0</v>
      </c>
      <c r="E1239" s="22" t="str">
        <f t="shared" si="8"/>
        <v>0</v>
      </c>
      <c r="F1239" s="25" t="str">
        <f t="shared" si="9"/>
        <v>0</v>
      </c>
      <c r="G1239" s="26" t="str">
        <f t="shared" si="10"/>
        <v>0</v>
      </c>
      <c r="H1239">
        <v>662706.42</v>
      </c>
    </row>
    <row r="1240">
      <c r="A1240" s="2" t="s">
        <v>35</v>
      </c>
      <c r="B1240" s="2" t="s">
        <v>1286</v>
      </c>
      <c r="C1240" s="14"/>
      <c r="D1240" s="22" t="str">
        <f t="shared" si="1"/>
        <v>0</v>
      </c>
      <c r="E1240" s="22" t="str">
        <f t="shared" si="8"/>
        <v>0</v>
      </c>
      <c r="F1240" s="25" t="str">
        <f t="shared" si="9"/>
        <v>0</v>
      </c>
      <c r="G1240" s="26" t="str">
        <f t="shared" si="10"/>
        <v>0</v>
      </c>
      <c r="H1240">
        <v>794235.67</v>
      </c>
    </row>
    <row r="1241">
      <c r="A1241" s="2" t="s">
        <v>35</v>
      </c>
      <c r="B1241" s="2" t="s">
        <v>1287</v>
      </c>
      <c r="C1241" s="14"/>
      <c r="D1241" s="22" t="str">
        <f t="shared" si="1"/>
        <v>0</v>
      </c>
      <c r="E1241" s="22" t="str">
        <f t="shared" si="8"/>
        <v>0</v>
      </c>
      <c r="F1241" s="25" t="str">
        <f t="shared" si="9"/>
        <v>0</v>
      </c>
      <c r="G1241" s="26" t="str">
        <f t="shared" si="10"/>
        <v>0</v>
      </c>
      <c r="H1241">
        <v>337350.0</v>
      </c>
    </row>
    <row r="1242">
      <c r="A1242" s="2" t="s">
        <v>35</v>
      </c>
      <c r="B1242" s="2" t="s">
        <v>1288</v>
      </c>
      <c r="C1242" s="14"/>
      <c r="D1242" s="22" t="str">
        <f t="shared" si="1"/>
        <v>0</v>
      </c>
      <c r="E1242" s="22" t="str">
        <f t="shared" si="8"/>
        <v>0</v>
      </c>
      <c r="F1242" s="25" t="str">
        <f t="shared" si="9"/>
        <v>0</v>
      </c>
      <c r="G1242" s="26" t="str">
        <f t="shared" si="10"/>
        <v>0</v>
      </c>
      <c r="H1242">
        <v>1332441.59</v>
      </c>
    </row>
    <row r="1243">
      <c r="A1243" s="2" t="s">
        <v>35</v>
      </c>
      <c r="B1243" s="2" t="s">
        <v>1289</v>
      </c>
      <c r="D1243" s="22" t="str">
        <f t="shared" si="1"/>
        <v>0</v>
      </c>
      <c r="E1243" s="22" t="str">
        <f t="shared" si="8"/>
        <v>0</v>
      </c>
      <c r="F1243" s="25" t="str">
        <f t="shared" si="9"/>
        <v>0</v>
      </c>
      <c r="G1243" s="26" t="str">
        <f t="shared" si="10"/>
        <v>0</v>
      </c>
      <c r="H1243">
        <v>1.34960785E7</v>
      </c>
    </row>
    <row r="1244">
      <c r="A1244" s="2" t="s">
        <v>35</v>
      </c>
      <c r="B1244" s="2" t="s">
        <v>1290</v>
      </c>
      <c r="D1244" s="22" t="str">
        <f t="shared" si="1"/>
        <v>0</v>
      </c>
      <c r="E1244" s="22" t="str">
        <f t="shared" si="8"/>
        <v>0</v>
      </c>
      <c r="F1244" s="25" t="str">
        <f t="shared" si="9"/>
        <v>0</v>
      </c>
      <c r="G1244" s="26" t="str">
        <f t="shared" si="10"/>
        <v>0</v>
      </c>
      <c r="H1244">
        <v>6061920.05</v>
      </c>
    </row>
    <row r="1245">
      <c r="A1245" s="2" t="s">
        <v>35</v>
      </c>
      <c r="B1245" s="2" t="s">
        <v>1291</v>
      </c>
      <c r="D1245" s="22" t="str">
        <f t="shared" si="1"/>
        <v>0</v>
      </c>
      <c r="E1245" s="22" t="str">
        <f t="shared" si="8"/>
        <v>0</v>
      </c>
      <c r="F1245" s="25" t="str">
        <f t="shared" si="9"/>
        <v>0</v>
      </c>
      <c r="G1245" s="26" t="str">
        <f t="shared" si="10"/>
        <v>0</v>
      </c>
      <c r="H1245">
        <v>698372.27</v>
      </c>
    </row>
    <row r="1246">
      <c r="A1246" s="2" t="s">
        <v>35</v>
      </c>
      <c r="B1246" s="2" t="s">
        <v>1292</v>
      </c>
      <c r="C1246" s="14"/>
      <c r="D1246" s="22" t="str">
        <f t="shared" si="1"/>
        <v>0</v>
      </c>
      <c r="E1246" s="22" t="str">
        <f t="shared" si="8"/>
        <v>0</v>
      </c>
      <c r="F1246" s="25" t="str">
        <f t="shared" si="9"/>
        <v>0</v>
      </c>
      <c r="G1246" s="26" t="str">
        <f t="shared" si="10"/>
        <v>0</v>
      </c>
      <c r="H1246">
        <v>427133.73</v>
      </c>
    </row>
    <row r="1247">
      <c r="A1247" s="2" t="s">
        <v>35</v>
      </c>
      <c r="B1247" s="2" t="s">
        <v>1293</v>
      </c>
      <c r="D1247" s="22" t="str">
        <f t="shared" si="1"/>
        <v>0</v>
      </c>
      <c r="E1247" s="22" t="str">
        <f t="shared" si="8"/>
        <v>0</v>
      </c>
      <c r="F1247" s="25" t="str">
        <f t="shared" si="9"/>
        <v>0</v>
      </c>
      <c r="G1247" s="26" t="str">
        <f t="shared" si="10"/>
        <v>0</v>
      </c>
      <c r="H1247">
        <v>21787.92</v>
      </c>
    </row>
    <row r="1248">
      <c r="A1248" s="2" t="s">
        <v>35</v>
      </c>
      <c r="B1248" s="2" t="s">
        <v>1294</v>
      </c>
      <c r="D1248" s="22" t="str">
        <f t="shared" si="1"/>
        <v>0</v>
      </c>
      <c r="E1248" s="22" t="str">
        <f t="shared" si="8"/>
        <v>0</v>
      </c>
      <c r="F1248" s="25" t="str">
        <f t="shared" si="9"/>
        <v>0</v>
      </c>
      <c r="G1248" s="26" t="str">
        <f t="shared" si="10"/>
        <v>0</v>
      </c>
      <c r="H1248">
        <v>241007.85</v>
      </c>
    </row>
    <row r="1249">
      <c r="A1249" s="2" t="s">
        <v>35</v>
      </c>
      <c r="B1249" s="2" t="s">
        <v>1295</v>
      </c>
      <c r="D1249" s="22" t="str">
        <f t="shared" si="1"/>
        <v>0</v>
      </c>
      <c r="E1249" s="22" t="str">
        <f t="shared" si="8"/>
        <v>0</v>
      </c>
      <c r="F1249" s="25" t="str">
        <f t="shared" si="9"/>
        <v>0</v>
      </c>
      <c r="G1249" s="26" t="str">
        <f t="shared" si="10"/>
        <v>0</v>
      </c>
      <c r="H1249">
        <v>81774.58</v>
      </c>
    </row>
    <row r="1250">
      <c r="A1250" s="2" t="s">
        <v>35</v>
      </c>
      <c r="B1250" s="2" t="s">
        <v>1296</v>
      </c>
      <c r="D1250" s="22" t="str">
        <f t="shared" si="1"/>
        <v>0</v>
      </c>
      <c r="E1250" s="22" t="str">
        <f t="shared" si="8"/>
        <v>0</v>
      </c>
      <c r="F1250" s="25" t="str">
        <f t="shared" si="9"/>
        <v>0</v>
      </c>
      <c r="G1250" s="26" t="str">
        <f t="shared" si="10"/>
        <v>0</v>
      </c>
      <c r="H1250">
        <v>256914.29</v>
      </c>
    </row>
    <row r="1251">
      <c r="A1251" s="2" t="s">
        <v>35</v>
      </c>
      <c r="B1251" s="2" t="s">
        <v>1297</v>
      </c>
      <c r="D1251" s="22" t="str">
        <f t="shared" si="1"/>
        <v>0</v>
      </c>
      <c r="E1251" s="22" t="str">
        <f t="shared" si="8"/>
        <v>0</v>
      </c>
      <c r="F1251" s="25" t="str">
        <f t="shared" si="9"/>
        <v>0</v>
      </c>
      <c r="G1251" s="26" t="str">
        <f t="shared" si="10"/>
        <v>0</v>
      </c>
      <c r="H1251">
        <v>1136456.96</v>
      </c>
    </row>
    <row r="1252">
      <c r="A1252" s="2" t="s">
        <v>35</v>
      </c>
      <c r="B1252" s="2" t="s">
        <v>1298</v>
      </c>
      <c r="D1252" s="22" t="str">
        <f t="shared" si="1"/>
        <v>0</v>
      </c>
      <c r="E1252" s="22" t="str">
        <f t="shared" si="8"/>
        <v>0</v>
      </c>
      <c r="F1252" s="25" t="str">
        <f t="shared" si="9"/>
        <v>0</v>
      </c>
      <c r="G1252" s="26" t="str">
        <f t="shared" si="10"/>
        <v>0</v>
      </c>
      <c r="H1252">
        <v>56438.44</v>
      </c>
    </row>
    <row r="1253">
      <c r="A1253" s="2" t="s">
        <v>35</v>
      </c>
      <c r="B1253" s="2" t="s">
        <v>1299</v>
      </c>
      <c r="C1253" s="14"/>
      <c r="D1253" s="22" t="str">
        <f t="shared" si="1"/>
        <v>0</v>
      </c>
      <c r="E1253" s="22" t="str">
        <f t="shared" si="8"/>
        <v>0</v>
      </c>
      <c r="F1253" s="25" t="str">
        <f t="shared" si="9"/>
        <v>0</v>
      </c>
      <c r="G1253" s="26" t="str">
        <f t="shared" si="10"/>
        <v>0</v>
      </c>
      <c r="H1253">
        <v>135946.98</v>
      </c>
    </row>
    <row r="1254">
      <c r="A1254" s="2" t="s">
        <v>35</v>
      </c>
      <c r="B1254" s="2" t="s">
        <v>1300</v>
      </c>
      <c r="C1254" s="14"/>
      <c r="D1254" s="22" t="str">
        <f t="shared" si="1"/>
        <v>0</v>
      </c>
      <c r="E1254" s="22" t="str">
        <f t="shared" si="8"/>
        <v>0</v>
      </c>
      <c r="F1254" s="25" t="str">
        <f t="shared" si="9"/>
        <v>0</v>
      </c>
      <c r="G1254" s="26" t="str">
        <f t="shared" si="10"/>
        <v>0</v>
      </c>
      <c r="H1254">
        <v>636619.38</v>
      </c>
    </row>
    <row r="1255">
      <c r="A1255" s="2" t="s">
        <v>35</v>
      </c>
      <c r="B1255" s="2" t="s">
        <v>1301</v>
      </c>
      <c r="C1255" s="14"/>
      <c r="D1255" s="22" t="str">
        <f t="shared" si="1"/>
        <v>0</v>
      </c>
      <c r="E1255" s="22" t="str">
        <f t="shared" si="8"/>
        <v>0</v>
      </c>
      <c r="F1255" s="25" t="str">
        <f t="shared" si="9"/>
        <v>0</v>
      </c>
      <c r="G1255" s="26" t="str">
        <f t="shared" si="10"/>
        <v>0</v>
      </c>
      <c r="H1255">
        <v>525327.06</v>
      </c>
    </row>
    <row r="1256">
      <c r="A1256" s="2" t="s">
        <v>35</v>
      </c>
      <c r="B1256" s="2" t="s">
        <v>1302</v>
      </c>
      <c r="C1256" s="2"/>
      <c r="D1256" s="22" t="str">
        <f t="shared" si="1"/>
        <v>0</v>
      </c>
      <c r="E1256" s="22" t="str">
        <f t="shared" si="8"/>
        <v>0</v>
      </c>
      <c r="F1256" s="25" t="str">
        <f t="shared" si="9"/>
        <v>0</v>
      </c>
      <c r="G1256" s="26" t="str">
        <f t="shared" si="10"/>
        <v>0</v>
      </c>
      <c r="H1256">
        <v>275017.84</v>
      </c>
    </row>
    <row r="1257">
      <c r="A1257" s="2" t="s">
        <v>35</v>
      </c>
      <c r="B1257" s="2" t="s">
        <v>1303</v>
      </c>
      <c r="D1257" s="22" t="str">
        <f t="shared" si="1"/>
        <v>0</v>
      </c>
      <c r="E1257" s="22" t="str">
        <f t="shared" si="8"/>
        <v>0</v>
      </c>
      <c r="F1257" s="25" t="str">
        <f t="shared" si="9"/>
        <v>0</v>
      </c>
      <c r="G1257" s="26" t="str">
        <f t="shared" si="10"/>
        <v>0</v>
      </c>
      <c r="H1257">
        <v>1464435.99</v>
      </c>
    </row>
    <row r="1258">
      <c r="A1258" s="2" t="s">
        <v>35</v>
      </c>
      <c r="B1258" s="2" t="s">
        <v>1304</v>
      </c>
      <c r="C1258" s="14"/>
      <c r="D1258" s="22" t="str">
        <f t="shared" si="1"/>
        <v>0</v>
      </c>
      <c r="E1258" s="22" t="str">
        <f t="shared" si="8"/>
        <v>0</v>
      </c>
      <c r="F1258" s="25" t="str">
        <f t="shared" si="9"/>
        <v>0</v>
      </c>
      <c r="G1258" s="26" t="str">
        <f t="shared" si="10"/>
        <v>0</v>
      </c>
      <c r="H1258">
        <v>493944.76</v>
      </c>
    </row>
    <row r="1259">
      <c r="A1259" s="2" t="s">
        <v>35</v>
      </c>
      <c r="B1259" s="2" t="s">
        <v>1305</v>
      </c>
      <c r="C1259" s="14"/>
      <c r="D1259" s="22" t="str">
        <f t="shared" si="1"/>
        <v>0</v>
      </c>
      <c r="E1259" s="22" t="str">
        <f t="shared" si="8"/>
        <v>0</v>
      </c>
      <c r="F1259" s="25" t="str">
        <f t="shared" si="9"/>
        <v>0</v>
      </c>
      <c r="G1259" s="26" t="str">
        <f t="shared" si="10"/>
        <v>0</v>
      </c>
      <c r="H1259">
        <v>738817.74</v>
      </c>
    </row>
    <row r="1260">
      <c r="A1260" s="2" t="s">
        <v>35</v>
      </c>
      <c r="B1260" s="2" t="s">
        <v>1306</v>
      </c>
      <c r="D1260" s="22" t="str">
        <f t="shared" si="1"/>
        <v>0</v>
      </c>
      <c r="E1260" s="22" t="str">
        <f t="shared" si="8"/>
        <v>0</v>
      </c>
      <c r="F1260" s="25" t="str">
        <f t="shared" si="9"/>
        <v>0</v>
      </c>
      <c r="G1260" s="26" t="str">
        <f t="shared" si="10"/>
        <v>0</v>
      </c>
      <c r="H1260">
        <v>186118.7</v>
      </c>
    </row>
    <row r="1261">
      <c r="A1261" s="2" t="s">
        <v>35</v>
      </c>
      <c r="B1261" s="2" t="s">
        <v>1307</v>
      </c>
      <c r="D1261" s="22" t="str">
        <f t="shared" si="1"/>
        <v>0</v>
      </c>
      <c r="E1261" s="22" t="str">
        <f t="shared" si="8"/>
        <v>0</v>
      </c>
      <c r="F1261" s="25" t="str">
        <f t="shared" si="9"/>
        <v>0</v>
      </c>
      <c r="G1261" s="26" t="str">
        <f t="shared" si="10"/>
        <v>0</v>
      </c>
      <c r="H1261">
        <v>94792.11</v>
      </c>
    </row>
    <row r="1262">
      <c r="A1262" s="2" t="s">
        <v>35</v>
      </c>
      <c r="B1262" s="2" t="s">
        <v>1308</v>
      </c>
      <c r="C1262" s="14"/>
      <c r="D1262" s="22" t="str">
        <f t="shared" si="1"/>
        <v>0</v>
      </c>
      <c r="E1262" s="22" t="str">
        <f t="shared" si="8"/>
        <v>0</v>
      </c>
      <c r="F1262" s="25" t="str">
        <f t="shared" si="9"/>
        <v>0</v>
      </c>
      <c r="G1262" s="26" t="str">
        <f t="shared" si="10"/>
        <v>0</v>
      </c>
      <c r="H1262">
        <v>958048.0</v>
      </c>
    </row>
    <row r="1263">
      <c r="A1263" s="2" t="s">
        <v>35</v>
      </c>
      <c r="B1263" s="2" t="s">
        <v>1309</v>
      </c>
      <c r="C1263" s="14"/>
      <c r="D1263" s="22" t="str">
        <f t="shared" si="1"/>
        <v>Occidental</v>
      </c>
      <c r="E1263" s="22" t="str">
        <f t="shared" si="8"/>
        <v>0</v>
      </c>
      <c r="F1263" s="25" t="str">
        <f t="shared" si="9"/>
        <v>OCCIDENTAL PTL.</v>
      </c>
      <c r="G1263" s="26">
        <f t="shared" si="10"/>
        <v>3315130.62</v>
      </c>
      <c r="H1263">
        <v>3315130.62</v>
      </c>
    </row>
    <row r="1264">
      <c r="A1264" s="2" t="s">
        <v>35</v>
      </c>
      <c r="B1264" s="2" t="s">
        <v>1310</v>
      </c>
      <c r="C1264" s="14"/>
      <c r="D1264" s="22" t="str">
        <f t="shared" si="1"/>
        <v>0</v>
      </c>
      <c r="E1264" s="22" t="str">
        <f t="shared" si="8"/>
        <v>0</v>
      </c>
      <c r="F1264" s="25" t="str">
        <f t="shared" si="9"/>
        <v>0</v>
      </c>
      <c r="G1264" s="26" t="str">
        <f t="shared" si="10"/>
        <v>0</v>
      </c>
      <c r="H1264">
        <v>301682.51</v>
      </c>
    </row>
    <row r="1265">
      <c r="A1265" s="2" t="s">
        <v>35</v>
      </c>
      <c r="B1265" s="2" t="s">
        <v>1311</v>
      </c>
      <c r="D1265" s="22" t="str">
        <f t="shared" si="1"/>
        <v>0</v>
      </c>
      <c r="E1265" s="22" t="str">
        <f t="shared" si="8"/>
        <v>0</v>
      </c>
      <c r="F1265" s="25" t="str">
        <f t="shared" si="9"/>
        <v>0</v>
      </c>
      <c r="G1265" s="26" t="str">
        <f t="shared" si="10"/>
        <v>0</v>
      </c>
      <c r="H1265">
        <v>272280.09</v>
      </c>
    </row>
    <row r="1266">
      <c r="A1266" s="2" t="s">
        <v>35</v>
      </c>
      <c r="B1266" s="2" t="s">
        <v>1312</v>
      </c>
      <c r="D1266" s="22" t="str">
        <f t="shared" si="1"/>
        <v>0</v>
      </c>
      <c r="E1266" s="22" t="str">
        <f t="shared" si="8"/>
        <v>0</v>
      </c>
      <c r="F1266" s="25" t="str">
        <f t="shared" si="9"/>
        <v>0</v>
      </c>
      <c r="G1266" s="26" t="str">
        <f t="shared" si="10"/>
        <v>0</v>
      </c>
      <c r="H1266">
        <v>274428.26</v>
      </c>
    </row>
    <row r="1267">
      <c r="A1267" s="2" t="s">
        <v>35</v>
      </c>
      <c r="B1267" s="2" t="s">
        <v>1313</v>
      </c>
      <c r="D1267" s="22" t="str">
        <f t="shared" si="1"/>
        <v>0</v>
      </c>
      <c r="E1267" s="22" t="str">
        <f t="shared" si="8"/>
        <v>0</v>
      </c>
      <c r="F1267" s="25" t="str">
        <f t="shared" si="9"/>
        <v>0</v>
      </c>
      <c r="G1267" s="26" t="str">
        <f t="shared" si="10"/>
        <v>0</v>
      </c>
      <c r="H1267">
        <v>200941.81</v>
      </c>
    </row>
    <row r="1268">
      <c r="A1268" s="2" t="s">
        <v>35</v>
      </c>
      <c r="B1268" s="2" t="s">
        <v>1314</v>
      </c>
      <c r="D1268" s="22" t="str">
        <f t="shared" si="1"/>
        <v>0</v>
      </c>
      <c r="E1268" s="22" t="str">
        <f t="shared" si="8"/>
        <v>0</v>
      </c>
      <c r="F1268" s="25" t="str">
        <f t="shared" si="9"/>
        <v>0</v>
      </c>
      <c r="G1268" s="26" t="str">
        <f t="shared" si="10"/>
        <v>0</v>
      </c>
      <c r="H1268">
        <v>60597.06</v>
      </c>
    </row>
    <row r="1269">
      <c r="A1269" s="2" t="s">
        <v>35</v>
      </c>
      <c r="B1269" s="2" t="s">
        <v>1315</v>
      </c>
      <c r="D1269" s="22" t="str">
        <f t="shared" si="1"/>
        <v>0</v>
      </c>
      <c r="E1269" s="22" t="str">
        <f t="shared" si="8"/>
        <v>0</v>
      </c>
      <c r="F1269" s="25" t="str">
        <f t="shared" si="9"/>
        <v>0</v>
      </c>
      <c r="G1269" s="26" t="str">
        <f t="shared" si="10"/>
        <v>0</v>
      </c>
      <c r="H1269">
        <v>63148.15</v>
      </c>
    </row>
    <row r="1270">
      <c r="A1270" s="2" t="s">
        <v>35</v>
      </c>
      <c r="B1270" s="2" t="s">
        <v>1316</v>
      </c>
      <c r="C1270" s="14"/>
      <c r="D1270" s="22" t="str">
        <f t="shared" si="1"/>
        <v>0</v>
      </c>
      <c r="E1270" s="22" t="str">
        <f t="shared" si="8"/>
        <v>0</v>
      </c>
      <c r="F1270" s="25" t="str">
        <f t="shared" si="9"/>
        <v>0</v>
      </c>
      <c r="G1270" s="26" t="str">
        <f t="shared" si="10"/>
        <v>0</v>
      </c>
      <c r="H1270">
        <v>4916895.0</v>
      </c>
    </row>
    <row r="1271">
      <c r="A1271" s="2" t="s">
        <v>35</v>
      </c>
      <c r="B1271" s="2" t="s">
        <v>1317</v>
      </c>
      <c r="C1271" s="14"/>
      <c r="D1271" s="22" t="str">
        <f t="shared" si="1"/>
        <v>0</v>
      </c>
      <c r="E1271" s="22" t="str">
        <f t="shared" si="8"/>
        <v>0</v>
      </c>
      <c r="F1271" s="25" t="str">
        <f t="shared" si="9"/>
        <v>0</v>
      </c>
      <c r="G1271" s="26" t="str">
        <f t="shared" si="10"/>
        <v>0</v>
      </c>
      <c r="H1271">
        <v>91331.37</v>
      </c>
    </row>
    <row r="1272">
      <c r="A1272" s="2" t="s">
        <v>35</v>
      </c>
      <c r="B1272" s="2" t="s">
        <v>1318</v>
      </c>
      <c r="D1272" s="22" t="str">
        <f t="shared" si="1"/>
        <v>0</v>
      </c>
      <c r="E1272" s="22" t="str">
        <f t="shared" si="8"/>
        <v>0</v>
      </c>
      <c r="F1272" s="25" t="str">
        <f t="shared" si="9"/>
        <v>0</v>
      </c>
      <c r="G1272" s="26" t="str">
        <f t="shared" si="10"/>
        <v>0</v>
      </c>
      <c r="H1272">
        <v>478328.86</v>
      </c>
    </row>
    <row r="1273">
      <c r="A1273" s="2" t="s">
        <v>35</v>
      </c>
      <c r="B1273" s="2" t="s">
        <v>1319</v>
      </c>
      <c r="C1273" s="14"/>
      <c r="D1273" s="22" t="str">
        <f t="shared" si="1"/>
        <v>0</v>
      </c>
      <c r="E1273" s="22" t="str">
        <f t="shared" si="8"/>
        <v>0</v>
      </c>
      <c r="F1273" s="25" t="str">
        <f t="shared" si="9"/>
        <v>0</v>
      </c>
      <c r="G1273" s="26" t="str">
        <f t="shared" si="10"/>
        <v>0</v>
      </c>
      <c r="H1273">
        <v>176482.26</v>
      </c>
    </row>
    <row r="1274">
      <c r="A1274" s="2" t="s">
        <v>35</v>
      </c>
      <c r="B1274" s="2" t="s">
        <v>1320</v>
      </c>
      <c r="C1274" s="14"/>
      <c r="D1274" s="22" t="str">
        <f t="shared" si="1"/>
        <v>0</v>
      </c>
      <c r="E1274" s="22" t="str">
        <f t="shared" si="8"/>
        <v>0</v>
      </c>
      <c r="F1274" s="25" t="str">
        <f t="shared" si="9"/>
        <v>0</v>
      </c>
      <c r="G1274" s="26" t="str">
        <f t="shared" si="10"/>
        <v>0</v>
      </c>
      <c r="H1274">
        <v>886066.94</v>
      </c>
    </row>
    <row r="1275">
      <c r="A1275" s="2" t="s">
        <v>35</v>
      </c>
      <c r="B1275" s="2" t="s">
        <v>1321</v>
      </c>
      <c r="D1275" s="22" t="str">
        <f t="shared" si="1"/>
        <v>0</v>
      </c>
      <c r="E1275" s="22" t="str">
        <f t="shared" si="8"/>
        <v>0</v>
      </c>
      <c r="F1275" s="25" t="str">
        <f t="shared" si="9"/>
        <v>0</v>
      </c>
      <c r="G1275" s="26" t="str">
        <f t="shared" si="10"/>
        <v>0</v>
      </c>
      <c r="H1275">
        <v>446615.0</v>
      </c>
    </row>
    <row r="1276">
      <c r="A1276" s="2" t="s">
        <v>35</v>
      </c>
      <c r="B1276" s="2" t="s">
        <v>1322</v>
      </c>
      <c r="D1276" s="22" t="str">
        <f t="shared" si="1"/>
        <v>OMV</v>
      </c>
      <c r="E1276" s="22" t="str">
        <f t="shared" si="8"/>
        <v>0</v>
      </c>
      <c r="F1276" s="25" t="str">
        <f t="shared" si="9"/>
        <v>OMV</v>
      </c>
      <c r="G1276" s="26">
        <f t="shared" si="10"/>
        <v>490625</v>
      </c>
      <c r="H1276">
        <v>490625.0</v>
      </c>
    </row>
    <row r="1277">
      <c r="A1277" s="2" t="s">
        <v>35</v>
      </c>
      <c r="B1277" s="2" t="s">
        <v>1323</v>
      </c>
      <c r="C1277" s="14"/>
      <c r="D1277" s="22" t="str">
        <f t="shared" si="1"/>
        <v>0</v>
      </c>
      <c r="E1277" s="22" t="str">
        <f t="shared" si="8"/>
        <v>0</v>
      </c>
      <c r="F1277" s="25" t="str">
        <f t="shared" si="9"/>
        <v>0</v>
      </c>
      <c r="G1277" s="26" t="str">
        <f t="shared" si="10"/>
        <v>0</v>
      </c>
      <c r="H1277">
        <v>70962.42</v>
      </c>
    </row>
    <row r="1278">
      <c r="A1278" s="2" t="s">
        <v>35</v>
      </c>
      <c r="B1278" s="2" t="s">
        <v>1323</v>
      </c>
      <c r="C1278" s="14"/>
      <c r="D1278" s="22" t="str">
        <f t="shared" si="1"/>
        <v>0</v>
      </c>
      <c r="E1278" s="22" t="str">
        <f t="shared" si="8"/>
        <v>0</v>
      </c>
      <c r="F1278" s="25" t="str">
        <f t="shared" si="9"/>
        <v>0</v>
      </c>
      <c r="G1278" s="26" t="str">
        <f t="shared" si="10"/>
        <v>0</v>
      </c>
      <c r="H1278">
        <v>468965.6</v>
      </c>
    </row>
    <row r="1279">
      <c r="A1279" s="2" t="s">
        <v>35</v>
      </c>
      <c r="B1279" s="2" t="s">
        <v>1324</v>
      </c>
      <c r="D1279" s="22" t="str">
        <f t="shared" si="1"/>
        <v>0</v>
      </c>
      <c r="E1279" s="22" t="str">
        <f t="shared" si="8"/>
        <v>0</v>
      </c>
      <c r="F1279" s="25" t="str">
        <f t="shared" si="9"/>
        <v>0</v>
      </c>
      <c r="G1279" s="26" t="str">
        <f t="shared" si="10"/>
        <v>0</v>
      </c>
      <c r="H1279">
        <v>432182.14</v>
      </c>
    </row>
    <row r="1280">
      <c r="A1280" s="2" t="s">
        <v>35</v>
      </c>
      <c r="B1280" s="2" t="s">
        <v>1325</v>
      </c>
      <c r="D1280" s="22" t="str">
        <f t="shared" si="1"/>
        <v>0</v>
      </c>
      <c r="E1280" s="22" t="str">
        <f t="shared" si="8"/>
        <v>0</v>
      </c>
      <c r="F1280" s="25" t="str">
        <f t="shared" si="9"/>
        <v>0</v>
      </c>
      <c r="G1280" s="26" t="str">
        <f t="shared" si="10"/>
        <v>0</v>
      </c>
      <c r="H1280">
        <v>53986.37</v>
      </c>
    </row>
    <row r="1281">
      <c r="A1281" s="2" t="s">
        <v>35</v>
      </c>
      <c r="B1281" s="2" t="s">
        <v>1326</v>
      </c>
      <c r="C1281" s="14"/>
      <c r="D1281" s="22" t="str">
        <f t="shared" si="1"/>
        <v>0</v>
      </c>
      <c r="E1281" s="22" t="str">
        <f t="shared" si="8"/>
        <v>0</v>
      </c>
      <c r="F1281" s="25" t="str">
        <f t="shared" si="9"/>
        <v>0</v>
      </c>
      <c r="G1281" s="26" t="str">
        <f t="shared" si="10"/>
        <v>0</v>
      </c>
      <c r="H1281">
        <v>602400.0</v>
      </c>
    </row>
    <row r="1282">
      <c r="A1282" s="2" t="s">
        <v>35</v>
      </c>
      <c r="B1282" s="2" t="s">
        <v>1327</v>
      </c>
      <c r="C1282" s="14"/>
      <c r="D1282" s="22" t="str">
        <f t="shared" si="1"/>
        <v>0</v>
      </c>
      <c r="E1282" s="22" t="str">
        <f t="shared" si="8"/>
        <v>0</v>
      </c>
      <c r="F1282" s="25" t="str">
        <f t="shared" si="9"/>
        <v>0</v>
      </c>
      <c r="G1282" s="26" t="str">
        <f t="shared" si="10"/>
        <v>0</v>
      </c>
      <c r="H1282">
        <v>6323450.2</v>
      </c>
    </row>
    <row r="1283">
      <c r="A1283" s="2" t="s">
        <v>35</v>
      </c>
      <c r="B1283" s="2" t="s">
        <v>1328</v>
      </c>
      <c r="D1283" s="22" t="str">
        <f t="shared" si="1"/>
        <v>0</v>
      </c>
      <c r="E1283" s="22" t="str">
        <f t="shared" si="8"/>
        <v>0</v>
      </c>
      <c r="F1283" s="25" t="str">
        <f t="shared" si="9"/>
        <v>0</v>
      </c>
      <c r="G1283" s="26" t="str">
        <f t="shared" si="10"/>
        <v>0</v>
      </c>
      <c r="H1283">
        <v>70644.15</v>
      </c>
    </row>
    <row r="1284">
      <c r="A1284" s="2" t="s">
        <v>35</v>
      </c>
      <c r="B1284" s="2" t="s">
        <v>1329</v>
      </c>
      <c r="D1284" s="22" t="str">
        <f t="shared" si="1"/>
        <v>0</v>
      </c>
      <c r="E1284" s="22" t="str">
        <f t="shared" si="8"/>
        <v>0</v>
      </c>
      <c r="F1284" s="25" t="str">
        <f t="shared" si="9"/>
        <v>0</v>
      </c>
      <c r="G1284" s="26" t="str">
        <f t="shared" si="10"/>
        <v>0</v>
      </c>
      <c r="H1284">
        <v>1816798.94</v>
      </c>
    </row>
    <row r="1285">
      <c r="A1285" s="2" t="s">
        <v>35</v>
      </c>
      <c r="B1285" s="2" t="s">
        <v>1330</v>
      </c>
      <c r="D1285" s="22" t="str">
        <f t="shared" si="1"/>
        <v>0</v>
      </c>
      <c r="E1285" s="22" t="str">
        <f t="shared" si="8"/>
        <v>0</v>
      </c>
      <c r="F1285" s="25" t="str">
        <f t="shared" si="9"/>
        <v>0</v>
      </c>
      <c r="G1285" s="26" t="str">
        <f t="shared" si="10"/>
        <v>0</v>
      </c>
      <c r="H1285">
        <v>163902.21</v>
      </c>
    </row>
    <row r="1286">
      <c r="A1286" s="2" t="s">
        <v>35</v>
      </c>
      <c r="B1286" s="2" t="s">
        <v>1331</v>
      </c>
      <c r="D1286" s="22" t="str">
        <f t="shared" si="1"/>
        <v>0</v>
      </c>
      <c r="E1286" s="22" t="str">
        <f t="shared" si="8"/>
        <v>0</v>
      </c>
      <c r="F1286" s="25" t="str">
        <f t="shared" si="9"/>
        <v>0</v>
      </c>
      <c r="G1286" s="26" t="str">
        <f t="shared" si="10"/>
        <v>0</v>
      </c>
      <c r="H1286">
        <v>36344.26</v>
      </c>
    </row>
    <row r="1287">
      <c r="A1287" s="2" t="s">
        <v>35</v>
      </c>
      <c r="B1287" s="2" t="s">
        <v>1332</v>
      </c>
      <c r="D1287" s="22" t="str">
        <f t="shared" si="1"/>
        <v>0</v>
      </c>
      <c r="E1287" s="22" t="str">
        <f t="shared" si="8"/>
        <v>0</v>
      </c>
      <c r="F1287" s="25" t="str">
        <f t="shared" si="9"/>
        <v>0</v>
      </c>
      <c r="G1287" s="26" t="str">
        <f t="shared" si="10"/>
        <v>0</v>
      </c>
      <c r="H1287">
        <v>392954.81</v>
      </c>
    </row>
    <row r="1288">
      <c r="A1288" s="2" t="s">
        <v>35</v>
      </c>
      <c r="B1288" s="2" t="s">
        <v>1333</v>
      </c>
      <c r="D1288" s="22" t="str">
        <f t="shared" si="1"/>
        <v>0</v>
      </c>
      <c r="E1288" s="22" t="str">
        <f t="shared" si="8"/>
        <v>0</v>
      </c>
      <c r="F1288" s="25" t="str">
        <f t="shared" si="9"/>
        <v>0</v>
      </c>
      <c r="G1288" s="26" t="str">
        <f t="shared" si="10"/>
        <v>0</v>
      </c>
      <c r="H1288">
        <v>888599.61</v>
      </c>
    </row>
    <row r="1289">
      <c r="A1289" s="2" t="s">
        <v>35</v>
      </c>
      <c r="B1289" s="2" t="s">
        <v>1334</v>
      </c>
      <c r="D1289" s="22" t="str">
        <f t="shared" si="1"/>
        <v>0</v>
      </c>
      <c r="E1289" s="22" t="str">
        <f t="shared" si="8"/>
        <v>0</v>
      </c>
      <c r="F1289" s="25" t="str">
        <f t="shared" si="9"/>
        <v>0</v>
      </c>
      <c r="G1289" s="26" t="str">
        <f t="shared" si="10"/>
        <v>0</v>
      </c>
      <c r="H1289">
        <v>459859.94</v>
      </c>
    </row>
    <row r="1290">
      <c r="A1290" s="2" t="s">
        <v>35</v>
      </c>
      <c r="B1290" s="2" t="s">
        <v>1335</v>
      </c>
      <c r="D1290" s="22" t="str">
        <f t="shared" si="1"/>
        <v>0</v>
      </c>
      <c r="E1290" s="22" t="str">
        <f t="shared" si="8"/>
        <v>0</v>
      </c>
      <c r="F1290" s="25" t="str">
        <f t="shared" si="9"/>
        <v>0</v>
      </c>
      <c r="G1290" s="26" t="str">
        <f t="shared" si="10"/>
        <v>0</v>
      </c>
      <c r="H1290">
        <v>391702.56</v>
      </c>
    </row>
    <row r="1291">
      <c r="A1291" s="2" t="s">
        <v>35</v>
      </c>
      <c r="B1291" s="2" t="s">
        <v>1336</v>
      </c>
      <c r="C1291" s="2"/>
      <c r="D1291" s="22" t="str">
        <f t="shared" si="1"/>
        <v>0</v>
      </c>
      <c r="E1291" s="22" t="str">
        <f t="shared" si="8"/>
        <v>0</v>
      </c>
      <c r="F1291" s="25" t="str">
        <f t="shared" si="9"/>
        <v>0</v>
      </c>
      <c r="G1291" s="26" t="str">
        <f t="shared" si="10"/>
        <v>0</v>
      </c>
      <c r="H1291">
        <v>25.64</v>
      </c>
    </row>
    <row r="1292">
      <c r="A1292" s="2" t="s">
        <v>35</v>
      </c>
      <c r="B1292" s="2" t="s">
        <v>1337</v>
      </c>
      <c r="D1292" s="22" t="str">
        <f t="shared" si="1"/>
        <v>0</v>
      </c>
      <c r="E1292" s="22" t="str">
        <f t="shared" si="8"/>
        <v>0</v>
      </c>
      <c r="F1292" s="25" t="str">
        <f t="shared" si="9"/>
        <v>0</v>
      </c>
      <c r="G1292" s="26" t="str">
        <f t="shared" si="10"/>
        <v>0</v>
      </c>
      <c r="H1292">
        <v>346577.38</v>
      </c>
    </row>
    <row r="1293">
      <c r="A1293" s="2" t="s">
        <v>35</v>
      </c>
      <c r="B1293" s="2" t="s">
        <v>1338</v>
      </c>
      <c r="D1293" s="22" t="str">
        <f t="shared" si="1"/>
        <v>0</v>
      </c>
      <c r="E1293" s="22" t="str">
        <f t="shared" si="8"/>
        <v>0</v>
      </c>
      <c r="F1293" s="25" t="str">
        <f t="shared" si="9"/>
        <v>0</v>
      </c>
      <c r="G1293" s="26" t="str">
        <f t="shared" si="10"/>
        <v>0</v>
      </c>
      <c r="H1293">
        <v>275583.51</v>
      </c>
    </row>
    <row r="1294">
      <c r="A1294" s="2" t="s">
        <v>35</v>
      </c>
      <c r="B1294" s="2" t="s">
        <v>1339</v>
      </c>
      <c r="D1294" s="22" t="str">
        <f t="shared" si="1"/>
        <v>0</v>
      </c>
      <c r="E1294" s="22" t="str">
        <f t="shared" si="8"/>
        <v>0</v>
      </c>
      <c r="F1294" s="25" t="str">
        <f t="shared" si="9"/>
        <v>0</v>
      </c>
      <c r="G1294" s="26" t="str">
        <f t="shared" si="10"/>
        <v>0</v>
      </c>
      <c r="H1294">
        <v>101991.07</v>
      </c>
    </row>
    <row r="1295">
      <c r="A1295" s="2" t="s">
        <v>35</v>
      </c>
      <c r="B1295" s="2" t="s">
        <v>1340</v>
      </c>
      <c r="D1295" s="22" t="str">
        <f t="shared" si="1"/>
        <v>0</v>
      </c>
      <c r="E1295" s="22" t="str">
        <f t="shared" si="8"/>
        <v>0</v>
      </c>
      <c r="F1295" s="25" t="str">
        <f t="shared" si="9"/>
        <v>0</v>
      </c>
      <c r="G1295" s="26" t="str">
        <f t="shared" si="10"/>
        <v>0</v>
      </c>
      <c r="H1295">
        <v>614514.99</v>
      </c>
    </row>
    <row r="1296">
      <c r="A1296" s="2" t="s">
        <v>35</v>
      </c>
      <c r="B1296" s="2" t="s">
        <v>1341</v>
      </c>
      <c r="D1296" s="22" t="str">
        <f t="shared" si="1"/>
        <v>0</v>
      </c>
      <c r="E1296" s="22" t="str">
        <f t="shared" si="8"/>
        <v>0</v>
      </c>
      <c r="F1296" s="25" t="str">
        <f t="shared" si="9"/>
        <v>0</v>
      </c>
      <c r="G1296" s="26" t="str">
        <f t="shared" si="10"/>
        <v>0</v>
      </c>
      <c r="H1296">
        <v>1359017.88</v>
      </c>
    </row>
    <row r="1297">
      <c r="A1297" s="2" t="s">
        <v>35</v>
      </c>
      <c r="B1297" s="2" t="s">
        <v>1342</v>
      </c>
      <c r="C1297" s="14"/>
      <c r="D1297" s="22" t="str">
        <f t="shared" si="1"/>
        <v>0</v>
      </c>
      <c r="E1297" s="22" t="str">
        <f t="shared" si="8"/>
        <v>0</v>
      </c>
      <c r="F1297" s="25" t="str">
        <f t="shared" si="9"/>
        <v>0</v>
      </c>
      <c r="G1297" s="26" t="str">
        <f t="shared" si="10"/>
        <v>0</v>
      </c>
      <c r="H1297">
        <v>267697.57</v>
      </c>
    </row>
    <row r="1298">
      <c r="A1298" s="2" t="s">
        <v>35</v>
      </c>
      <c r="B1298" s="2" t="s">
        <v>1343</v>
      </c>
      <c r="C1298" s="14"/>
      <c r="D1298" s="22" t="str">
        <f t="shared" si="1"/>
        <v>0</v>
      </c>
      <c r="E1298" s="22" t="str">
        <f t="shared" si="8"/>
        <v>0</v>
      </c>
      <c r="F1298" s="25" t="str">
        <f t="shared" si="9"/>
        <v>0</v>
      </c>
      <c r="G1298" s="26" t="str">
        <f t="shared" si="10"/>
        <v>0</v>
      </c>
      <c r="H1298">
        <v>379800.0</v>
      </c>
    </row>
    <row r="1299">
      <c r="A1299" s="2" t="s">
        <v>35</v>
      </c>
      <c r="B1299" s="2" t="s">
        <v>1344</v>
      </c>
      <c r="C1299" s="14"/>
      <c r="D1299" s="22" t="str">
        <f t="shared" si="1"/>
        <v>0</v>
      </c>
      <c r="E1299" s="22" t="str">
        <f t="shared" si="8"/>
        <v>0</v>
      </c>
      <c r="F1299" s="25" t="str">
        <f t="shared" si="9"/>
        <v>0</v>
      </c>
      <c r="G1299" s="26" t="str">
        <f t="shared" si="10"/>
        <v>0</v>
      </c>
      <c r="H1299">
        <v>1076030.36</v>
      </c>
    </row>
    <row r="1300">
      <c r="A1300" s="2" t="s">
        <v>35</v>
      </c>
      <c r="B1300" s="2" t="s">
        <v>1345</v>
      </c>
      <c r="C1300" s="14"/>
      <c r="D1300" s="22" t="str">
        <f t="shared" si="1"/>
        <v>0</v>
      </c>
      <c r="E1300" s="22" t="str">
        <f t="shared" si="8"/>
        <v>0</v>
      </c>
      <c r="F1300" s="25" t="str">
        <f t="shared" si="9"/>
        <v>0</v>
      </c>
      <c r="G1300" s="26" t="str">
        <f t="shared" si="10"/>
        <v>0</v>
      </c>
      <c r="H1300">
        <v>675600.0</v>
      </c>
    </row>
    <row r="1301">
      <c r="A1301" s="2" t="s">
        <v>35</v>
      </c>
      <c r="B1301" s="2" t="s">
        <v>1346</v>
      </c>
      <c r="C1301" s="14"/>
      <c r="D1301" s="22" t="str">
        <f t="shared" si="1"/>
        <v>0</v>
      </c>
      <c r="E1301" s="22" t="str">
        <f t="shared" si="8"/>
        <v>0</v>
      </c>
      <c r="F1301" s="25" t="str">
        <f t="shared" si="9"/>
        <v>0</v>
      </c>
      <c r="G1301" s="26" t="str">
        <f t="shared" si="10"/>
        <v>0</v>
      </c>
      <c r="H1301">
        <v>322034.61</v>
      </c>
    </row>
    <row r="1302">
      <c r="A1302" s="2" t="s">
        <v>35</v>
      </c>
      <c r="B1302" s="2" t="s">
        <v>1347</v>
      </c>
      <c r="D1302" s="22" t="str">
        <f t="shared" si="1"/>
        <v>0</v>
      </c>
      <c r="E1302" s="22" t="str">
        <f t="shared" si="8"/>
        <v>0</v>
      </c>
      <c r="F1302" s="25" t="str">
        <f t="shared" si="9"/>
        <v>0</v>
      </c>
      <c r="G1302" s="26" t="str">
        <f t="shared" si="10"/>
        <v>0</v>
      </c>
      <c r="H1302">
        <v>28824.96</v>
      </c>
    </row>
    <row r="1303">
      <c r="A1303" s="2" t="s">
        <v>35</v>
      </c>
      <c r="B1303" s="2" t="s">
        <v>1348</v>
      </c>
      <c r="D1303" s="22" t="str">
        <f t="shared" si="1"/>
        <v>0</v>
      </c>
      <c r="E1303" s="22" t="str">
        <f t="shared" si="8"/>
        <v>0</v>
      </c>
      <c r="F1303" s="25" t="str">
        <f t="shared" si="9"/>
        <v>0</v>
      </c>
      <c r="G1303" s="26" t="str">
        <f t="shared" si="10"/>
        <v>0</v>
      </c>
      <c r="H1303">
        <v>1221206.64</v>
      </c>
    </row>
    <row r="1304">
      <c r="A1304" s="2" t="s">
        <v>35</v>
      </c>
      <c r="B1304" s="2" t="s">
        <v>1349</v>
      </c>
      <c r="D1304" s="22" t="str">
        <f t="shared" si="1"/>
        <v>0</v>
      </c>
      <c r="E1304" s="22" t="str">
        <f t="shared" si="8"/>
        <v>0</v>
      </c>
      <c r="F1304" s="25" t="str">
        <f t="shared" si="9"/>
        <v>0</v>
      </c>
      <c r="G1304" s="26" t="str">
        <f t="shared" si="10"/>
        <v>0</v>
      </c>
      <c r="H1304">
        <v>475694.83</v>
      </c>
    </row>
    <row r="1305">
      <c r="A1305" s="2" t="s">
        <v>35</v>
      </c>
      <c r="B1305" s="2" t="s">
        <v>1350</v>
      </c>
      <c r="C1305" s="14"/>
      <c r="D1305" s="22" t="str">
        <f t="shared" si="1"/>
        <v>0</v>
      </c>
      <c r="E1305" s="22" t="str">
        <f t="shared" si="8"/>
        <v>0</v>
      </c>
      <c r="F1305" s="25" t="str">
        <f t="shared" si="9"/>
        <v>0</v>
      </c>
      <c r="G1305" s="26" t="str">
        <f t="shared" si="10"/>
        <v>0</v>
      </c>
      <c r="H1305">
        <v>719950.0</v>
      </c>
    </row>
    <row r="1306">
      <c r="A1306" s="2" t="s">
        <v>35</v>
      </c>
      <c r="B1306" s="2" t="s">
        <v>1351</v>
      </c>
      <c r="D1306" s="22" t="str">
        <f t="shared" si="1"/>
        <v>0</v>
      </c>
      <c r="E1306" s="22" t="str">
        <f t="shared" si="8"/>
        <v>0</v>
      </c>
      <c r="F1306" s="25" t="str">
        <f t="shared" si="9"/>
        <v>0</v>
      </c>
      <c r="G1306" s="26" t="str">
        <f t="shared" si="10"/>
        <v>0</v>
      </c>
      <c r="H1306">
        <v>103826.44</v>
      </c>
    </row>
    <row r="1307">
      <c r="A1307" s="2" t="s">
        <v>35</v>
      </c>
      <c r="B1307" s="2" t="s">
        <v>1352</v>
      </c>
      <c r="D1307" s="22" t="str">
        <f t="shared" si="1"/>
        <v>0</v>
      </c>
      <c r="E1307" s="22" t="str">
        <f t="shared" si="8"/>
        <v>0</v>
      </c>
      <c r="F1307" s="25" t="str">
        <f t="shared" si="9"/>
        <v>0</v>
      </c>
      <c r="G1307" s="26" t="str">
        <f t="shared" si="10"/>
        <v>0</v>
      </c>
      <c r="H1307">
        <v>114216.49</v>
      </c>
    </row>
    <row r="1308">
      <c r="A1308" s="2" t="s">
        <v>35</v>
      </c>
      <c r="B1308" s="2" t="s">
        <v>1353</v>
      </c>
      <c r="C1308" s="14"/>
      <c r="D1308" s="22" t="str">
        <f t="shared" si="1"/>
        <v>0</v>
      </c>
      <c r="E1308" s="22" t="str">
        <f t="shared" si="8"/>
        <v>0</v>
      </c>
      <c r="F1308" s="25" t="str">
        <f t="shared" si="9"/>
        <v>0</v>
      </c>
      <c r="G1308" s="26" t="str">
        <f t="shared" si="10"/>
        <v>0</v>
      </c>
      <c r="H1308">
        <v>718171.73</v>
      </c>
    </row>
    <row r="1309">
      <c r="A1309" s="2" t="s">
        <v>35</v>
      </c>
      <c r="B1309" s="2" t="s">
        <v>1354</v>
      </c>
      <c r="D1309" s="22" t="str">
        <f t="shared" si="1"/>
        <v>0</v>
      </c>
      <c r="E1309" s="22" t="str">
        <f t="shared" si="8"/>
        <v>0</v>
      </c>
      <c r="F1309" s="25" t="str">
        <f t="shared" si="9"/>
        <v>0</v>
      </c>
      <c r="G1309" s="26" t="str">
        <f t="shared" si="10"/>
        <v>0</v>
      </c>
      <c r="H1309">
        <v>72280.09</v>
      </c>
    </row>
    <row r="1310">
      <c r="A1310" s="2" t="s">
        <v>35</v>
      </c>
      <c r="B1310" s="2" t="s">
        <v>1355</v>
      </c>
      <c r="C1310" s="14"/>
      <c r="D1310" s="22" t="str">
        <f t="shared" si="1"/>
        <v>0</v>
      </c>
      <c r="E1310" s="22" t="str">
        <f t="shared" si="8"/>
        <v>0</v>
      </c>
      <c r="F1310" s="25" t="str">
        <f t="shared" si="9"/>
        <v>0</v>
      </c>
      <c r="G1310" s="26" t="str">
        <f t="shared" si="10"/>
        <v>0</v>
      </c>
      <c r="H1310">
        <v>372455.99</v>
      </c>
    </row>
    <row r="1311">
      <c r="A1311" s="2" t="s">
        <v>35</v>
      </c>
      <c r="B1311" s="2" t="s">
        <v>1356</v>
      </c>
      <c r="D1311" s="22" t="str">
        <f t="shared" si="1"/>
        <v>0</v>
      </c>
      <c r="E1311" s="22" t="str">
        <f t="shared" si="8"/>
        <v>0</v>
      </c>
      <c r="F1311" s="25" t="str">
        <f t="shared" si="9"/>
        <v>0</v>
      </c>
      <c r="G1311" s="26" t="str">
        <f t="shared" si="10"/>
        <v>0</v>
      </c>
      <c r="H1311">
        <v>353648.19</v>
      </c>
    </row>
    <row r="1312">
      <c r="A1312" s="2" t="s">
        <v>35</v>
      </c>
      <c r="B1312" s="2" t="s">
        <v>1357</v>
      </c>
      <c r="C1312" s="14"/>
      <c r="D1312" s="22" t="str">
        <f t="shared" si="1"/>
        <v>0</v>
      </c>
      <c r="E1312" s="22" t="str">
        <f t="shared" si="8"/>
        <v>0</v>
      </c>
      <c r="F1312" s="25" t="str">
        <f t="shared" si="9"/>
        <v>0</v>
      </c>
      <c r="G1312" s="26" t="str">
        <f t="shared" si="10"/>
        <v>0</v>
      </c>
      <c r="H1312">
        <v>96250.0</v>
      </c>
    </row>
    <row r="1313">
      <c r="A1313" s="2" t="s">
        <v>35</v>
      </c>
      <c r="B1313" s="2" t="s">
        <v>1358</v>
      </c>
      <c r="C1313" s="14"/>
      <c r="D1313" s="22" t="str">
        <f t="shared" si="1"/>
        <v>0</v>
      </c>
      <c r="E1313" s="22" t="str">
        <f t="shared" si="8"/>
        <v>0</v>
      </c>
      <c r="F1313" s="25" t="str">
        <f t="shared" si="9"/>
        <v>0</v>
      </c>
      <c r="G1313" s="26" t="str">
        <f t="shared" si="10"/>
        <v>0</v>
      </c>
      <c r="H1313">
        <v>140489.76</v>
      </c>
    </row>
    <row r="1314">
      <c r="A1314" s="2" t="s">
        <v>35</v>
      </c>
      <c r="B1314" s="2" t="s">
        <v>1359</v>
      </c>
      <c r="C1314" s="14"/>
      <c r="D1314" s="22" t="str">
        <f t="shared" si="1"/>
        <v>0</v>
      </c>
      <c r="E1314" s="22" t="str">
        <f t="shared" si="8"/>
        <v>0</v>
      </c>
      <c r="F1314" s="25" t="str">
        <f t="shared" si="9"/>
        <v>0</v>
      </c>
      <c r="G1314" s="26" t="str">
        <f t="shared" si="10"/>
        <v>0</v>
      </c>
      <c r="H1314">
        <v>116524.48</v>
      </c>
    </row>
    <row r="1315">
      <c r="A1315" s="2" t="s">
        <v>35</v>
      </c>
      <c r="B1315" s="2" t="s">
        <v>1360</v>
      </c>
      <c r="C1315" s="14"/>
      <c r="D1315" s="22" t="str">
        <f t="shared" si="1"/>
        <v>0</v>
      </c>
      <c r="E1315" s="22" t="str">
        <f t="shared" si="8"/>
        <v>0</v>
      </c>
      <c r="F1315" s="25" t="str">
        <f t="shared" si="9"/>
        <v>0</v>
      </c>
      <c r="G1315" s="26" t="str">
        <f t="shared" si="10"/>
        <v>0</v>
      </c>
      <c r="H1315">
        <v>613262.16</v>
      </c>
    </row>
    <row r="1316">
      <c r="A1316" s="2" t="s">
        <v>35</v>
      </c>
      <c r="B1316" s="2" t="s">
        <v>1361</v>
      </c>
      <c r="C1316" s="14"/>
      <c r="D1316" s="22" t="str">
        <f t="shared" si="1"/>
        <v>0</v>
      </c>
      <c r="E1316" s="22" t="str">
        <f t="shared" si="8"/>
        <v>0</v>
      </c>
      <c r="F1316" s="25" t="str">
        <f t="shared" si="9"/>
        <v>0</v>
      </c>
      <c r="G1316" s="26" t="str">
        <f t="shared" si="10"/>
        <v>0</v>
      </c>
      <c r="H1316">
        <v>228600.0</v>
      </c>
    </row>
    <row r="1317">
      <c r="A1317" s="2" t="s">
        <v>35</v>
      </c>
      <c r="B1317" s="2" t="s">
        <v>1362</v>
      </c>
      <c r="C1317" s="14"/>
      <c r="D1317" s="22" t="str">
        <f t="shared" si="1"/>
        <v>0</v>
      </c>
      <c r="E1317" s="22" t="str">
        <f t="shared" si="8"/>
        <v>Peabody Energy</v>
      </c>
      <c r="F1317" s="25" t="str">
        <f t="shared" si="9"/>
        <v>PEABODY ENERGY</v>
      </c>
      <c r="G1317" s="26">
        <f t="shared" si="10"/>
        <v>221370.6</v>
      </c>
      <c r="H1317">
        <v>221370.6</v>
      </c>
    </row>
    <row r="1318">
      <c r="A1318" s="2" t="s">
        <v>35</v>
      </c>
      <c r="B1318" s="2" t="s">
        <v>1363</v>
      </c>
      <c r="C1318" s="14"/>
      <c r="D1318" s="22" t="str">
        <f t="shared" si="1"/>
        <v>0</v>
      </c>
      <c r="E1318" s="22" t="str">
        <f t="shared" si="8"/>
        <v>0</v>
      </c>
      <c r="F1318" s="25" t="str">
        <f t="shared" si="9"/>
        <v>0</v>
      </c>
      <c r="G1318" s="26" t="str">
        <f t="shared" si="10"/>
        <v>0</v>
      </c>
      <c r="H1318">
        <v>4258620.0</v>
      </c>
    </row>
    <row r="1319">
      <c r="A1319" s="2" t="s">
        <v>35</v>
      </c>
      <c r="B1319" s="2" t="s">
        <v>1364</v>
      </c>
      <c r="C1319" s="14"/>
      <c r="D1319" s="22" t="str">
        <f t="shared" si="1"/>
        <v>0</v>
      </c>
      <c r="E1319" s="22" t="str">
        <f t="shared" si="8"/>
        <v>0</v>
      </c>
      <c r="F1319" s="25" t="str">
        <f t="shared" si="9"/>
        <v>0</v>
      </c>
      <c r="G1319" s="26" t="str">
        <f t="shared" si="10"/>
        <v>0</v>
      </c>
      <c r="H1319">
        <v>1299375.0</v>
      </c>
    </row>
    <row r="1320">
      <c r="A1320" s="2" t="s">
        <v>35</v>
      </c>
      <c r="B1320" s="2" t="s">
        <v>1365</v>
      </c>
      <c r="C1320" s="14"/>
      <c r="D1320" s="22" t="str">
        <f t="shared" si="1"/>
        <v>0</v>
      </c>
      <c r="E1320" s="22" t="str">
        <f t="shared" si="8"/>
        <v>0</v>
      </c>
      <c r="F1320" s="25" t="str">
        <f t="shared" si="9"/>
        <v>0</v>
      </c>
      <c r="G1320" s="26" t="str">
        <f t="shared" si="10"/>
        <v>0</v>
      </c>
      <c r="H1320">
        <v>618750.56</v>
      </c>
    </row>
    <row r="1321">
      <c r="A1321" s="2" t="s">
        <v>35</v>
      </c>
      <c r="B1321" s="2" t="s">
        <v>1366</v>
      </c>
      <c r="C1321" s="14"/>
      <c r="D1321" s="22" t="str">
        <f t="shared" si="1"/>
        <v>0</v>
      </c>
      <c r="E1321" s="22" t="str">
        <f t="shared" si="8"/>
        <v>0</v>
      </c>
      <c r="F1321" s="25" t="str">
        <f t="shared" si="9"/>
        <v>0</v>
      </c>
      <c r="G1321" s="26" t="str">
        <f t="shared" si="10"/>
        <v>0</v>
      </c>
      <c r="H1321">
        <v>285229.28</v>
      </c>
    </row>
    <row r="1322">
      <c r="A1322" s="2" t="s">
        <v>35</v>
      </c>
      <c r="B1322" s="2" t="s">
        <v>1367</v>
      </c>
      <c r="C1322" s="14"/>
      <c r="D1322" s="22" t="str">
        <f t="shared" si="1"/>
        <v>0</v>
      </c>
      <c r="E1322" s="22" t="str">
        <f t="shared" si="8"/>
        <v>0</v>
      </c>
      <c r="F1322" s="25" t="str">
        <f t="shared" si="9"/>
        <v>0</v>
      </c>
      <c r="G1322" s="26" t="str">
        <f t="shared" si="10"/>
        <v>0</v>
      </c>
      <c r="H1322">
        <v>270257.63</v>
      </c>
    </row>
    <row r="1323">
      <c r="A1323" s="2" t="s">
        <v>35</v>
      </c>
      <c r="B1323" s="2" t="s">
        <v>1368</v>
      </c>
      <c r="C1323" s="14"/>
      <c r="D1323" s="22" t="str">
        <f t="shared" si="1"/>
        <v>0</v>
      </c>
      <c r="E1323" s="22" t="str">
        <f t="shared" si="8"/>
        <v>0</v>
      </c>
      <c r="F1323" s="25" t="str">
        <f t="shared" si="9"/>
        <v>0</v>
      </c>
      <c r="G1323" s="26" t="str">
        <f t="shared" si="10"/>
        <v>0</v>
      </c>
      <c r="H1323">
        <v>5559487.75</v>
      </c>
    </row>
    <row r="1324">
      <c r="A1324" s="2" t="s">
        <v>35</v>
      </c>
      <c r="B1324" s="2" t="s">
        <v>1369</v>
      </c>
      <c r="C1324" s="14"/>
      <c r="D1324" s="22" t="str">
        <f t="shared" si="1"/>
        <v>0</v>
      </c>
      <c r="E1324" s="22" t="str">
        <f t="shared" si="8"/>
        <v>0</v>
      </c>
      <c r="F1324" s="25" t="str">
        <f t="shared" si="9"/>
        <v>0</v>
      </c>
      <c r="G1324" s="26" t="str">
        <f t="shared" si="10"/>
        <v>0</v>
      </c>
      <c r="H1324">
        <v>108495.0</v>
      </c>
    </row>
    <row r="1325">
      <c r="A1325" s="2" t="s">
        <v>35</v>
      </c>
      <c r="B1325" s="2" t="s">
        <v>1370</v>
      </c>
      <c r="D1325" s="22" t="str">
        <f t="shared" si="1"/>
        <v>0</v>
      </c>
      <c r="E1325" s="22" t="str">
        <f t="shared" si="8"/>
        <v>0</v>
      </c>
      <c r="F1325" s="25" t="str">
        <f t="shared" si="9"/>
        <v>0</v>
      </c>
      <c r="G1325" s="26" t="str">
        <f t="shared" si="10"/>
        <v>0</v>
      </c>
      <c r="H1325">
        <v>1605588.62</v>
      </c>
    </row>
    <row r="1326">
      <c r="A1326" s="2" t="s">
        <v>35</v>
      </c>
      <c r="B1326" s="2" t="s">
        <v>1371</v>
      </c>
      <c r="C1326" s="14"/>
      <c r="D1326" s="22" t="str">
        <f t="shared" si="1"/>
        <v>0</v>
      </c>
      <c r="E1326" s="22" t="str">
        <f t="shared" si="8"/>
        <v>0</v>
      </c>
      <c r="F1326" s="25" t="str">
        <f t="shared" si="9"/>
        <v>0</v>
      </c>
      <c r="G1326" s="26" t="str">
        <f t="shared" si="10"/>
        <v>0</v>
      </c>
      <c r="H1326">
        <v>377200.0</v>
      </c>
    </row>
    <row r="1327">
      <c r="A1327" s="2" t="s">
        <v>35</v>
      </c>
      <c r="B1327" s="2" t="s">
        <v>1372</v>
      </c>
      <c r="C1327" s="14"/>
      <c r="D1327" s="22" t="str">
        <f t="shared" si="1"/>
        <v>0</v>
      </c>
      <c r="E1327" s="22" t="str">
        <f t="shared" si="8"/>
        <v>0</v>
      </c>
      <c r="F1327" s="25" t="str">
        <f t="shared" si="9"/>
        <v>0</v>
      </c>
      <c r="G1327" s="26" t="str">
        <f t="shared" si="10"/>
        <v>0</v>
      </c>
      <c r="H1327">
        <v>944516.14</v>
      </c>
    </row>
    <row r="1328">
      <c r="A1328" s="2" t="s">
        <v>35</v>
      </c>
      <c r="B1328" s="2" t="s">
        <v>1373</v>
      </c>
      <c r="C1328" s="14"/>
      <c r="D1328" s="22" t="str">
        <f t="shared" si="1"/>
        <v>0</v>
      </c>
      <c r="E1328" s="22" t="str">
        <f t="shared" si="8"/>
        <v>0</v>
      </c>
      <c r="F1328" s="25" t="str">
        <f t="shared" si="9"/>
        <v>0</v>
      </c>
      <c r="G1328" s="26" t="str">
        <f t="shared" si="10"/>
        <v>0</v>
      </c>
      <c r="H1328">
        <v>2086300.0</v>
      </c>
    </row>
    <row r="1329">
      <c r="A1329" s="2" t="s">
        <v>35</v>
      </c>
      <c r="B1329" s="2" t="s">
        <v>1374</v>
      </c>
      <c r="C1329" s="14"/>
      <c r="D1329" s="22" t="str">
        <f t="shared" si="1"/>
        <v>0</v>
      </c>
      <c r="E1329" s="22" t="str">
        <f t="shared" si="8"/>
        <v>0</v>
      </c>
      <c r="F1329" s="25" t="str">
        <f t="shared" si="9"/>
        <v>0</v>
      </c>
      <c r="G1329" s="26" t="str">
        <f t="shared" si="10"/>
        <v>0</v>
      </c>
      <c r="H1329">
        <v>334500.0</v>
      </c>
    </row>
    <row r="1330">
      <c r="A1330" s="2" t="s">
        <v>35</v>
      </c>
      <c r="B1330" s="2" t="s">
        <v>1375</v>
      </c>
      <c r="C1330" s="14"/>
      <c r="D1330" s="22" t="str">
        <f t="shared" si="1"/>
        <v>0</v>
      </c>
      <c r="E1330" s="22" t="str">
        <f t="shared" si="8"/>
        <v>0</v>
      </c>
      <c r="F1330" s="25" t="str">
        <f t="shared" si="9"/>
        <v>0</v>
      </c>
      <c r="G1330" s="26" t="str">
        <f t="shared" si="10"/>
        <v>0</v>
      </c>
      <c r="H1330">
        <v>223050.0</v>
      </c>
    </row>
    <row r="1331">
      <c r="A1331" s="2" t="s">
        <v>35</v>
      </c>
      <c r="B1331" s="2" t="s">
        <v>1376</v>
      </c>
      <c r="C1331" s="14"/>
      <c r="D1331" s="22" t="str">
        <f t="shared" si="1"/>
        <v>0</v>
      </c>
      <c r="E1331" s="22" t="str">
        <f t="shared" si="8"/>
        <v>0</v>
      </c>
      <c r="F1331" s="25" t="str">
        <f t="shared" si="9"/>
        <v>0</v>
      </c>
      <c r="G1331" s="26" t="str">
        <f t="shared" si="10"/>
        <v>0</v>
      </c>
      <c r="H1331">
        <v>1869400.0</v>
      </c>
    </row>
    <row r="1332">
      <c r="A1332" s="2" t="s">
        <v>35</v>
      </c>
      <c r="B1332" s="2" t="s">
        <v>1377</v>
      </c>
      <c r="C1332" s="14"/>
      <c r="D1332" s="22" t="str">
        <f t="shared" si="1"/>
        <v>0</v>
      </c>
      <c r="E1332" s="22" t="str">
        <f t="shared" si="8"/>
        <v>0</v>
      </c>
      <c r="F1332" s="25" t="str">
        <f t="shared" si="9"/>
        <v>0</v>
      </c>
      <c r="G1332" s="26" t="str">
        <f t="shared" si="10"/>
        <v>0</v>
      </c>
      <c r="H1332">
        <v>235948.71</v>
      </c>
    </row>
    <row r="1333">
      <c r="A1333" s="2" t="s">
        <v>35</v>
      </c>
      <c r="B1333" s="2" t="s">
        <v>1378</v>
      </c>
      <c r="D1333" s="22" t="str">
        <f t="shared" si="1"/>
        <v>0</v>
      </c>
      <c r="E1333" s="22" t="str">
        <f t="shared" si="8"/>
        <v>0</v>
      </c>
      <c r="F1333" s="25" t="str">
        <f t="shared" si="9"/>
        <v>0</v>
      </c>
      <c r="G1333" s="26" t="str">
        <f t="shared" si="10"/>
        <v>0</v>
      </c>
      <c r="H1333">
        <v>226355.82</v>
      </c>
    </row>
    <row r="1334">
      <c r="A1334" s="2" t="s">
        <v>35</v>
      </c>
      <c r="B1334" s="2" t="s">
        <v>1379</v>
      </c>
      <c r="C1334" s="14"/>
      <c r="D1334" s="22" t="str">
        <f t="shared" si="1"/>
        <v>0</v>
      </c>
      <c r="E1334" s="22" t="str">
        <f t="shared" si="8"/>
        <v>0</v>
      </c>
      <c r="F1334" s="25" t="str">
        <f t="shared" si="9"/>
        <v>0</v>
      </c>
      <c r="G1334" s="26" t="str">
        <f t="shared" si="10"/>
        <v>0</v>
      </c>
      <c r="H1334">
        <v>8958881.92</v>
      </c>
    </row>
    <row r="1335">
      <c r="A1335" s="2" t="s">
        <v>35</v>
      </c>
      <c r="B1335" s="2" t="s">
        <v>1380</v>
      </c>
      <c r="C1335" s="14"/>
      <c r="D1335" s="22" t="str">
        <f t="shared" si="1"/>
        <v>0</v>
      </c>
      <c r="E1335" s="22" t="str">
        <f t="shared" si="8"/>
        <v>0</v>
      </c>
      <c r="F1335" s="25" t="str">
        <f t="shared" si="9"/>
        <v>0</v>
      </c>
      <c r="G1335" s="26" t="str">
        <f t="shared" si="10"/>
        <v>0</v>
      </c>
      <c r="H1335">
        <v>792922.06</v>
      </c>
    </row>
    <row r="1336">
      <c r="A1336" s="2" t="s">
        <v>35</v>
      </c>
      <c r="B1336" s="2" t="s">
        <v>1381</v>
      </c>
      <c r="C1336" s="14"/>
      <c r="D1336" s="22" t="str">
        <f t="shared" si="1"/>
        <v>0</v>
      </c>
      <c r="E1336" s="22" t="str">
        <f t="shared" si="8"/>
        <v>0</v>
      </c>
      <c r="F1336" s="25" t="str">
        <f t="shared" si="9"/>
        <v>0</v>
      </c>
      <c r="G1336" s="26" t="str">
        <f t="shared" si="10"/>
        <v>0</v>
      </c>
      <c r="H1336">
        <v>5647392.26</v>
      </c>
    </row>
    <row r="1337">
      <c r="A1337" s="2" t="s">
        <v>35</v>
      </c>
      <c r="B1337" s="2" t="s">
        <v>1382</v>
      </c>
      <c r="D1337" s="22" t="str">
        <f t="shared" si="1"/>
        <v>0</v>
      </c>
      <c r="E1337" s="22" t="str">
        <f t="shared" si="8"/>
        <v>0</v>
      </c>
      <c r="F1337" s="25" t="str">
        <f t="shared" si="9"/>
        <v>0</v>
      </c>
      <c r="G1337" s="26" t="str">
        <f t="shared" si="10"/>
        <v>0</v>
      </c>
      <c r="H1337">
        <v>2213975.69</v>
      </c>
    </row>
    <row r="1338">
      <c r="A1338" s="2" t="s">
        <v>35</v>
      </c>
      <c r="B1338" s="2" t="s">
        <v>1383</v>
      </c>
      <c r="C1338" s="14"/>
      <c r="D1338" s="22" t="str">
        <f t="shared" si="1"/>
        <v>0</v>
      </c>
      <c r="E1338" s="22" t="str">
        <f t="shared" si="8"/>
        <v>0</v>
      </c>
      <c r="F1338" s="25" t="str">
        <f t="shared" si="9"/>
        <v>0</v>
      </c>
      <c r="G1338" s="26" t="str">
        <f t="shared" si="10"/>
        <v>0</v>
      </c>
      <c r="H1338">
        <v>1941349.01</v>
      </c>
    </row>
    <row r="1339">
      <c r="A1339" s="2" t="s">
        <v>35</v>
      </c>
      <c r="B1339" s="2" t="s">
        <v>1384</v>
      </c>
      <c r="C1339" s="14"/>
      <c r="D1339" s="22" t="str">
        <f t="shared" si="1"/>
        <v>0</v>
      </c>
      <c r="E1339" s="22" t="str">
        <f t="shared" si="8"/>
        <v>0</v>
      </c>
      <c r="F1339" s="25" t="str">
        <f t="shared" si="9"/>
        <v>0</v>
      </c>
      <c r="G1339" s="26" t="str">
        <f t="shared" si="10"/>
        <v>0</v>
      </c>
      <c r="H1339">
        <v>524800.0</v>
      </c>
    </row>
    <row r="1340">
      <c r="A1340" s="2" t="s">
        <v>35</v>
      </c>
      <c r="B1340" s="2" t="s">
        <v>1385</v>
      </c>
      <c r="D1340" s="22" t="str">
        <f t="shared" si="1"/>
        <v>0</v>
      </c>
      <c r="E1340" s="22" t="str">
        <f t="shared" si="8"/>
        <v>0</v>
      </c>
      <c r="F1340" s="25" t="str">
        <f t="shared" si="9"/>
        <v>0</v>
      </c>
      <c r="G1340" s="26" t="str">
        <f t="shared" si="10"/>
        <v>0</v>
      </c>
      <c r="H1340">
        <v>108333.84</v>
      </c>
    </row>
    <row r="1341">
      <c r="A1341" s="2" t="s">
        <v>35</v>
      </c>
      <c r="B1341" s="2" t="s">
        <v>1386</v>
      </c>
      <c r="C1341" s="14"/>
      <c r="D1341" s="22" t="str">
        <f t="shared" si="1"/>
        <v>0</v>
      </c>
      <c r="E1341" s="22" t="str">
        <f t="shared" si="8"/>
        <v>0</v>
      </c>
      <c r="F1341" s="25" t="str">
        <f t="shared" si="9"/>
        <v>0</v>
      </c>
      <c r="G1341" s="26" t="str">
        <f t="shared" si="10"/>
        <v>0</v>
      </c>
      <c r="H1341">
        <v>317970.79</v>
      </c>
    </row>
    <row r="1342">
      <c r="A1342" s="2" t="s">
        <v>35</v>
      </c>
      <c r="B1342" s="2" t="s">
        <v>1387</v>
      </c>
      <c r="C1342" s="14"/>
      <c r="D1342" s="22" t="str">
        <f t="shared" si="1"/>
        <v>0</v>
      </c>
      <c r="E1342" s="22" t="str">
        <f t="shared" si="8"/>
        <v>0</v>
      </c>
      <c r="F1342" s="25" t="str">
        <f t="shared" si="9"/>
        <v>0</v>
      </c>
      <c r="G1342" s="26" t="str">
        <f t="shared" si="10"/>
        <v>0</v>
      </c>
      <c r="H1342">
        <v>1234963.86</v>
      </c>
    </row>
    <row r="1343">
      <c r="A1343" s="2" t="s">
        <v>35</v>
      </c>
      <c r="B1343" s="2" t="s">
        <v>1388</v>
      </c>
      <c r="D1343" s="22" t="str">
        <f t="shared" si="1"/>
        <v>0</v>
      </c>
      <c r="E1343" s="22" t="str">
        <f t="shared" si="8"/>
        <v>0</v>
      </c>
      <c r="F1343" s="25" t="str">
        <f t="shared" si="9"/>
        <v>0</v>
      </c>
      <c r="G1343" s="26" t="str">
        <f t="shared" si="10"/>
        <v>0</v>
      </c>
      <c r="H1343">
        <v>282738.1</v>
      </c>
    </row>
    <row r="1344">
      <c r="A1344" s="2" t="s">
        <v>35</v>
      </c>
      <c r="B1344" s="2" t="s">
        <v>1389</v>
      </c>
      <c r="D1344" s="22" t="str">
        <f t="shared" si="1"/>
        <v>0</v>
      </c>
      <c r="E1344" s="22" t="str">
        <f t="shared" si="8"/>
        <v>0</v>
      </c>
      <c r="F1344" s="25" t="str">
        <f t="shared" si="9"/>
        <v>0</v>
      </c>
      <c r="G1344" s="26" t="str">
        <f t="shared" si="10"/>
        <v>0</v>
      </c>
      <c r="H1344">
        <v>337333.61</v>
      </c>
    </row>
    <row r="1345">
      <c r="A1345" s="2" t="s">
        <v>35</v>
      </c>
      <c r="B1345" s="2" t="s">
        <v>1390</v>
      </c>
      <c r="D1345" s="22" t="str">
        <f t="shared" si="1"/>
        <v>0</v>
      </c>
      <c r="E1345" s="22" t="str">
        <f t="shared" si="8"/>
        <v>0</v>
      </c>
      <c r="F1345" s="25" t="str">
        <f t="shared" si="9"/>
        <v>0</v>
      </c>
      <c r="G1345" s="26" t="str">
        <f t="shared" si="10"/>
        <v>0</v>
      </c>
      <c r="H1345">
        <v>843334.03</v>
      </c>
    </row>
    <row r="1346">
      <c r="A1346" s="2" t="s">
        <v>35</v>
      </c>
      <c r="B1346" s="2" t="s">
        <v>1391</v>
      </c>
      <c r="C1346" s="14"/>
      <c r="D1346" s="22" t="str">
        <f t="shared" si="1"/>
        <v>0</v>
      </c>
      <c r="E1346" s="22" t="str">
        <f t="shared" si="8"/>
        <v>0</v>
      </c>
      <c r="F1346" s="25" t="str">
        <f t="shared" si="9"/>
        <v>0</v>
      </c>
      <c r="G1346" s="26" t="str">
        <f t="shared" si="10"/>
        <v>0</v>
      </c>
      <c r="H1346">
        <v>540400.0</v>
      </c>
    </row>
    <row r="1347">
      <c r="A1347" s="2" t="s">
        <v>35</v>
      </c>
      <c r="B1347" s="2" t="s">
        <v>1392</v>
      </c>
      <c r="D1347" s="22" t="str">
        <f t="shared" si="1"/>
        <v>0</v>
      </c>
      <c r="E1347" s="22" t="str">
        <f t="shared" si="8"/>
        <v>0</v>
      </c>
      <c r="F1347" s="25" t="str">
        <f t="shared" si="9"/>
        <v>0</v>
      </c>
      <c r="G1347" s="26" t="str">
        <f t="shared" si="10"/>
        <v>0</v>
      </c>
      <c r="H1347">
        <v>346746.08</v>
      </c>
    </row>
    <row r="1348">
      <c r="A1348" s="2" t="s">
        <v>35</v>
      </c>
      <c r="B1348" s="2" t="s">
        <v>1393</v>
      </c>
      <c r="C1348" s="14"/>
      <c r="D1348" s="22" t="str">
        <f t="shared" si="1"/>
        <v>0</v>
      </c>
      <c r="E1348" s="22" t="str">
        <f t="shared" si="8"/>
        <v>0</v>
      </c>
      <c r="F1348" s="25" t="str">
        <f t="shared" si="9"/>
        <v>0</v>
      </c>
      <c r="G1348" s="26" t="str">
        <f t="shared" si="10"/>
        <v>0</v>
      </c>
      <c r="H1348">
        <v>383293.64</v>
      </c>
    </row>
    <row r="1349">
      <c r="A1349" s="2" t="s">
        <v>35</v>
      </c>
      <c r="B1349" s="2" t="s">
        <v>1394</v>
      </c>
      <c r="C1349" s="14"/>
      <c r="D1349" s="22" t="str">
        <f t="shared" si="1"/>
        <v>0</v>
      </c>
      <c r="E1349" s="22" t="str">
        <f t="shared" si="8"/>
        <v>0</v>
      </c>
      <c r="F1349" s="25" t="str">
        <f t="shared" si="9"/>
        <v>0</v>
      </c>
      <c r="G1349" s="26" t="str">
        <f t="shared" si="10"/>
        <v>0</v>
      </c>
      <c r="H1349">
        <v>2035209.79</v>
      </c>
    </row>
    <row r="1350">
      <c r="A1350" s="2" t="s">
        <v>35</v>
      </c>
      <c r="B1350" s="2" t="s">
        <v>1395</v>
      </c>
      <c r="C1350" s="14"/>
      <c r="D1350" s="22" t="str">
        <f t="shared" si="1"/>
        <v>0</v>
      </c>
      <c r="E1350" s="22" t="str">
        <f t="shared" si="8"/>
        <v>0</v>
      </c>
      <c r="F1350" s="25" t="str">
        <f t="shared" si="9"/>
        <v>0</v>
      </c>
      <c r="G1350" s="26" t="str">
        <f t="shared" si="10"/>
        <v>0</v>
      </c>
      <c r="H1350">
        <v>47701.84</v>
      </c>
    </row>
    <row r="1351">
      <c r="A1351" s="2" t="s">
        <v>35</v>
      </c>
      <c r="B1351" s="2" t="s">
        <v>1396</v>
      </c>
      <c r="C1351" s="14"/>
      <c r="D1351" s="22" t="str">
        <f t="shared" si="1"/>
        <v>0</v>
      </c>
      <c r="E1351" s="22" t="str">
        <f t="shared" si="8"/>
        <v>0</v>
      </c>
      <c r="F1351" s="25" t="str">
        <f t="shared" si="9"/>
        <v>0</v>
      </c>
      <c r="G1351" s="26" t="str">
        <f t="shared" si="10"/>
        <v>0</v>
      </c>
      <c r="H1351">
        <v>4.2</v>
      </c>
    </row>
    <row r="1352">
      <c r="A1352" s="2" t="s">
        <v>35</v>
      </c>
      <c r="B1352" s="2" t="s">
        <v>1397</v>
      </c>
      <c r="C1352" s="14"/>
      <c r="D1352" s="22" t="str">
        <f t="shared" si="1"/>
        <v>0</v>
      </c>
      <c r="E1352" s="22" t="str">
        <f t="shared" si="8"/>
        <v>0</v>
      </c>
      <c r="F1352" s="25" t="str">
        <f t="shared" si="9"/>
        <v>0</v>
      </c>
      <c r="G1352" s="26" t="str">
        <f t="shared" si="10"/>
        <v>0</v>
      </c>
      <c r="H1352">
        <v>179643.86</v>
      </c>
    </row>
    <row r="1353">
      <c r="A1353" s="2" t="s">
        <v>35</v>
      </c>
      <c r="B1353" s="2" t="s">
        <v>1398</v>
      </c>
      <c r="C1353" s="14"/>
      <c r="D1353" s="22" t="str">
        <f t="shared" si="1"/>
        <v>0</v>
      </c>
      <c r="E1353" s="22" t="str">
        <f t="shared" si="8"/>
        <v>0</v>
      </c>
      <c r="F1353" s="25" t="str">
        <f t="shared" si="9"/>
        <v>0</v>
      </c>
      <c r="G1353" s="26" t="str">
        <f t="shared" si="10"/>
        <v>0</v>
      </c>
      <c r="H1353">
        <v>502846.17</v>
      </c>
    </row>
    <row r="1354">
      <c r="A1354" s="2" t="s">
        <v>35</v>
      </c>
      <c r="B1354" s="2" t="s">
        <v>1399</v>
      </c>
      <c r="D1354" s="22" t="str">
        <f t="shared" si="1"/>
        <v>0</v>
      </c>
      <c r="E1354" s="22" t="str">
        <f t="shared" si="8"/>
        <v>0</v>
      </c>
      <c r="F1354" s="25" t="str">
        <f t="shared" si="9"/>
        <v>0</v>
      </c>
      <c r="G1354" s="26" t="str">
        <f t="shared" si="10"/>
        <v>0</v>
      </c>
      <c r="H1354">
        <v>175893.11</v>
      </c>
    </row>
    <row r="1355">
      <c r="A1355" s="2" t="s">
        <v>35</v>
      </c>
      <c r="B1355" s="2" t="s">
        <v>1400</v>
      </c>
      <c r="C1355" s="14"/>
      <c r="D1355" s="22" t="str">
        <f t="shared" si="1"/>
        <v>0</v>
      </c>
      <c r="E1355" s="22" t="str">
        <f t="shared" si="8"/>
        <v>0</v>
      </c>
      <c r="F1355" s="25" t="str">
        <f t="shared" si="9"/>
        <v>0</v>
      </c>
      <c r="G1355" s="26" t="str">
        <f t="shared" si="10"/>
        <v>0</v>
      </c>
      <c r="H1355">
        <v>620500.0</v>
      </c>
    </row>
    <row r="1356">
      <c r="A1356" s="2" t="s">
        <v>35</v>
      </c>
      <c r="B1356" s="2" t="s">
        <v>1401</v>
      </c>
      <c r="D1356" s="22" t="str">
        <f t="shared" si="1"/>
        <v>0</v>
      </c>
      <c r="E1356" s="22" t="str">
        <f t="shared" si="8"/>
        <v>0</v>
      </c>
      <c r="F1356" s="25" t="str">
        <f t="shared" si="9"/>
        <v>0</v>
      </c>
      <c r="G1356" s="26" t="str">
        <f t="shared" si="10"/>
        <v>0</v>
      </c>
      <c r="H1356">
        <v>1063658.23</v>
      </c>
    </row>
    <row r="1357">
      <c r="A1357" s="2" t="s">
        <v>35</v>
      </c>
      <c r="B1357" s="2" t="s">
        <v>1402</v>
      </c>
      <c r="D1357" s="22" t="str">
        <f t="shared" si="1"/>
        <v>0</v>
      </c>
      <c r="E1357" s="22" t="str">
        <f t="shared" si="8"/>
        <v>0</v>
      </c>
      <c r="F1357" s="25" t="str">
        <f t="shared" si="9"/>
        <v>0</v>
      </c>
      <c r="G1357" s="26" t="str">
        <f t="shared" si="10"/>
        <v>0</v>
      </c>
      <c r="H1357">
        <v>153125.0</v>
      </c>
    </row>
    <row r="1358">
      <c r="A1358" s="2" t="s">
        <v>35</v>
      </c>
      <c r="B1358" s="2" t="s">
        <v>1403</v>
      </c>
      <c r="D1358" s="22" t="str">
        <f t="shared" si="1"/>
        <v>0</v>
      </c>
      <c r="E1358" s="22" t="str">
        <f t="shared" si="8"/>
        <v>0</v>
      </c>
      <c r="F1358" s="25" t="str">
        <f t="shared" si="9"/>
        <v>0</v>
      </c>
      <c r="G1358" s="26" t="str">
        <f t="shared" si="10"/>
        <v>0</v>
      </c>
      <c r="H1358">
        <v>1250987.55</v>
      </c>
    </row>
    <row r="1359">
      <c r="A1359" s="2" t="s">
        <v>35</v>
      </c>
      <c r="B1359" s="2" t="s">
        <v>1404</v>
      </c>
      <c r="D1359" s="22" t="str">
        <f t="shared" si="1"/>
        <v>0</v>
      </c>
      <c r="E1359" s="22" t="str">
        <f t="shared" si="8"/>
        <v>0</v>
      </c>
      <c r="F1359" s="25" t="str">
        <f t="shared" si="9"/>
        <v>0</v>
      </c>
      <c r="G1359" s="26" t="str">
        <f t="shared" si="10"/>
        <v>0</v>
      </c>
      <c r="H1359">
        <v>2344778.32</v>
      </c>
    </row>
    <row r="1360">
      <c r="A1360" s="2" t="s">
        <v>35</v>
      </c>
      <c r="B1360" s="2" t="s">
        <v>1405</v>
      </c>
      <c r="C1360" s="14"/>
      <c r="D1360" s="22" t="str">
        <f t="shared" si="1"/>
        <v>0</v>
      </c>
      <c r="E1360" s="22" t="str">
        <f t="shared" si="8"/>
        <v>0</v>
      </c>
      <c r="F1360" s="25" t="str">
        <f t="shared" si="9"/>
        <v>0</v>
      </c>
      <c r="G1360" s="26" t="str">
        <f t="shared" si="10"/>
        <v>0</v>
      </c>
      <c r="H1360">
        <v>1160663.41</v>
      </c>
    </row>
    <row r="1361">
      <c r="A1361" s="2" t="s">
        <v>35</v>
      </c>
      <c r="B1361" s="2" t="s">
        <v>1406</v>
      </c>
      <c r="C1361" s="14"/>
      <c r="D1361" s="22" t="str">
        <f t="shared" si="1"/>
        <v>0</v>
      </c>
      <c r="E1361" s="22" t="str">
        <f t="shared" si="8"/>
        <v>0</v>
      </c>
      <c r="F1361" s="25" t="str">
        <f t="shared" si="9"/>
        <v>0</v>
      </c>
      <c r="G1361" s="26" t="str">
        <f t="shared" si="10"/>
        <v>0</v>
      </c>
      <c r="H1361">
        <v>775017.24</v>
      </c>
    </row>
    <row r="1362">
      <c r="A1362" s="2" t="s">
        <v>35</v>
      </c>
      <c r="B1362" s="2" t="s">
        <v>1407</v>
      </c>
      <c r="C1362" s="14"/>
      <c r="D1362" s="22" t="str">
        <f t="shared" si="1"/>
        <v>0</v>
      </c>
      <c r="E1362" s="22" t="str">
        <f t="shared" si="8"/>
        <v>0</v>
      </c>
      <c r="F1362" s="25" t="str">
        <f t="shared" si="9"/>
        <v>0</v>
      </c>
      <c r="G1362" s="26" t="str">
        <f t="shared" si="10"/>
        <v>0</v>
      </c>
      <c r="H1362">
        <v>1806999.97</v>
      </c>
    </row>
    <row r="1363">
      <c r="A1363" s="2" t="s">
        <v>35</v>
      </c>
      <c r="B1363" s="2" t="s">
        <v>1408</v>
      </c>
      <c r="C1363" s="14"/>
      <c r="D1363" s="22" t="str">
        <f t="shared" si="1"/>
        <v>0</v>
      </c>
      <c r="E1363" s="22" t="str">
        <f t="shared" si="8"/>
        <v>0</v>
      </c>
      <c r="F1363" s="25" t="str">
        <f t="shared" si="9"/>
        <v>0</v>
      </c>
      <c r="G1363" s="26" t="str">
        <f t="shared" si="10"/>
        <v>0</v>
      </c>
      <c r="H1363">
        <v>1515640.46</v>
      </c>
    </row>
    <row r="1364">
      <c r="A1364" s="2" t="s">
        <v>35</v>
      </c>
      <c r="B1364" s="2" t="s">
        <v>1409</v>
      </c>
      <c r="C1364" s="14"/>
      <c r="D1364" s="22" t="str">
        <f t="shared" si="1"/>
        <v>0</v>
      </c>
      <c r="E1364" s="22" t="str">
        <f t="shared" si="8"/>
        <v>0</v>
      </c>
      <c r="F1364" s="25" t="str">
        <f t="shared" si="9"/>
        <v>0</v>
      </c>
      <c r="G1364" s="26" t="str">
        <f t="shared" si="10"/>
        <v>0</v>
      </c>
      <c r="H1364">
        <v>443650.0</v>
      </c>
    </row>
    <row r="1365">
      <c r="A1365" s="2" t="s">
        <v>35</v>
      </c>
      <c r="B1365" s="2" t="s">
        <v>1410</v>
      </c>
      <c r="C1365" s="14"/>
      <c r="D1365" s="22" t="str">
        <f t="shared" si="1"/>
        <v>0</v>
      </c>
      <c r="E1365" s="22" t="str">
        <f t="shared" si="8"/>
        <v>0</v>
      </c>
      <c r="F1365" s="25" t="str">
        <f t="shared" si="9"/>
        <v>0</v>
      </c>
      <c r="G1365" s="26" t="str">
        <f t="shared" si="10"/>
        <v>0</v>
      </c>
      <c r="H1365">
        <v>707760.0</v>
      </c>
    </row>
    <row r="1366">
      <c r="A1366" s="2" t="s">
        <v>35</v>
      </c>
      <c r="B1366" s="2" t="s">
        <v>1411</v>
      </c>
      <c r="C1366" s="14"/>
      <c r="D1366" s="22" t="str">
        <f t="shared" si="1"/>
        <v>0</v>
      </c>
      <c r="E1366" s="22" t="str">
        <f t="shared" si="8"/>
        <v>0</v>
      </c>
      <c r="F1366" s="25" t="str">
        <f t="shared" si="9"/>
        <v>0</v>
      </c>
      <c r="G1366" s="26" t="str">
        <f t="shared" si="10"/>
        <v>0</v>
      </c>
      <c r="H1366">
        <v>2643786.1</v>
      </c>
    </row>
    <row r="1367">
      <c r="A1367" s="2" t="s">
        <v>35</v>
      </c>
      <c r="B1367" s="2" t="s">
        <v>1412</v>
      </c>
      <c r="C1367" s="14"/>
      <c r="D1367" s="22" t="str">
        <f t="shared" si="1"/>
        <v>0</v>
      </c>
      <c r="E1367" s="22" t="str">
        <f t="shared" si="8"/>
        <v>0</v>
      </c>
      <c r="F1367" s="25" t="str">
        <f t="shared" si="9"/>
        <v>0</v>
      </c>
      <c r="G1367" s="26" t="str">
        <f t="shared" si="10"/>
        <v>0</v>
      </c>
      <c r="H1367">
        <v>676003.96</v>
      </c>
    </row>
    <row r="1368">
      <c r="A1368" s="2" t="s">
        <v>35</v>
      </c>
      <c r="B1368" s="2" t="s">
        <v>1413</v>
      </c>
      <c r="C1368" s="14"/>
      <c r="D1368" s="22" t="str">
        <f t="shared" si="1"/>
        <v>0</v>
      </c>
      <c r="E1368" s="22" t="str">
        <f t="shared" si="8"/>
        <v>0</v>
      </c>
      <c r="F1368" s="25" t="str">
        <f t="shared" si="9"/>
        <v>0</v>
      </c>
      <c r="G1368" s="26" t="str">
        <f t="shared" si="10"/>
        <v>0</v>
      </c>
      <c r="H1368">
        <v>9669195.93</v>
      </c>
    </row>
    <row r="1369">
      <c r="A1369" s="2" t="s">
        <v>35</v>
      </c>
      <c r="B1369" s="2" t="s">
        <v>1414</v>
      </c>
      <c r="C1369" s="14"/>
      <c r="D1369" s="22" t="str">
        <f t="shared" si="1"/>
        <v>0</v>
      </c>
      <c r="E1369" s="22" t="str">
        <f t="shared" si="8"/>
        <v>0</v>
      </c>
      <c r="F1369" s="25" t="str">
        <f t="shared" si="9"/>
        <v>0</v>
      </c>
      <c r="G1369" s="26" t="str">
        <f t="shared" si="10"/>
        <v>0</v>
      </c>
      <c r="H1369">
        <v>508472.54</v>
      </c>
    </row>
    <row r="1370">
      <c r="A1370" s="2" t="s">
        <v>35</v>
      </c>
      <c r="B1370" s="2" t="s">
        <v>1415</v>
      </c>
      <c r="C1370" s="14"/>
      <c r="D1370" s="22" t="str">
        <f t="shared" si="1"/>
        <v>0</v>
      </c>
      <c r="E1370" s="22" t="str">
        <f t="shared" si="8"/>
        <v>0</v>
      </c>
      <c r="F1370" s="25" t="str">
        <f t="shared" si="9"/>
        <v>0</v>
      </c>
      <c r="G1370" s="26" t="str">
        <f t="shared" si="10"/>
        <v>0</v>
      </c>
      <c r="H1370">
        <v>787431.34</v>
      </c>
    </row>
    <row r="1371">
      <c r="A1371" s="2" t="s">
        <v>35</v>
      </c>
      <c r="B1371" s="2" t="s">
        <v>1416</v>
      </c>
      <c r="D1371" s="22" t="str">
        <f t="shared" si="1"/>
        <v>0</v>
      </c>
      <c r="E1371" s="22" t="str">
        <f t="shared" si="8"/>
        <v>0</v>
      </c>
      <c r="F1371" s="25" t="str">
        <f t="shared" si="9"/>
        <v>0</v>
      </c>
      <c r="G1371" s="26" t="str">
        <f t="shared" si="10"/>
        <v>0</v>
      </c>
      <c r="H1371">
        <v>658730.16</v>
      </c>
    </row>
    <row r="1372">
      <c r="A1372" s="2" t="s">
        <v>35</v>
      </c>
      <c r="B1372" s="2" t="s">
        <v>1417</v>
      </c>
      <c r="D1372" s="22" t="str">
        <f t="shared" si="1"/>
        <v>0</v>
      </c>
      <c r="E1372" s="22" t="str">
        <f t="shared" si="8"/>
        <v>0</v>
      </c>
      <c r="F1372" s="25" t="str">
        <f t="shared" si="9"/>
        <v>0</v>
      </c>
      <c r="G1372" s="26" t="str">
        <f t="shared" si="10"/>
        <v>0</v>
      </c>
      <c r="H1372">
        <v>47598.86</v>
      </c>
    </row>
    <row r="1373">
      <c r="A1373" s="2" t="s">
        <v>35</v>
      </c>
      <c r="B1373" s="2" t="s">
        <v>1418</v>
      </c>
      <c r="C1373" s="14"/>
      <c r="D1373" s="22" t="str">
        <f t="shared" si="1"/>
        <v>0</v>
      </c>
      <c r="E1373" s="22" t="str">
        <f t="shared" si="8"/>
        <v>0</v>
      </c>
      <c r="F1373" s="25" t="str">
        <f t="shared" si="9"/>
        <v>0</v>
      </c>
      <c r="G1373" s="26" t="str">
        <f t="shared" si="10"/>
        <v>0</v>
      </c>
      <c r="H1373">
        <v>1387400.0</v>
      </c>
    </row>
    <row r="1374">
      <c r="A1374" s="2" t="s">
        <v>35</v>
      </c>
      <c r="B1374" s="2" t="s">
        <v>1419</v>
      </c>
      <c r="C1374" s="14"/>
      <c r="D1374" s="22" t="str">
        <f t="shared" si="1"/>
        <v>0</v>
      </c>
      <c r="E1374" s="22" t="str">
        <f t="shared" si="8"/>
        <v>0</v>
      </c>
      <c r="F1374" s="25" t="str">
        <f t="shared" si="9"/>
        <v>0</v>
      </c>
      <c r="G1374" s="26" t="str">
        <f t="shared" si="10"/>
        <v>0</v>
      </c>
      <c r="H1374">
        <v>1.593236E7</v>
      </c>
    </row>
    <row r="1375">
      <c r="A1375" s="2" t="s">
        <v>35</v>
      </c>
      <c r="B1375" s="2" t="s">
        <v>1420</v>
      </c>
      <c r="C1375" s="14"/>
      <c r="D1375" s="22" t="str">
        <f t="shared" si="1"/>
        <v>0</v>
      </c>
      <c r="E1375" s="22" t="str">
        <f t="shared" si="8"/>
        <v>0</v>
      </c>
      <c r="F1375" s="25" t="str">
        <f t="shared" si="9"/>
        <v>0</v>
      </c>
      <c r="G1375" s="26" t="str">
        <f t="shared" si="10"/>
        <v>0</v>
      </c>
      <c r="H1375">
        <v>1726359.36</v>
      </c>
    </row>
    <row r="1376">
      <c r="A1376" s="2" t="s">
        <v>35</v>
      </c>
      <c r="B1376" s="2" t="s">
        <v>1421</v>
      </c>
      <c r="D1376" s="22" t="str">
        <f t="shared" si="1"/>
        <v>0</v>
      </c>
      <c r="E1376" s="22" t="str">
        <f t="shared" si="8"/>
        <v>0</v>
      </c>
      <c r="F1376" s="25" t="str">
        <f t="shared" si="9"/>
        <v>0</v>
      </c>
      <c r="G1376" s="26" t="str">
        <f t="shared" si="10"/>
        <v>0</v>
      </c>
      <c r="H1376">
        <v>298611.11</v>
      </c>
    </row>
    <row r="1377">
      <c r="A1377" s="2" t="s">
        <v>35</v>
      </c>
      <c r="B1377" s="2" t="s">
        <v>1422</v>
      </c>
      <c r="D1377" s="22" t="str">
        <f t="shared" si="1"/>
        <v>0</v>
      </c>
      <c r="E1377" s="22" t="str">
        <f t="shared" si="8"/>
        <v>0</v>
      </c>
      <c r="F1377" s="25" t="str">
        <f t="shared" si="9"/>
        <v>0</v>
      </c>
      <c r="G1377" s="26" t="str">
        <f t="shared" si="10"/>
        <v>0</v>
      </c>
      <c r="H1377">
        <v>225579.74</v>
      </c>
    </row>
    <row r="1378">
      <c r="A1378" s="2" t="s">
        <v>35</v>
      </c>
      <c r="B1378" s="2" t="s">
        <v>1423</v>
      </c>
      <c r="C1378" s="14"/>
      <c r="D1378" s="22" t="str">
        <f t="shared" si="1"/>
        <v>0</v>
      </c>
      <c r="E1378" s="22" t="str">
        <f t="shared" si="8"/>
        <v>0</v>
      </c>
      <c r="F1378" s="25" t="str">
        <f t="shared" si="9"/>
        <v>0</v>
      </c>
      <c r="G1378" s="26" t="str">
        <f t="shared" si="10"/>
        <v>0</v>
      </c>
      <c r="H1378">
        <v>803206.07</v>
      </c>
    </row>
    <row r="1379">
      <c r="A1379" s="2" t="s">
        <v>35</v>
      </c>
      <c r="B1379" s="2" t="s">
        <v>1424</v>
      </c>
      <c r="C1379" s="14"/>
      <c r="D1379" s="22" t="str">
        <f t="shared" si="1"/>
        <v>0</v>
      </c>
      <c r="E1379" s="22" t="str">
        <f t="shared" si="8"/>
        <v>0</v>
      </c>
      <c r="F1379" s="25" t="str">
        <f t="shared" si="9"/>
        <v>0</v>
      </c>
      <c r="G1379" s="26" t="str">
        <f t="shared" si="10"/>
        <v>0</v>
      </c>
      <c r="H1379">
        <v>990257.63</v>
      </c>
    </row>
    <row r="1380">
      <c r="A1380" s="2" t="s">
        <v>35</v>
      </c>
      <c r="B1380" s="2" t="s">
        <v>1425</v>
      </c>
      <c r="D1380" s="22" t="str">
        <f t="shared" si="1"/>
        <v>0</v>
      </c>
      <c r="E1380" s="22" t="str">
        <f t="shared" si="8"/>
        <v>0</v>
      </c>
      <c r="F1380" s="25" t="str">
        <f t="shared" si="9"/>
        <v>0</v>
      </c>
      <c r="G1380" s="26" t="str">
        <f t="shared" si="10"/>
        <v>0</v>
      </c>
      <c r="H1380">
        <v>995297.62</v>
      </c>
    </row>
    <row r="1381">
      <c r="A1381" s="2" t="s">
        <v>35</v>
      </c>
      <c r="B1381" s="2" t="s">
        <v>1426</v>
      </c>
      <c r="C1381" s="14"/>
      <c r="D1381" s="22" t="str">
        <f t="shared" si="1"/>
        <v>0</v>
      </c>
      <c r="E1381" s="22" t="str">
        <f t="shared" si="8"/>
        <v>0</v>
      </c>
      <c r="F1381" s="25" t="str">
        <f t="shared" si="9"/>
        <v>0</v>
      </c>
      <c r="G1381" s="26" t="str">
        <f t="shared" si="10"/>
        <v>0</v>
      </c>
      <c r="H1381">
        <v>278412.86</v>
      </c>
    </row>
    <row r="1382">
      <c r="A1382" s="2" t="s">
        <v>35</v>
      </c>
      <c r="B1382" s="2" t="s">
        <v>1427</v>
      </c>
      <c r="D1382" s="22" t="str">
        <f t="shared" si="1"/>
        <v>0</v>
      </c>
      <c r="E1382" s="22" t="str">
        <f t="shared" si="8"/>
        <v>0</v>
      </c>
      <c r="F1382" s="25" t="str">
        <f t="shared" si="9"/>
        <v>0</v>
      </c>
      <c r="G1382" s="26" t="str">
        <f t="shared" si="10"/>
        <v>0</v>
      </c>
      <c r="H1382">
        <v>67493.39</v>
      </c>
    </row>
    <row r="1383">
      <c r="A1383" s="2" t="s">
        <v>35</v>
      </c>
      <c r="B1383" s="2" t="s">
        <v>1428</v>
      </c>
      <c r="C1383" s="14"/>
      <c r="D1383" s="22" t="str">
        <f t="shared" si="1"/>
        <v>0</v>
      </c>
      <c r="E1383" s="22" t="str">
        <f t="shared" si="8"/>
        <v>0</v>
      </c>
      <c r="F1383" s="25" t="str">
        <f t="shared" si="9"/>
        <v>0</v>
      </c>
      <c r="G1383" s="26" t="str">
        <f t="shared" si="10"/>
        <v>0</v>
      </c>
      <c r="H1383">
        <v>426589.69</v>
      </c>
    </row>
    <row r="1384">
      <c r="A1384" s="2" t="s">
        <v>35</v>
      </c>
      <c r="B1384" s="2" t="s">
        <v>1429</v>
      </c>
      <c r="C1384" s="14"/>
      <c r="D1384" s="22" t="str">
        <f t="shared" si="1"/>
        <v>0</v>
      </c>
      <c r="E1384" s="22" t="str">
        <f t="shared" si="8"/>
        <v>0</v>
      </c>
      <c r="F1384" s="25" t="str">
        <f t="shared" si="9"/>
        <v>0</v>
      </c>
      <c r="G1384" s="26" t="str">
        <f t="shared" si="10"/>
        <v>0</v>
      </c>
      <c r="H1384">
        <v>563520.0</v>
      </c>
    </row>
    <row r="1385">
      <c r="A1385" s="2" t="s">
        <v>35</v>
      </c>
      <c r="B1385" s="2" t="s">
        <v>1430</v>
      </c>
      <c r="D1385" s="22" t="str">
        <f t="shared" si="1"/>
        <v>0</v>
      </c>
      <c r="E1385" s="22" t="str">
        <f t="shared" si="8"/>
        <v>0</v>
      </c>
      <c r="F1385" s="25" t="str">
        <f t="shared" si="9"/>
        <v>0</v>
      </c>
      <c r="G1385" s="26" t="str">
        <f t="shared" si="10"/>
        <v>0</v>
      </c>
      <c r="H1385">
        <v>596656.84</v>
      </c>
    </row>
    <row r="1386">
      <c r="A1386" s="2" t="s">
        <v>35</v>
      </c>
      <c r="B1386" s="2" t="s">
        <v>1431</v>
      </c>
      <c r="D1386" s="22" t="str">
        <f t="shared" si="1"/>
        <v>0</v>
      </c>
      <c r="E1386" s="22" t="str">
        <f t="shared" si="8"/>
        <v>0</v>
      </c>
      <c r="F1386" s="25" t="str">
        <f t="shared" si="9"/>
        <v>0</v>
      </c>
      <c r="G1386" s="26" t="str">
        <f t="shared" si="10"/>
        <v>0</v>
      </c>
      <c r="H1386">
        <v>2529756.77</v>
      </c>
    </row>
    <row r="1387">
      <c r="A1387" s="2" t="s">
        <v>35</v>
      </c>
      <c r="B1387" s="2" t="s">
        <v>1432</v>
      </c>
      <c r="C1387" s="14"/>
      <c r="D1387" s="22" t="str">
        <f t="shared" si="1"/>
        <v>0</v>
      </c>
      <c r="E1387" s="22" t="str">
        <f t="shared" si="8"/>
        <v>0</v>
      </c>
      <c r="F1387" s="25" t="str">
        <f t="shared" si="9"/>
        <v>0</v>
      </c>
      <c r="G1387" s="26" t="str">
        <f t="shared" si="10"/>
        <v>0</v>
      </c>
      <c r="H1387">
        <v>291470.47</v>
      </c>
    </row>
    <row r="1388">
      <c r="A1388" s="2" t="s">
        <v>35</v>
      </c>
      <c r="B1388" s="2" t="s">
        <v>1433</v>
      </c>
      <c r="D1388" s="22" t="str">
        <f t="shared" si="1"/>
        <v>0</v>
      </c>
      <c r="E1388" s="22" t="str">
        <f t="shared" si="8"/>
        <v>0</v>
      </c>
      <c r="F1388" s="25" t="str">
        <f t="shared" si="9"/>
        <v>0</v>
      </c>
      <c r="G1388" s="26" t="str">
        <f t="shared" si="10"/>
        <v>0</v>
      </c>
      <c r="H1388">
        <v>330489.42</v>
      </c>
    </row>
    <row r="1389">
      <c r="A1389" s="2" t="s">
        <v>35</v>
      </c>
      <c r="B1389" s="2" t="s">
        <v>1434</v>
      </c>
      <c r="C1389" s="14"/>
      <c r="D1389" s="22" t="str">
        <f t="shared" si="1"/>
        <v>0</v>
      </c>
      <c r="E1389" s="22" t="str">
        <f t="shared" si="8"/>
        <v>0</v>
      </c>
      <c r="F1389" s="25" t="str">
        <f t="shared" si="9"/>
        <v>0</v>
      </c>
      <c r="G1389" s="26" t="str">
        <f t="shared" si="10"/>
        <v>0</v>
      </c>
      <c r="H1389">
        <v>676800.0</v>
      </c>
    </row>
    <row r="1390">
      <c r="A1390" s="2" t="s">
        <v>35</v>
      </c>
      <c r="B1390" s="2" t="s">
        <v>1435</v>
      </c>
      <c r="C1390" s="14"/>
      <c r="D1390" s="22" t="str">
        <f t="shared" si="1"/>
        <v>0</v>
      </c>
      <c r="E1390" s="22" t="str">
        <f t="shared" si="8"/>
        <v>0</v>
      </c>
      <c r="F1390" s="25" t="str">
        <f t="shared" si="9"/>
        <v>0</v>
      </c>
      <c r="G1390" s="26" t="str">
        <f t="shared" si="10"/>
        <v>0</v>
      </c>
      <c r="H1390">
        <v>5912785.29</v>
      </c>
    </row>
    <row r="1391">
      <c r="A1391" s="2" t="s">
        <v>35</v>
      </c>
      <c r="B1391" s="2" t="s">
        <v>1436</v>
      </c>
      <c r="C1391" s="14"/>
      <c r="D1391" s="22" t="str">
        <f t="shared" si="1"/>
        <v>0</v>
      </c>
      <c r="E1391" s="22" t="str">
        <f t="shared" si="8"/>
        <v>0</v>
      </c>
      <c r="F1391" s="25" t="str">
        <f t="shared" si="9"/>
        <v>0</v>
      </c>
      <c r="G1391" s="26" t="str">
        <f t="shared" si="10"/>
        <v>0</v>
      </c>
      <c r="H1391">
        <v>423851.48</v>
      </c>
    </row>
    <row r="1392">
      <c r="A1392" s="2" t="s">
        <v>35</v>
      </c>
      <c r="B1392" s="2" t="s">
        <v>1437</v>
      </c>
      <c r="C1392" s="14"/>
      <c r="D1392" s="22" t="str">
        <f t="shared" si="1"/>
        <v>0</v>
      </c>
      <c r="E1392" s="22" t="str">
        <f t="shared" si="8"/>
        <v>0</v>
      </c>
      <c r="F1392" s="25" t="str">
        <f t="shared" si="9"/>
        <v>0</v>
      </c>
      <c r="G1392" s="26" t="str">
        <f t="shared" si="10"/>
        <v>0</v>
      </c>
      <c r="H1392">
        <v>235353.75</v>
      </c>
    </row>
    <row r="1393">
      <c r="A1393" s="2" t="s">
        <v>35</v>
      </c>
      <c r="B1393" s="2" t="s">
        <v>1438</v>
      </c>
      <c r="C1393" s="14"/>
      <c r="D1393" s="22" t="str">
        <f t="shared" si="1"/>
        <v>0</v>
      </c>
      <c r="E1393" s="22" t="str">
        <f t="shared" si="8"/>
        <v>0</v>
      </c>
      <c r="F1393" s="25" t="str">
        <f t="shared" si="9"/>
        <v>0</v>
      </c>
      <c r="G1393" s="26" t="str">
        <f t="shared" si="10"/>
        <v>0</v>
      </c>
      <c r="H1393">
        <v>78721.17</v>
      </c>
    </row>
    <row r="1394">
      <c r="A1394" s="2" t="s">
        <v>35</v>
      </c>
      <c r="B1394" s="2" t="s">
        <v>1439</v>
      </c>
      <c r="D1394" s="22" t="str">
        <f t="shared" si="1"/>
        <v>0</v>
      </c>
      <c r="E1394" s="22" t="str">
        <f t="shared" si="8"/>
        <v>0</v>
      </c>
      <c r="F1394" s="25" t="str">
        <f t="shared" si="9"/>
        <v>0</v>
      </c>
      <c r="G1394" s="26" t="str">
        <f t="shared" si="10"/>
        <v>0</v>
      </c>
      <c r="H1394">
        <v>279513.89</v>
      </c>
    </row>
    <row r="1395">
      <c r="A1395" s="2" t="s">
        <v>35</v>
      </c>
      <c r="B1395" s="2" t="s">
        <v>1440</v>
      </c>
      <c r="C1395" s="14"/>
      <c r="D1395" s="22" t="str">
        <f t="shared" si="1"/>
        <v>0</v>
      </c>
      <c r="E1395" s="22" t="str">
        <f t="shared" si="8"/>
        <v>0</v>
      </c>
      <c r="F1395" s="25" t="str">
        <f t="shared" si="9"/>
        <v>0</v>
      </c>
      <c r="G1395" s="26" t="str">
        <f t="shared" si="10"/>
        <v>0</v>
      </c>
      <c r="H1395">
        <v>415027.44</v>
      </c>
    </row>
    <row r="1396">
      <c r="A1396" s="2" t="s">
        <v>35</v>
      </c>
      <c r="B1396" s="2" t="s">
        <v>1441</v>
      </c>
      <c r="C1396" s="14"/>
      <c r="D1396" s="22" t="str">
        <f t="shared" si="1"/>
        <v>0</v>
      </c>
      <c r="E1396" s="22" t="str">
        <f t="shared" si="8"/>
        <v>0</v>
      </c>
      <c r="F1396" s="25" t="str">
        <f t="shared" si="9"/>
        <v>0</v>
      </c>
      <c r="G1396" s="26" t="str">
        <f t="shared" si="10"/>
        <v>0</v>
      </c>
      <c r="H1396">
        <v>2025900.0</v>
      </c>
    </row>
    <row r="1397">
      <c r="A1397" s="2" t="s">
        <v>35</v>
      </c>
      <c r="B1397" s="2" t="s">
        <v>1442</v>
      </c>
      <c r="D1397" s="22" t="str">
        <f t="shared" si="1"/>
        <v>0</v>
      </c>
      <c r="E1397" s="22" t="str">
        <f t="shared" si="8"/>
        <v>0</v>
      </c>
      <c r="F1397" s="25" t="str">
        <f t="shared" si="9"/>
        <v>0</v>
      </c>
      <c r="G1397" s="26" t="str">
        <f t="shared" si="10"/>
        <v>0</v>
      </c>
      <c r="H1397">
        <v>386536.87</v>
      </c>
    </row>
    <row r="1398">
      <c r="A1398" s="2" t="s">
        <v>35</v>
      </c>
      <c r="B1398" s="2" t="s">
        <v>1443</v>
      </c>
      <c r="C1398" s="14"/>
      <c r="D1398" s="22" t="str">
        <f t="shared" si="1"/>
        <v>0</v>
      </c>
      <c r="E1398" s="22" t="str">
        <f t="shared" si="8"/>
        <v>0</v>
      </c>
      <c r="F1398" s="25" t="str">
        <f t="shared" si="9"/>
        <v>0</v>
      </c>
      <c r="G1398" s="26" t="str">
        <f t="shared" si="10"/>
        <v>0</v>
      </c>
      <c r="H1398">
        <v>686792.43</v>
      </c>
    </row>
    <row r="1399">
      <c r="A1399" s="2" t="s">
        <v>35</v>
      </c>
      <c r="B1399" s="2" t="s">
        <v>1444</v>
      </c>
      <c r="C1399" s="14"/>
      <c r="D1399" s="22" t="str">
        <f t="shared" si="1"/>
        <v>0</v>
      </c>
      <c r="E1399" s="22" t="str">
        <f t="shared" si="8"/>
        <v>0</v>
      </c>
      <c r="F1399" s="25" t="str">
        <f t="shared" si="9"/>
        <v>0</v>
      </c>
      <c r="G1399" s="26" t="str">
        <f t="shared" si="10"/>
        <v>0</v>
      </c>
      <c r="H1399">
        <v>166005.0</v>
      </c>
    </row>
    <row r="1400">
      <c r="A1400" s="2" t="s">
        <v>35</v>
      </c>
      <c r="B1400" s="2" t="s">
        <v>1445</v>
      </c>
      <c r="D1400" s="22" t="str">
        <f t="shared" si="1"/>
        <v>0</v>
      </c>
      <c r="E1400" s="22" t="str">
        <f t="shared" si="8"/>
        <v>0</v>
      </c>
      <c r="F1400" s="25" t="str">
        <f t="shared" si="9"/>
        <v>0</v>
      </c>
      <c r="G1400" s="26" t="str">
        <f t="shared" si="10"/>
        <v>0</v>
      </c>
      <c r="H1400">
        <v>398860.0</v>
      </c>
    </row>
    <row r="1401">
      <c r="A1401" s="2" t="s">
        <v>35</v>
      </c>
      <c r="B1401" s="2" t="s">
        <v>1446</v>
      </c>
      <c r="D1401" s="22" t="str">
        <f t="shared" si="1"/>
        <v>0</v>
      </c>
      <c r="E1401" s="22" t="str">
        <f t="shared" si="8"/>
        <v>0</v>
      </c>
      <c r="F1401" s="25" t="str">
        <f t="shared" si="9"/>
        <v>0</v>
      </c>
      <c r="G1401" s="26" t="str">
        <f t="shared" si="10"/>
        <v>0</v>
      </c>
      <c r="H1401">
        <v>105379.29</v>
      </c>
    </row>
    <row r="1402">
      <c r="A1402" s="2" t="s">
        <v>35</v>
      </c>
      <c r="B1402" s="2" t="s">
        <v>1447</v>
      </c>
      <c r="C1402" s="14"/>
      <c r="D1402" s="22" t="str">
        <f t="shared" si="1"/>
        <v>0</v>
      </c>
      <c r="E1402" s="22" t="str">
        <f t="shared" si="8"/>
        <v>0</v>
      </c>
      <c r="F1402" s="25" t="str">
        <f t="shared" si="9"/>
        <v>0</v>
      </c>
      <c r="G1402" s="26" t="str">
        <f t="shared" si="10"/>
        <v>0</v>
      </c>
      <c r="H1402">
        <v>247734.16</v>
      </c>
    </row>
    <row r="1403">
      <c r="A1403" s="2" t="s">
        <v>35</v>
      </c>
      <c r="B1403" s="2" t="s">
        <v>1448</v>
      </c>
      <c r="C1403" s="14"/>
      <c r="D1403" s="22" t="str">
        <f t="shared" si="1"/>
        <v>0</v>
      </c>
      <c r="E1403" s="22" t="str">
        <f t="shared" si="8"/>
        <v>0</v>
      </c>
      <c r="F1403" s="25" t="str">
        <f t="shared" si="9"/>
        <v>0</v>
      </c>
      <c r="G1403" s="26" t="str">
        <f t="shared" si="10"/>
        <v>0</v>
      </c>
      <c r="H1403">
        <v>1303781.9</v>
      </c>
    </row>
    <row r="1404">
      <c r="A1404" s="2" t="s">
        <v>35</v>
      </c>
      <c r="B1404" s="2" t="s">
        <v>1449</v>
      </c>
      <c r="C1404" s="14"/>
      <c r="D1404" s="22" t="str">
        <f t="shared" si="1"/>
        <v>0</v>
      </c>
      <c r="E1404" s="22" t="str">
        <f t="shared" si="8"/>
        <v>0</v>
      </c>
      <c r="F1404" s="25" t="str">
        <f t="shared" si="9"/>
        <v>0</v>
      </c>
      <c r="G1404" s="26" t="str">
        <f t="shared" si="10"/>
        <v>0</v>
      </c>
      <c r="H1404">
        <v>490177.85</v>
      </c>
    </row>
    <row r="1405">
      <c r="A1405" s="2" t="s">
        <v>35</v>
      </c>
      <c r="B1405" s="2" t="s">
        <v>1450</v>
      </c>
      <c r="D1405" s="22" t="str">
        <f t="shared" si="1"/>
        <v>0</v>
      </c>
      <c r="E1405" s="22" t="str">
        <f t="shared" si="8"/>
        <v>0</v>
      </c>
      <c r="F1405" s="25" t="str">
        <f t="shared" si="9"/>
        <v>0</v>
      </c>
      <c r="G1405" s="26" t="str">
        <f t="shared" si="10"/>
        <v>0</v>
      </c>
      <c r="H1405">
        <v>262191.21</v>
      </c>
    </row>
    <row r="1406">
      <c r="A1406" s="2" t="s">
        <v>35</v>
      </c>
      <c r="B1406" s="2" t="s">
        <v>1451</v>
      </c>
      <c r="D1406" s="22" t="str">
        <f t="shared" si="1"/>
        <v>0</v>
      </c>
      <c r="E1406" s="22" t="str">
        <f t="shared" si="8"/>
        <v>0</v>
      </c>
      <c r="F1406" s="25" t="str">
        <f t="shared" si="9"/>
        <v>0</v>
      </c>
      <c r="G1406" s="26" t="str">
        <f t="shared" si="10"/>
        <v>0</v>
      </c>
      <c r="H1406">
        <v>1.53909E7</v>
      </c>
    </row>
    <row r="1407">
      <c r="A1407" s="2" t="s">
        <v>35</v>
      </c>
      <c r="B1407" s="2" t="s">
        <v>1452</v>
      </c>
      <c r="D1407" s="22" t="str">
        <f t="shared" si="1"/>
        <v>0</v>
      </c>
      <c r="E1407" s="22" t="str">
        <f t="shared" si="8"/>
        <v>0</v>
      </c>
      <c r="F1407" s="25" t="str">
        <f t="shared" si="9"/>
        <v>0</v>
      </c>
      <c r="G1407" s="26" t="str">
        <f t="shared" si="10"/>
        <v>0</v>
      </c>
      <c r="H1407">
        <v>582837.3</v>
      </c>
    </row>
    <row r="1408">
      <c r="A1408" s="2" t="s">
        <v>35</v>
      </c>
      <c r="B1408" s="2" t="s">
        <v>1453</v>
      </c>
      <c r="C1408" s="14"/>
      <c r="D1408" s="22" t="str">
        <f t="shared" si="1"/>
        <v>0</v>
      </c>
      <c r="E1408" s="22" t="str">
        <f t="shared" si="8"/>
        <v>0</v>
      </c>
      <c r="F1408" s="25" t="str">
        <f t="shared" si="9"/>
        <v>0</v>
      </c>
      <c r="G1408" s="26" t="str">
        <f t="shared" si="10"/>
        <v>0</v>
      </c>
      <c r="H1408">
        <v>508364.57</v>
      </c>
    </row>
    <row r="1409">
      <c r="A1409" s="2" t="s">
        <v>35</v>
      </c>
      <c r="B1409" s="2" t="s">
        <v>1454</v>
      </c>
      <c r="D1409" s="22" t="str">
        <f t="shared" si="1"/>
        <v>0</v>
      </c>
      <c r="E1409" s="22" t="str">
        <f t="shared" si="8"/>
        <v>0</v>
      </c>
      <c r="F1409" s="25" t="str">
        <f t="shared" si="9"/>
        <v>0</v>
      </c>
      <c r="G1409" s="26" t="str">
        <f t="shared" si="10"/>
        <v>0</v>
      </c>
      <c r="H1409">
        <v>520871.03</v>
      </c>
    </row>
    <row r="1410">
      <c r="A1410" s="2" t="s">
        <v>35</v>
      </c>
      <c r="B1410" s="2" t="s">
        <v>1455</v>
      </c>
      <c r="D1410" s="22" t="str">
        <f t="shared" si="1"/>
        <v>0</v>
      </c>
      <c r="E1410" s="22" t="str">
        <f t="shared" si="8"/>
        <v>0</v>
      </c>
      <c r="F1410" s="25" t="str">
        <f t="shared" si="9"/>
        <v>0</v>
      </c>
      <c r="G1410" s="26" t="str">
        <f t="shared" si="10"/>
        <v>0</v>
      </c>
      <c r="H1410">
        <v>972532.24</v>
      </c>
    </row>
    <row r="1411">
      <c r="A1411" s="2" t="s">
        <v>35</v>
      </c>
      <c r="B1411" s="2" t="s">
        <v>1455</v>
      </c>
      <c r="D1411" s="22" t="str">
        <f t="shared" si="1"/>
        <v>0</v>
      </c>
      <c r="E1411" s="22" t="str">
        <f t="shared" si="8"/>
        <v>0</v>
      </c>
      <c r="F1411" s="25" t="str">
        <f t="shared" si="9"/>
        <v>0</v>
      </c>
      <c r="G1411" s="26" t="str">
        <f t="shared" si="10"/>
        <v>0</v>
      </c>
      <c r="H1411">
        <v>5358600.0</v>
      </c>
    </row>
    <row r="1412">
      <c r="A1412" s="2" t="s">
        <v>35</v>
      </c>
      <c r="B1412" s="2" t="s">
        <v>1456</v>
      </c>
      <c r="C1412" s="14"/>
      <c r="D1412" s="22" t="str">
        <f t="shared" si="1"/>
        <v>0</v>
      </c>
      <c r="E1412" s="22" t="str">
        <f t="shared" si="8"/>
        <v>0</v>
      </c>
      <c r="F1412" s="25" t="str">
        <f t="shared" si="9"/>
        <v>0</v>
      </c>
      <c r="G1412" s="26" t="str">
        <f t="shared" si="10"/>
        <v>0</v>
      </c>
      <c r="H1412">
        <v>153075.61</v>
      </c>
    </row>
    <row r="1413">
      <c r="A1413" s="2" t="s">
        <v>35</v>
      </c>
      <c r="B1413" s="2" t="s">
        <v>1457</v>
      </c>
      <c r="C1413" s="14"/>
      <c r="D1413" s="22" t="str">
        <f t="shared" si="1"/>
        <v>0</v>
      </c>
      <c r="E1413" s="22" t="str">
        <f t="shared" si="8"/>
        <v>0</v>
      </c>
      <c r="F1413" s="25" t="str">
        <f t="shared" si="9"/>
        <v>0</v>
      </c>
      <c r="G1413" s="26" t="str">
        <f t="shared" si="10"/>
        <v>0</v>
      </c>
      <c r="H1413">
        <v>936601.36</v>
      </c>
    </row>
    <row r="1414">
      <c r="A1414" s="2" t="s">
        <v>35</v>
      </c>
      <c r="B1414" s="2" t="s">
        <v>1458</v>
      </c>
      <c r="C1414" s="14"/>
      <c r="D1414" s="22" t="str">
        <f t="shared" si="1"/>
        <v>0</v>
      </c>
      <c r="E1414" s="22" t="str">
        <f t="shared" si="8"/>
        <v>0</v>
      </c>
      <c r="F1414" s="25" t="str">
        <f t="shared" si="9"/>
        <v>0</v>
      </c>
      <c r="G1414" s="26" t="str">
        <f t="shared" si="10"/>
        <v>0</v>
      </c>
      <c r="H1414">
        <v>610544.94</v>
      </c>
    </row>
    <row r="1415">
      <c r="A1415" s="2" t="s">
        <v>35</v>
      </c>
      <c r="B1415" s="2" t="s">
        <v>1459</v>
      </c>
      <c r="D1415" s="22" t="str">
        <f t="shared" si="1"/>
        <v>0</v>
      </c>
      <c r="E1415" s="22" t="str">
        <f t="shared" si="8"/>
        <v>0</v>
      </c>
      <c r="F1415" s="25" t="str">
        <f t="shared" si="9"/>
        <v>0</v>
      </c>
      <c r="G1415" s="26" t="str">
        <f t="shared" si="10"/>
        <v>0</v>
      </c>
      <c r="H1415">
        <v>771400.0</v>
      </c>
    </row>
    <row r="1416">
      <c r="A1416" s="2" t="s">
        <v>35</v>
      </c>
      <c r="B1416" s="2" t="s">
        <v>1460</v>
      </c>
      <c r="D1416" s="22" t="str">
        <f t="shared" si="1"/>
        <v>0</v>
      </c>
      <c r="E1416" s="22" t="str">
        <f t="shared" si="8"/>
        <v>0</v>
      </c>
      <c r="F1416" s="25" t="str">
        <f t="shared" si="9"/>
        <v>0</v>
      </c>
      <c r="G1416" s="26" t="str">
        <f t="shared" si="10"/>
        <v>0</v>
      </c>
      <c r="H1416">
        <v>96279.76</v>
      </c>
    </row>
    <row r="1417">
      <c r="A1417" s="2" t="s">
        <v>35</v>
      </c>
      <c r="B1417" s="2" t="s">
        <v>1461</v>
      </c>
      <c r="C1417" s="14"/>
      <c r="D1417" s="22" t="str">
        <f t="shared" si="1"/>
        <v>0</v>
      </c>
      <c r="E1417" s="22" t="str">
        <f t="shared" si="8"/>
        <v>0</v>
      </c>
      <c r="F1417" s="25" t="str">
        <f t="shared" si="9"/>
        <v>0</v>
      </c>
      <c r="G1417" s="26" t="str">
        <f t="shared" si="10"/>
        <v>0</v>
      </c>
      <c r="H1417">
        <v>176818.04</v>
      </c>
    </row>
    <row r="1418">
      <c r="A1418" s="2" t="s">
        <v>35</v>
      </c>
      <c r="B1418" s="2" t="s">
        <v>1462</v>
      </c>
      <c r="D1418" s="22" t="str">
        <f t="shared" si="1"/>
        <v>0</v>
      </c>
      <c r="E1418" s="22" t="str">
        <f t="shared" si="8"/>
        <v>0</v>
      </c>
      <c r="F1418" s="25" t="str">
        <f t="shared" si="9"/>
        <v>0</v>
      </c>
      <c r="G1418" s="26" t="str">
        <f t="shared" si="10"/>
        <v>0</v>
      </c>
      <c r="H1418">
        <v>1166335.98</v>
      </c>
    </row>
    <row r="1419">
      <c r="A1419" s="2" t="s">
        <v>35</v>
      </c>
      <c r="B1419" s="2" t="s">
        <v>1463</v>
      </c>
      <c r="C1419" s="14"/>
      <c r="D1419" s="22" t="str">
        <f t="shared" si="1"/>
        <v>0</v>
      </c>
      <c r="E1419" s="22" t="str">
        <f t="shared" si="8"/>
        <v>0</v>
      </c>
      <c r="F1419" s="25" t="str">
        <f t="shared" si="9"/>
        <v>0</v>
      </c>
      <c r="G1419" s="26" t="str">
        <f t="shared" si="10"/>
        <v>0</v>
      </c>
      <c r="H1419">
        <v>67761.07</v>
      </c>
    </row>
    <row r="1420">
      <c r="A1420" s="2" t="s">
        <v>35</v>
      </c>
      <c r="B1420" s="2" t="s">
        <v>1464</v>
      </c>
      <c r="D1420" s="22" t="str">
        <f t="shared" si="1"/>
        <v>0</v>
      </c>
      <c r="E1420" s="22" t="str">
        <f t="shared" si="8"/>
        <v>0</v>
      </c>
      <c r="F1420" s="25" t="str">
        <f t="shared" si="9"/>
        <v>0</v>
      </c>
      <c r="G1420" s="26" t="str">
        <f t="shared" si="10"/>
        <v>0</v>
      </c>
      <c r="H1420">
        <v>292350.0</v>
      </c>
    </row>
    <row r="1421">
      <c r="A1421" s="2" t="s">
        <v>35</v>
      </c>
      <c r="B1421" s="2" t="s">
        <v>1465</v>
      </c>
      <c r="D1421" s="22" t="str">
        <f t="shared" si="1"/>
        <v>0</v>
      </c>
      <c r="E1421" s="22" t="str">
        <f t="shared" si="8"/>
        <v>0</v>
      </c>
      <c r="F1421" s="25" t="str">
        <f t="shared" si="9"/>
        <v>0</v>
      </c>
      <c r="G1421" s="26" t="str">
        <f t="shared" si="10"/>
        <v>0</v>
      </c>
      <c r="H1421">
        <v>1075375.0</v>
      </c>
    </row>
    <row r="1422">
      <c r="A1422" s="2" t="s">
        <v>35</v>
      </c>
      <c r="B1422" s="2" t="s">
        <v>1466</v>
      </c>
      <c r="D1422" s="22" t="str">
        <f t="shared" si="1"/>
        <v>Repsol</v>
      </c>
      <c r="E1422" s="22" t="str">
        <f t="shared" si="8"/>
        <v>0</v>
      </c>
      <c r="F1422" s="25" t="str">
        <f t="shared" si="9"/>
        <v>REPSOL YPF</v>
      </c>
      <c r="G1422" s="26">
        <f t="shared" si="10"/>
        <v>1598084.82</v>
      </c>
      <c r="H1422">
        <v>1598084.82</v>
      </c>
    </row>
    <row r="1423">
      <c r="A1423" s="2" t="s">
        <v>35</v>
      </c>
      <c r="B1423" s="2" t="s">
        <v>1467</v>
      </c>
      <c r="C1423" s="14"/>
      <c r="D1423" s="22" t="str">
        <f t="shared" si="1"/>
        <v>0</v>
      </c>
      <c r="E1423" s="22" t="str">
        <f t="shared" si="8"/>
        <v>0</v>
      </c>
      <c r="F1423" s="25" t="str">
        <f t="shared" si="9"/>
        <v>0</v>
      </c>
      <c r="G1423" s="26" t="str">
        <f t="shared" si="10"/>
        <v>0</v>
      </c>
      <c r="H1423">
        <v>348229.01</v>
      </c>
    </row>
    <row r="1424">
      <c r="A1424" s="2" t="s">
        <v>35</v>
      </c>
      <c r="B1424" s="2" t="s">
        <v>1468</v>
      </c>
      <c r="C1424" s="14"/>
      <c r="D1424" s="22" t="str">
        <f t="shared" si="1"/>
        <v>0</v>
      </c>
      <c r="E1424" s="22" t="str">
        <f t="shared" si="8"/>
        <v>0</v>
      </c>
      <c r="F1424" s="25" t="str">
        <f t="shared" si="9"/>
        <v>0</v>
      </c>
      <c r="G1424" s="26" t="str">
        <f t="shared" si="10"/>
        <v>0</v>
      </c>
      <c r="H1424">
        <v>465538.48</v>
      </c>
    </row>
    <row r="1425">
      <c r="A1425" s="2" t="s">
        <v>35</v>
      </c>
      <c r="B1425" s="2" t="s">
        <v>1469</v>
      </c>
      <c r="C1425" s="14"/>
      <c r="D1425" s="22" t="str">
        <f t="shared" si="1"/>
        <v>0</v>
      </c>
      <c r="E1425" s="22" t="str">
        <f t="shared" si="8"/>
        <v>0</v>
      </c>
      <c r="F1425" s="25" t="str">
        <f t="shared" si="9"/>
        <v>0</v>
      </c>
      <c r="G1425" s="26" t="str">
        <f t="shared" si="10"/>
        <v>0</v>
      </c>
      <c r="H1425">
        <v>46449.59</v>
      </c>
    </row>
    <row r="1426">
      <c r="A1426" s="2" t="s">
        <v>35</v>
      </c>
      <c r="B1426" s="2" t="s">
        <v>1470</v>
      </c>
      <c r="D1426" s="22" t="str">
        <f t="shared" si="1"/>
        <v>0</v>
      </c>
      <c r="E1426" s="22" t="str">
        <f t="shared" si="8"/>
        <v>0</v>
      </c>
      <c r="F1426" s="25" t="str">
        <f t="shared" si="9"/>
        <v>0</v>
      </c>
      <c r="G1426" s="26" t="str">
        <f t="shared" si="10"/>
        <v>0</v>
      </c>
      <c r="H1426">
        <v>814775.0</v>
      </c>
    </row>
    <row r="1427">
      <c r="A1427" s="2" t="s">
        <v>35</v>
      </c>
      <c r="B1427" s="2" t="s">
        <v>1471</v>
      </c>
      <c r="D1427" s="22" t="str">
        <f t="shared" si="1"/>
        <v>0</v>
      </c>
      <c r="E1427" s="22" t="str">
        <f t="shared" si="8"/>
        <v>0</v>
      </c>
      <c r="F1427" s="25" t="str">
        <f t="shared" si="9"/>
        <v>0</v>
      </c>
      <c r="G1427" s="26" t="str">
        <f t="shared" si="10"/>
        <v>0</v>
      </c>
      <c r="H1427">
        <v>362132.11</v>
      </c>
    </row>
    <row r="1428">
      <c r="A1428" s="2" t="s">
        <v>35</v>
      </c>
      <c r="B1428" s="2" t="s">
        <v>1472</v>
      </c>
      <c r="C1428" s="14"/>
      <c r="D1428" s="22" t="str">
        <f t="shared" si="1"/>
        <v>0</v>
      </c>
      <c r="E1428" s="22" t="str">
        <f t="shared" si="8"/>
        <v>0</v>
      </c>
      <c r="F1428" s="25" t="str">
        <f t="shared" si="9"/>
        <v>0</v>
      </c>
      <c r="G1428" s="26" t="str">
        <f t="shared" si="10"/>
        <v>0</v>
      </c>
      <c r="H1428">
        <v>791603.04</v>
      </c>
    </row>
    <row r="1429">
      <c r="A1429" s="2" t="s">
        <v>35</v>
      </c>
      <c r="B1429" s="2" t="s">
        <v>1473</v>
      </c>
      <c r="D1429" s="22" t="str">
        <f t="shared" si="1"/>
        <v>0</v>
      </c>
      <c r="E1429" s="22" t="str">
        <f t="shared" si="8"/>
        <v>0</v>
      </c>
      <c r="F1429" s="25" t="str">
        <f t="shared" si="9"/>
        <v>0</v>
      </c>
      <c r="G1429" s="26" t="str">
        <f t="shared" si="10"/>
        <v>0</v>
      </c>
      <c r="H1429">
        <v>3207551.01</v>
      </c>
    </row>
    <row r="1430">
      <c r="A1430" s="2" t="s">
        <v>35</v>
      </c>
      <c r="B1430" s="2" t="s">
        <v>1474</v>
      </c>
      <c r="D1430" s="22" t="str">
        <f t="shared" si="1"/>
        <v>0</v>
      </c>
      <c r="E1430" s="22" t="str">
        <f t="shared" si="8"/>
        <v>0</v>
      </c>
      <c r="F1430" s="25" t="str">
        <f t="shared" si="9"/>
        <v>0</v>
      </c>
      <c r="G1430" s="26" t="str">
        <f t="shared" si="10"/>
        <v>0</v>
      </c>
      <c r="H1430">
        <v>155620.78</v>
      </c>
    </row>
    <row r="1431">
      <c r="A1431" s="2" t="s">
        <v>35</v>
      </c>
      <c r="B1431" s="2" t="s">
        <v>1475</v>
      </c>
      <c r="C1431" s="14"/>
      <c r="D1431" s="22" t="str">
        <f t="shared" si="1"/>
        <v>0</v>
      </c>
      <c r="E1431" s="22" t="str">
        <f t="shared" si="8"/>
        <v>0</v>
      </c>
      <c r="F1431" s="25" t="str">
        <f t="shared" si="9"/>
        <v>0</v>
      </c>
      <c r="G1431" s="26" t="str">
        <f t="shared" si="10"/>
        <v>0</v>
      </c>
      <c r="H1431">
        <v>387811.86</v>
      </c>
    </row>
    <row r="1432">
      <c r="A1432" s="2" t="s">
        <v>35</v>
      </c>
      <c r="B1432" s="2" t="s">
        <v>1476</v>
      </c>
      <c r="D1432" s="22" t="str">
        <f t="shared" si="1"/>
        <v>0</v>
      </c>
      <c r="E1432" s="22" t="str">
        <f t="shared" si="8"/>
        <v>0</v>
      </c>
      <c r="F1432" s="25" t="str">
        <f t="shared" si="9"/>
        <v>0</v>
      </c>
      <c r="G1432" s="26" t="str">
        <f t="shared" si="10"/>
        <v>0</v>
      </c>
      <c r="H1432">
        <v>1318500.0</v>
      </c>
    </row>
    <row r="1433">
      <c r="A1433" s="2" t="s">
        <v>35</v>
      </c>
      <c r="B1433" s="2" t="s">
        <v>1477</v>
      </c>
      <c r="C1433" s="14"/>
      <c r="D1433" s="22" t="str">
        <f t="shared" si="1"/>
        <v>0</v>
      </c>
      <c r="E1433" s="22" t="str">
        <f t="shared" si="8"/>
        <v>0</v>
      </c>
      <c r="F1433" s="25" t="str">
        <f t="shared" si="9"/>
        <v>0</v>
      </c>
      <c r="G1433" s="26" t="str">
        <f t="shared" si="10"/>
        <v>0</v>
      </c>
      <c r="H1433">
        <v>184691.73</v>
      </c>
    </row>
    <row r="1434">
      <c r="A1434" s="2" t="s">
        <v>35</v>
      </c>
      <c r="B1434" s="2" t="s">
        <v>1478</v>
      </c>
      <c r="D1434" s="22" t="str">
        <f t="shared" si="1"/>
        <v>0</v>
      </c>
      <c r="E1434" s="22" t="str">
        <f t="shared" si="8"/>
        <v>Rio Tinto</v>
      </c>
      <c r="F1434" s="25" t="str">
        <f t="shared" si="9"/>
        <v>RIO TINTO</v>
      </c>
      <c r="G1434" s="26">
        <f t="shared" si="10"/>
        <v>1526824.18</v>
      </c>
      <c r="H1434">
        <v>1526824.18</v>
      </c>
    </row>
    <row r="1435">
      <c r="A1435" s="2" t="s">
        <v>35</v>
      </c>
      <c r="B1435" s="2" t="s">
        <v>1478</v>
      </c>
      <c r="D1435" s="22" t="str">
        <f t="shared" si="1"/>
        <v>0</v>
      </c>
      <c r="E1435" s="22" t="str">
        <f t="shared" si="8"/>
        <v>Rio Tinto</v>
      </c>
      <c r="F1435" s="25" t="str">
        <f t="shared" si="9"/>
        <v>RIO TINTO</v>
      </c>
      <c r="G1435" s="26">
        <f t="shared" si="10"/>
        <v>20489180</v>
      </c>
      <c r="H1435">
        <v>2.048918E7</v>
      </c>
    </row>
    <row r="1436">
      <c r="A1436" s="2" t="s">
        <v>35</v>
      </c>
      <c r="B1436" s="2" t="s">
        <v>1479</v>
      </c>
      <c r="D1436" s="22" t="str">
        <f t="shared" si="1"/>
        <v>0</v>
      </c>
      <c r="E1436" s="22" t="str">
        <f t="shared" si="8"/>
        <v>0</v>
      </c>
      <c r="F1436" s="25" t="str">
        <f t="shared" si="9"/>
        <v>0</v>
      </c>
      <c r="G1436" s="26" t="str">
        <f t="shared" si="10"/>
        <v>0</v>
      </c>
      <c r="H1436">
        <v>909840.0</v>
      </c>
    </row>
    <row r="1437">
      <c r="A1437" s="2" t="s">
        <v>35</v>
      </c>
      <c r="B1437" s="2" t="s">
        <v>1480</v>
      </c>
      <c r="C1437" s="14"/>
      <c r="D1437" s="22" t="str">
        <f t="shared" si="1"/>
        <v>0</v>
      </c>
      <c r="E1437" s="22" t="str">
        <f t="shared" si="8"/>
        <v>0</v>
      </c>
      <c r="F1437" s="25" t="str">
        <f t="shared" si="9"/>
        <v>0</v>
      </c>
      <c r="G1437" s="26" t="str">
        <f t="shared" si="10"/>
        <v>0</v>
      </c>
      <c r="H1437">
        <v>269240.92</v>
      </c>
    </row>
    <row r="1438">
      <c r="A1438" s="2" t="s">
        <v>35</v>
      </c>
      <c r="B1438" s="2" t="s">
        <v>1481</v>
      </c>
      <c r="D1438" s="22" t="str">
        <f t="shared" si="1"/>
        <v>0</v>
      </c>
      <c r="E1438" s="22" t="str">
        <f t="shared" si="8"/>
        <v>0</v>
      </c>
      <c r="F1438" s="25" t="str">
        <f t="shared" si="9"/>
        <v>0</v>
      </c>
      <c r="G1438" s="26" t="str">
        <f t="shared" si="10"/>
        <v>0</v>
      </c>
      <c r="H1438">
        <v>1.439581706E7</v>
      </c>
    </row>
    <row r="1439">
      <c r="A1439" s="2" t="s">
        <v>35</v>
      </c>
      <c r="B1439" s="2" t="s">
        <v>1482</v>
      </c>
      <c r="C1439" s="14"/>
      <c r="D1439" s="22" t="str">
        <f t="shared" si="1"/>
        <v>0</v>
      </c>
      <c r="E1439" s="22" t="str">
        <f t="shared" si="8"/>
        <v>0</v>
      </c>
      <c r="F1439" s="25" t="str">
        <f t="shared" si="9"/>
        <v>0</v>
      </c>
      <c r="G1439" s="26" t="str">
        <f t="shared" si="10"/>
        <v>0</v>
      </c>
      <c r="H1439">
        <v>821923.64</v>
      </c>
    </row>
    <row r="1440">
      <c r="A1440" s="2" t="s">
        <v>35</v>
      </c>
      <c r="B1440" s="2" t="s">
        <v>1483</v>
      </c>
      <c r="C1440" s="14"/>
      <c r="D1440" s="22" t="str">
        <f t="shared" si="1"/>
        <v>0</v>
      </c>
      <c r="E1440" s="22" t="str">
        <f t="shared" si="8"/>
        <v>0</v>
      </c>
      <c r="F1440" s="25" t="str">
        <f t="shared" si="9"/>
        <v>0</v>
      </c>
      <c r="G1440" s="26" t="str">
        <f t="shared" si="10"/>
        <v>0</v>
      </c>
      <c r="H1440">
        <v>582868.97</v>
      </c>
    </row>
    <row r="1441">
      <c r="A1441" s="2" t="s">
        <v>35</v>
      </c>
      <c r="B1441" s="2" t="s">
        <v>1484</v>
      </c>
      <c r="C1441" s="14"/>
      <c r="D1441" s="22" t="str">
        <f t="shared" si="1"/>
        <v>0</v>
      </c>
      <c r="E1441" s="22" t="str">
        <f t="shared" si="8"/>
        <v>0</v>
      </c>
      <c r="F1441" s="25" t="str">
        <f t="shared" si="9"/>
        <v>0</v>
      </c>
      <c r="G1441" s="26" t="str">
        <f t="shared" si="10"/>
        <v>0</v>
      </c>
      <c r="H1441">
        <v>217017.15</v>
      </c>
    </row>
    <row r="1442">
      <c r="A1442" s="2" t="s">
        <v>35</v>
      </c>
      <c r="B1442" s="2" t="s">
        <v>1485</v>
      </c>
      <c r="C1442" s="14"/>
      <c r="D1442" s="22" t="str">
        <f t="shared" si="1"/>
        <v>0</v>
      </c>
      <c r="E1442" s="22" t="str">
        <f t="shared" si="8"/>
        <v>0</v>
      </c>
      <c r="F1442" s="25" t="str">
        <f t="shared" si="9"/>
        <v>0</v>
      </c>
      <c r="G1442" s="26" t="str">
        <f t="shared" si="10"/>
        <v>0</v>
      </c>
      <c r="H1442">
        <v>74284.4</v>
      </c>
    </row>
    <row r="1443">
      <c r="A1443" s="2" t="s">
        <v>35</v>
      </c>
      <c r="B1443" s="2" t="s">
        <v>1486</v>
      </c>
      <c r="D1443" s="22" t="str">
        <f t="shared" si="1"/>
        <v>0</v>
      </c>
      <c r="E1443" s="22" t="str">
        <f t="shared" si="8"/>
        <v>0</v>
      </c>
      <c r="F1443" s="25" t="str">
        <f t="shared" si="9"/>
        <v>0</v>
      </c>
      <c r="G1443" s="26" t="str">
        <f t="shared" si="10"/>
        <v>0</v>
      </c>
      <c r="H1443">
        <v>9902280.0</v>
      </c>
    </row>
    <row r="1444">
      <c r="A1444" s="2" t="s">
        <v>35</v>
      </c>
      <c r="B1444" s="2" t="s">
        <v>1487</v>
      </c>
      <c r="C1444" s="14"/>
      <c r="D1444" s="22" t="str">
        <f t="shared" si="1"/>
        <v>0</v>
      </c>
      <c r="E1444" s="22" t="str">
        <f t="shared" si="8"/>
        <v>0</v>
      </c>
      <c r="F1444" s="25" t="str">
        <f t="shared" si="9"/>
        <v>0</v>
      </c>
      <c r="G1444" s="26" t="str">
        <f t="shared" si="10"/>
        <v>0</v>
      </c>
      <c r="H1444">
        <v>560453.47</v>
      </c>
    </row>
    <row r="1445">
      <c r="A1445" s="2" t="s">
        <v>35</v>
      </c>
      <c r="B1445" s="2" t="s">
        <v>1488</v>
      </c>
      <c r="C1445" s="14"/>
      <c r="D1445" s="22" t="str">
        <f t="shared" si="1"/>
        <v>0</v>
      </c>
      <c r="E1445" s="22" t="str">
        <f t="shared" si="8"/>
        <v>0</v>
      </c>
      <c r="F1445" s="25" t="str">
        <f t="shared" si="9"/>
        <v>0</v>
      </c>
      <c r="G1445" s="26" t="str">
        <f t="shared" si="10"/>
        <v>0</v>
      </c>
      <c r="H1445">
        <v>600845.75</v>
      </c>
    </row>
    <row r="1446">
      <c r="A1446" s="2" t="s">
        <v>35</v>
      </c>
      <c r="B1446" s="2" t="s">
        <v>1489</v>
      </c>
      <c r="D1446" s="22" t="str">
        <f t="shared" si="1"/>
        <v>0</v>
      </c>
      <c r="E1446" s="22" t="str">
        <f t="shared" si="8"/>
        <v>0</v>
      </c>
      <c r="F1446" s="25" t="str">
        <f t="shared" si="9"/>
        <v>0</v>
      </c>
      <c r="G1446" s="26" t="str">
        <f t="shared" si="10"/>
        <v>0</v>
      </c>
      <c r="H1446">
        <v>1190700.0</v>
      </c>
    </row>
    <row r="1447">
      <c r="A1447" s="2" t="s">
        <v>35</v>
      </c>
      <c r="B1447" s="2" t="s">
        <v>1490</v>
      </c>
      <c r="C1447" s="14"/>
      <c r="D1447" s="22" t="str">
        <f t="shared" si="1"/>
        <v>0</v>
      </c>
      <c r="E1447" s="22" t="str">
        <f t="shared" si="8"/>
        <v>0</v>
      </c>
      <c r="F1447" s="25" t="str">
        <f t="shared" si="9"/>
        <v>0</v>
      </c>
      <c r="G1447" s="26" t="str">
        <f t="shared" si="10"/>
        <v>0</v>
      </c>
      <c r="H1447">
        <v>187824.13</v>
      </c>
    </row>
    <row r="1448">
      <c r="A1448" s="2" t="s">
        <v>35</v>
      </c>
      <c r="B1448" s="2" t="s">
        <v>1491</v>
      </c>
      <c r="D1448" s="22" t="str">
        <f t="shared" si="1"/>
        <v>0</v>
      </c>
      <c r="E1448" s="22" t="str">
        <f t="shared" si="8"/>
        <v>0</v>
      </c>
      <c r="F1448" s="25" t="str">
        <f t="shared" si="9"/>
        <v>0</v>
      </c>
      <c r="G1448" s="26" t="str">
        <f t="shared" si="10"/>
        <v>0</v>
      </c>
      <c r="H1448">
        <v>3187750.0</v>
      </c>
    </row>
    <row r="1449">
      <c r="A1449" s="2" t="s">
        <v>35</v>
      </c>
      <c r="B1449" s="2" t="s">
        <v>1492</v>
      </c>
      <c r="C1449" s="14"/>
      <c r="D1449" s="22" t="str">
        <f t="shared" si="1"/>
        <v>0</v>
      </c>
      <c r="E1449" s="22" t="str">
        <f t="shared" si="8"/>
        <v>0</v>
      </c>
      <c r="F1449" s="25" t="str">
        <f t="shared" si="9"/>
        <v>0</v>
      </c>
      <c r="G1449" s="26" t="str">
        <f t="shared" si="10"/>
        <v>0</v>
      </c>
      <c r="H1449">
        <v>467903.31</v>
      </c>
    </row>
    <row r="1450">
      <c r="A1450" s="2" t="s">
        <v>35</v>
      </c>
      <c r="B1450" s="2" t="s">
        <v>1493</v>
      </c>
      <c r="D1450" s="22" t="str">
        <f t="shared" si="1"/>
        <v>Shell</v>
      </c>
      <c r="E1450" s="22" t="str">
        <f t="shared" si="8"/>
        <v>0</v>
      </c>
      <c r="F1450" s="25" t="str">
        <f t="shared" si="9"/>
        <v>ROYAL DUTCH SHELL A(LON)</v>
      </c>
      <c r="G1450" s="26">
        <f t="shared" si="10"/>
        <v>10955000</v>
      </c>
      <c r="H1450">
        <v>1.0955E7</v>
      </c>
    </row>
    <row r="1451">
      <c r="A1451" s="2" t="s">
        <v>35</v>
      </c>
      <c r="B1451" s="2" t="s">
        <v>1494</v>
      </c>
      <c r="D1451" s="22" t="str">
        <f t="shared" si="1"/>
        <v>Shell</v>
      </c>
      <c r="E1451" s="22" t="str">
        <f t="shared" si="8"/>
        <v>0</v>
      </c>
      <c r="F1451" s="25" t="str">
        <f t="shared" si="9"/>
        <v>ROYAL DUTCH SHELL B</v>
      </c>
      <c r="G1451" s="26">
        <f t="shared" si="10"/>
        <v>58629525</v>
      </c>
      <c r="H1451">
        <v>5.8629525E7</v>
      </c>
    </row>
    <row r="1452">
      <c r="A1452" s="2" t="s">
        <v>35</v>
      </c>
      <c r="B1452" s="2" t="s">
        <v>1495</v>
      </c>
      <c r="D1452" s="22" t="str">
        <f t="shared" si="1"/>
        <v>0</v>
      </c>
      <c r="E1452" s="22" t="str">
        <f t="shared" si="8"/>
        <v>0</v>
      </c>
      <c r="F1452" s="25" t="str">
        <f t="shared" si="9"/>
        <v>0</v>
      </c>
      <c r="G1452" s="26" t="str">
        <f t="shared" si="10"/>
        <v>0</v>
      </c>
      <c r="H1452">
        <v>1545500.0</v>
      </c>
    </row>
    <row r="1453">
      <c r="A1453" s="2" t="s">
        <v>35</v>
      </c>
      <c r="B1453" s="2" t="s">
        <v>1496</v>
      </c>
      <c r="D1453" s="22" t="str">
        <f t="shared" si="1"/>
        <v>0</v>
      </c>
      <c r="E1453" s="22" t="str">
        <f t="shared" si="8"/>
        <v>0</v>
      </c>
      <c r="F1453" s="25" t="str">
        <f t="shared" si="9"/>
        <v>0</v>
      </c>
      <c r="G1453" s="26" t="str">
        <f t="shared" si="10"/>
        <v>0</v>
      </c>
      <c r="H1453">
        <v>377400.0</v>
      </c>
    </row>
    <row r="1454">
      <c r="A1454" s="2" t="s">
        <v>35</v>
      </c>
      <c r="B1454" s="2" t="s">
        <v>1497</v>
      </c>
      <c r="D1454" s="22" t="str">
        <f t="shared" si="1"/>
        <v>0</v>
      </c>
      <c r="E1454" s="22" t="str">
        <f t="shared" si="8"/>
        <v>0</v>
      </c>
      <c r="F1454" s="25" t="str">
        <f t="shared" si="9"/>
        <v>0</v>
      </c>
      <c r="G1454" s="26" t="str">
        <f t="shared" si="10"/>
        <v>0</v>
      </c>
      <c r="H1454">
        <v>312200.0</v>
      </c>
    </row>
    <row r="1455">
      <c r="A1455" s="2" t="s">
        <v>35</v>
      </c>
      <c r="B1455" s="2" t="s">
        <v>1498</v>
      </c>
      <c r="D1455" s="22" t="str">
        <f t="shared" si="1"/>
        <v>0</v>
      </c>
      <c r="E1455" s="22" t="str">
        <f t="shared" si="8"/>
        <v>0</v>
      </c>
      <c r="F1455" s="25" t="str">
        <f t="shared" si="9"/>
        <v>0</v>
      </c>
      <c r="G1455" s="26" t="str">
        <f t="shared" si="10"/>
        <v>0</v>
      </c>
      <c r="H1455">
        <v>204960.0</v>
      </c>
    </row>
    <row r="1456">
      <c r="A1456" s="2" t="s">
        <v>35</v>
      </c>
      <c r="B1456" s="2" t="s">
        <v>1499</v>
      </c>
      <c r="D1456" s="22" t="str">
        <f t="shared" si="1"/>
        <v>0</v>
      </c>
      <c r="E1456" s="22" t="str">
        <f t="shared" si="8"/>
        <v>0</v>
      </c>
      <c r="F1456" s="25" t="str">
        <f t="shared" si="9"/>
        <v>0</v>
      </c>
      <c r="G1456" s="26" t="str">
        <f t="shared" si="10"/>
        <v>0</v>
      </c>
      <c r="H1456">
        <v>1604736.0</v>
      </c>
    </row>
    <row r="1457">
      <c r="A1457" s="2" t="s">
        <v>35</v>
      </c>
      <c r="B1457" s="2" t="s">
        <v>1500</v>
      </c>
      <c r="D1457" s="22" t="str">
        <f t="shared" si="1"/>
        <v>0</v>
      </c>
      <c r="E1457" s="22" t="str">
        <f t="shared" si="8"/>
        <v>RWE</v>
      </c>
      <c r="F1457" s="25" t="str">
        <f t="shared" si="9"/>
        <v>RWE</v>
      </c>
      <c r="G1457" s="26">
        <f t="shared" si="10"/>
        <v>1338851.69</v>
      </c>
      <c r="H1457">
        <v>1338851.69</v>
      </c>
    </row>
    <row r="1458">
      <c r="A1458" s="2" t="s">
        <v>35</v>
      </c>
      <c r="B1458" s="2" t="s">
        <v>1501</v>
      </c>
      <c r="D1458" s="22" t="str">
        <f t="shared" si="1"/>
        <v>0</v>
      </c>
      <c r="E1458" s="22" t="str">
        <f t="shared" si="8"/>
        <v>0</v>
      </c>
      <c r="F1458" s="25" t="str">
        <f t="shared" si="9"/>
        <v>0</v>
      </c>
      <c r="G1458" s="26" t="str">
        <f t="shared" si="10"/>
        <v>0</v>
      </c>
      <c r="H1458">
        <v>504232.8</v>
      </c>
    </row>
    <row r="1459">
      <c r="A1459" s="2" t="s">
        <v>35</v>
      </c>
      <c r="B1459" s="2" t="s">
        <v>1502</v>
      </c>
      <c r="C1459" s="14"/>
      <c r="D1459" s="22" t="str">
        <f t="shared" si="1"/>
        <v>0</v>
      </c>
      <c r="E1459" s="22" t="str">
        <f t="shared" si="8"/>
        <v>0</v>
      </c>
      <c r="F1459" s="25" t="str">
        <f t="shared" si="9"/>
        <v>0</v>
      </c>
      <c r="G1459" s="26" t="str">
        <f t="shared" si="10"/>
        <v>0</v>
      </c>
      <c r="H1459">
        <v>143796.3</v>
      </c>
    </row>
    <row r="1460">
      <c r="A1460" s="2" t="s">
        <v>35</v>
      </c>
      <c r="B1460" s="2" t="s">
        <v>1503</v>
      </c>
      <c r="C1460" s="14"/>
      <c r="D1460" s="22" t="str">
        <f t="shared" si="1"/>
        <v>0</v>
      </c>
      <c r="E1460" s="22" t="str">
        <f t="shared" si="8"/>
        <v>0</v>
      </c>
      <c r="F1460" s="25" t="str">
        <f t="shared" si="9"/>
        <v>0</v>
      </c>
      <c r="G1460" s="26" t="str">
        <f t="shared" si="10"/>
        <v>0</v>
      </c>
      <c r="H1460">
        <v>144299.51</v>
      </c>
    </row>
    <row r="1461">
      <c r="A1461" s="2" t="s">
        <v>35</v>
      </c>
      <c r="B1461" s="2" t="s">
        <v>1504</v>
      </c>
      <c r="D1461" s="22" t="str">
        <f t="shared" si="1"/>
        <v>0</v>
      </c>
      <c r="E1461" s="22" t="str">
        <f t="shared" si="8"/>
        <v>0</v>
      </c>
      <c r="F1461" s="25" t="str">
        <f t="shared" si="9"/>
        <v>0</v>
      </c>
      <c r="G1461" s="26" t="str">
        <f t="shared" si="10"/>
        <v>0</v>
      </c>
      <c r="H1461">
        <v>1.39567E7</v>
      </c>
    </row>
    <row r="1462">
      <c r="A1462" s="2" t="s">
        <v>35</v>
      </c>
      <c r="B1462" s="2" t="s">
        <v>1505</v>
      </c>
      <c r="C1462" s="14"/>
      <c r="D1462" s="22" t="str">
        <f t="shared" si="1"/>
        <v>0</v>
      </c>
      <c r="E1462" s="22" t="str">
        <f t="shared" si="8"/>
        <v>0</v>
      </c>
      <c r="F1462" s="25" t="str">
        <f t="shared" si="9"/>
        <v>0</v>
      </c>
      <c r="G1462" s="26" t="str">
        <f t="shared" si="10"/>
        <v>0</v>
      </c>
      <c r="H1462">
        <v>445487.81</v>
      </c>
    </row>
    <row r="1463">
      <c r="A1463" s="2" t="s">
        <v>35</v>
      </c>
      <c r="B1463" s="2" t="s">
        <v>1506</v>
      </c>
      <c r="D1463" s="22" t="str">
        <f t="shared" si="1"/>
        <v>0</v>
      </c>
      <c r="E1463" s="22" t="str">
        <f t="shared" si="8"/>
        <v>0</v>
      </c>
      <c r="F1463" s="25" t="str">
        <f t="shared" si="9"/>
        <v>0</v>
      </c>
      <c r="G1463" s="26" t="str">
        <f t="shared" si="10"/>
        <v>0</v>
      </c>
      <c r="H1463">
        <v>1163888.89</v>
      </c>
    </row>
    <row r="1464">
      <c r="A1464" s="2" t="s">
        <v>35</v>
      </c>
      <c r="B1464" s="2" t="s">
        <v>1507</v>
      </c>
      <c r="D1464" s="22" t="str">
        <f t="shared" si="1"/>
        <v>0</v>
      </c>
      <c r="E1464" s="22" t="str">
        <f t="shared" si="8"/>
        <v>0</v>
      </c>
      <c r="F1464" s="25" t="str">
        <f t="shared" si="9"/>
        <v>0</v>
      </c>
      <c r="G1464" s="26" t="str">
        <f t="shared" si="10"/>
        <v>0</v>
      </c>
      <c r="H1464">
        <v>2356896.6</v>
      </c>
    </row>
    <row r="1465">
      <c r="A1465" s="2" t="s">
        <v>35</v>
      </c>
      <c r="B1465" s="2" t="s">
        <v>1508</v>
      </c>
      <c r="D1465" s="22" t="str">
        <f t="shared" si="1"/>
        <v>0</v>
      </c>
      <c r="E1465" s="22" t="str">
        <f t="shared" si="8"/>
        <v>0</v>
      </c>
      <c r="F1465" s="25" t="str">
        <f t="shared" si="9"/>
        <v>0</v>
      </c>
      <c r="G1465" s="26" t="str">
        <f t="shared" si="10"/>
        <v>0</v>
      </c>
      <c r="H1465">
        <v>2212700.0</v>
      </c>
    </row>
    <row r="1466">
      <c r="A1466" s="2" t="s">
        <v>35</v>
      </c>
      <c r="B1466" s="2" t="s">
        <v>1509</v>
      </c>
      <c r="D1466" s="22" t="str">
        <f t="shared" si="1"/>
        <v>0</v>
      </c>
      <c r="E1466" s="22" t="str">
        <f t="shared" si="8"/>
        <v>0</v>
      </c>
      <c r="F1466" s="25" t="str">
        <f t="shared" si="9"/>
        <v>0</v>
      </c>
      <c r="G1466" s="26" t="str">
        <f t="shared" si="10"/>
        <v>0</v>
      </c>
      <c r="H1466">
        <v>1595072.75</v>
      </c>
    </row>
    <row r="1467">
      <c r="A1467" s="2" t="s">
        <v>35</v>
      </c>
      <c r="B1467" s="2" t="s">
        <v>1510</v>
      </c>
      <c r="D1467" s="22" t="str">
        <f t="shared" si="1"/>
        <v>0</v>
      </c>
      <c r="E1467" s="22" t="str">
        <f t="shared" si="8"/>
        <v>0</v>
      </c>
      <c r="F1467" s="25" t="str">
        <f t="shared" si="9"/>
        <v>0</v>
      </c>
      <c r="G1467" s="26" t="str">
        <f t="shared" si="10"/>
        <v>0</v>
      </c>
      <c r="H1467">
        <v>438740.08</v>
      </c>
    </row>
    <row r="1468">
      <c r="A1468" s="2" t="s">
        <v>35</v>
      </c>
      <c r="B1468" s="11" t="s">
        <v>1511</v>
      </c>
      <c r="C1468" s="14"/>
      <c r="D1468" s="22" t="str">
        <f t="shared" si="1"/>
        <v>0</v>
      </c>
      <c r="E1468" s="22" t="str">
        <f t="shared" si="8"/>
        <v>0</v>
      </c>
      <c r="F1468" s="25" t="str">
        <f t="shared" si="9"/>
        <v>0</v>
      </c>
      <c r="G1468" s="26" t="str">
        <f t="shared" si="10"/>
        <v>0</v>
      </c>
      <c r="H1468">
        <v>1410608.52</v>
      </c>
    </row>
    <row r="1469">
      <c r="A1469" s="2" t="s">
        <v>35</v>
      </c>
      <c r="B1469" s="2" t="s">
        <v>1512</v>
      </c>
      <c r="D1469" s="22" t="str">
        <f t="shared" si="1"/>
        <v>0</v>
      </c>
      <c r="E1469" s="22" t="str">
        <f t="shared" si="8"/>
        <v>0</v>
      </c>
      <c r="F1469" s="25" t="str">
        <f t="shared" si="9"/>
        <v>0</v>
      </c>
      <c r="G1469" s="26" t="str">
        <f t="shared" si="10"/>
        <v>0</v>
      </c>
      <c r="H1469">
        <v>88293.65</v>
      </c>
    </row>
    <row r="1470">
      <c r="A1470" s="2" t="s">
        <v>35</v>
      </c>
      <c r="B1470" s="2" t="s">
        <v>1513</v>
      </c>
      <c r="D1470" s="22" t="str">
        <f t="shared" si="1"/>
        <v>0</v>
      </c>
      <c r="E1470" s="22" t="str">
        <f t="shared" si="8"/>
        <v>0</v>
      </c>
      <c r="F1470" s="25" t="str">
        <f t="shared" si="9"/>
        <v>0</v>
      </c>
      <c r="G1470" s="26" t="str">
        <f t="shared" si="10"/>
        <v>0</v>
      </c>
      <c r="H1470">
        <v>47346.23</v>
      </c>
    </row>
    <row r="1471">
      <c r="A1471" s="2" t="s">
        <v>35</v>
      </c>
      <c r="B1471" s="2" t="s">
        <v>1514</v>
      </c>
      <c r="D1471" s="22" t="str">
        <f t="shared" si="1"/>
        <v>0</v>
      </c>
      <c r="E1471" s="22" t="str">
        <f t="shared" si="8"/>
        <v>0</v>
      </c>
      <c r="F1471" s="25" t="str">
        <f t="shared" si="9"/>
        <v>0</v>
      </c>
      <c r="G1471" s="26" t="str">
        <f t="shared" si="10"/>
        <v>0</v>
      </c>
      <c r="H1471">
        <v>1649239.42</v>
      </c>
    </row>
    <row r="1472">
      <c r="A1472" s="2" t="s">
        <v>35</v>
      </c>
      <c r="B1472" s="2" t="s">
        <v>1515</v>
      </c>
      <c r="D1472" s="22" t="str">
        <f t="shared" si="1"/>
        <v>0</v>
      </c>
      <c r="E1472" s="22" t="str">
        <f t="shared" si="8"/>
        <v>0</v>
      </c>
      <c r="F1472" s="25" t="str">
        <f t="shared" si="9"/>
        <v>0</v>
      </c>
      <c r="G1472" s="26" t="str">
        <f t="shared" si="10"/>
        <v>0</v>
      </c>
      <c r="H1472">
        <v>189056.9</v>
      </c>
    </row>
    <row r="1473">
      <c r="A1473" s="2" t="s">
        <v>35</v>
      </c>
      <c r="B1473" s="2" t="s">
        <v>1516</v>
      </c>
      <c r="D1473" s="22" t="str">
        <f t="shared" si="1"/>
        <v>0</v>
      </c>
      <c r="E1473" s="22" t="str">
        <f t="shared" si="8"/>
        <v>0</v>
      </c>
      <c r="F1473" s="25" t="str">
        <f t="shared" si="9"/>
        <v>0</v>
      </c>
      <c r="G1473" s="26" t="str">
        <f t="shared" si="10"/>
        <v>0</v>
      </c>
      <c r="H1473">
        <v>907811.23</v>
      </c>
    </row>
    <row r="1474">
      <c r="A1474" s="2" t="s">
        <v>35</v>
      </c>
      <c r="B1474" s="2" t="s">
        <v>1517</v>
      </c>
      <c r="C1474" s="14"/>
      <c r="D1474" s="22" t="str">
        <f t="shared" si="1"/>
        <v>0</v>
      </c>
      <c r="E1474" s="22" t="str">
        <f t="shared" si="8"/>
        <v>0</v>
      </c>
      <c r="F1474" s="25" t="str">
        <f t="shared" si="9"/>
        <v>0</v>
      </c>
      <c r="G1474" s="26" t="str">
        <f t="shared" si="10"/>
        <v>0</v>
      </c>
      <c r="H1474">
        <v>52850.61</v>
      </c>
    </row>
    <row r="1475">
      <c r="A1475" s="2" t="s">
        <v>35</v>
      </c>
      <c r="B1475" s="2" t="s">
        <v>1518</v>
      </c>
      <c r="C1475" s="14"/>
      <c r="D1475" s="22" t="str">
        <f t="shared" si="1"/>
        <v>0</v>
      </c>
      <c r="E1475" s="22" t="str">
        <f t="shared" si="8"/>
        <v>0</v>
      </c>
      <c r="F1475" s="25" t="str">
        <f t="shared" si="9"/>
        <v>0</v>
      </c>
      <c r="G1475" s="26" t="str">
        <f t="shared" si="10"/>
        <v>0</v>
      </c>
      <c r="H1475">
        <v>876597.79</v>
      </c>
    </row>
    <row r="1476">
      <c r="A1476" s="2" t="s">
        <v>35</v>
      </c>
      <c r="B1476" s="2" t="s">
        <v>1519</v>
      </c>
      <c r="D1476" s="22" t="str">
        <f t="shared" si="1"/>
        <v>0</v>
      </c>
      <c r="E1476" s="22" t="str">
        <f t="shared" si="8"/>
        <v>0</v>
      </c>
      <c r="F1476" s="25" t="str">
        <f t="shared" si="9"/>
        <v>0</v>
      </c>
      <c r="G1476" s="26" t="str">
        <f t="shared" si="10"/>
        <v>0</v>
      </c>
      <c r="H1476">
        <v>1057562.88</v>
      </c>
    </row>
    <row r="1477">
      <c r="A1477" s="2" t="s">
        <v>35</v>
      </c>
      <c r="B1477" s="2" t="s">
        <v>1520</v>
      </c>
      <c r="C1477" s="14"/>
      <c r="D1477" s="22" t="str">
        <f t="shared" si="1"/>
        <v>0</v>
      </c>
      <c r="E1477" s="22" t="str">
        <f t="shared" si="8"/>
        <v>0</v>
      </c>
      <c r="F1477" s="25" t="str">
        <f t="shared" si="9"/>
        <v>0</v>
      </c>
      <c r="G1477" s="26" t="str">
        <f t="shared" si="10"/>
        <v>0</v>
      </c>
      <c r="H1477">
        <v>123861.69</v>
      </c>
    </row>
    <row r="1478">
      <c r="A1478" s="2" t="s">
        <v>35</v>
      </c>
      <c r="B1478" s="2" t="s">
        <v>1521</v>
      </c>
      <c r="D1478" s="22" t="str">
        <f t="shared" si="1"/>
        <v>0</v>
      </c>
      <c r="E1478" s="22" t="str">
        <f t="shared" si="8"/>
        <v>0</v>
      </c>
      <c r="F1478" s="25" t="str">
        <f t="shared" si="9"/>
        <v>0</v>
      </c>
      <c r="G1478" s="26" t="str">
        <f t="shared" si="10"/>
        <v>0</v>
      </c>
      <c r="H1478">
        <v>8133597.89</v>
      </c>
    </row>
    <row r="1479">
      <c r="A1479" s="2" t="s">
        <v>35</v>
      </c>
      <c r="B1479" s="2" t="s">
        <v>1522</v>
      </c>
      <c r="C1479" s="14"/>
      <c r="D1479" s="22" t="str">
        <f t="shared" si="1"/>
        <v>0</v>
      </c>
      <c r="E1479" s="22" t="str">
        <f t="shared" si="8"/>
        <v>0</v>
      </c>
      <c r="F1479" s="25" t="str">
        <f t="shared" si="9"/>
        <v>0</v>
      </c>
      <c r="G1479" s="26" t="str">
        <f t="shared" si="10"/>
        <v>0</v>
      </c>
      <c r="H1479">
        <v>84884.81</v>
      </c>
    </row>
    <row r="1480">
      <c r="A1480" s="2" t="s">
        <v>35</v>
      </c>
      <c r="B1480" s="2" t="s">
        <v>1523</v>
      </c>
      <c r="C1480" s="14"/>
      <c r="D1480" s="22" t="str">
        <f t="shared" si="1"/>
        <v>0</v>
      </c>
      <c r="E1480" s="22" t="str">
        <f t="shared" si="8"/>
        <v>0</v>
      </c>
      <c r="F1480" s="25" t="str">
        <f t="shared" si="9"/>
        <v>0</v>
      </c>
      <c r="G1480" s="26" t="str">
        <f t="shared" si="10"/>
        <v>0</v>
      </c>
      <c r="H1480">
        <v>175867.76</v>
      </c>
    </row>
    <row r="1481">
      <c r="A1481" s="2" t="s">
        <v>35</v>
      </c>
      <c r="B1481" s="2" t="s">
        <v>1524</v>
      </c>
      <c r="D1481" s="22" t="str">
        <f t="shared" si="1"/>
        <v>0</v>
      </c>
      <c r="E1481" s="22" t="str">
        <f t="shared" si="8"/>
        <v>0</v>
      </c>
      <c r="F1481" s="25" t="str">
        <f t="shared" si="9"/>
        <v>0</v>
      </c>
      <c r="G1481" s="26" t="str">
        <f t="shared" si="10"/>
        <v>0</v>
      </c>
      <c r="H1481">
        <v>5009499.01</v>
      </c>
    </row>
    <row r="1482">
      <c r="A1482" s="2" t="s">
        <v>35</v>
      </c>
      <c r="B1482" s="2" t="s">
        <v>1525</v>
      </c>
      <c r="C1482" s="14"/>
      <c r="D1482" s="22" t="str">
        <f t="shared" si="1"/>
        <v>0</v>
      </c>
      <c r="E1482" s="22" t="str">
        <f t="shared" si="8"/>
        <v>0</v>
      </c>
      <c r="F1482" s="25" t="str">
        <f t="shared" si="9"/>
        <v>0</v>
      </c>
      <c r="G1482" s="26" t="str">
        <f t="shared" si="10"/>
        <v>0</v>
      </c>
      <c r="H1482">
        <v>70941.19</v>
      </c>
    </row>
    <row r="1483">
      <c r="A1483" s="2" t="s">
        <v>35</v>
      </c>
      <c r="B1483" s="2" t="s">
        <v>1526</v>
      </c>
      <c r="D1483" s="22" t="str">
        <f t="shared" si="1"/>
        <v>0</v>
      </c>
      <c r="E1483" s="22" t="str">
        <f t="shared" si="8"/>
        <v>0</v>
      </c>
      <c r="F1483" s="25" t="str">
        <f t="shared" si="9"/>
        <v>0</v>
      </c>
      <c r="G1483" s="26" t="str">
        <f t="shared" si="10"/>
        <v>0</v>
      </c>
      <c r="H1483">
        <v>277135.92</v>
      </c>
    </row>
    <row r="1484">
      <c r="A1484" s="2" t="s">
        <v>35</v>
      </c>
      <c r="B1484" s="2" t="s">
        <v>1527</v>
      </c>
      <c r="C1484" s="14"/>
      <c r="D1484" s="22" t="str">
        <f t="shared" si="1"/>
        <v>0</v>
      </c>
      <c r="E1484" s="22" t="str">
        <f t="shared" si="8"/>
        <v>0</v>
      </c>
      <c r="F1484" s="25" t="str">
        <f t="shared" si="9"/>
        <v>0</v>
      </c>
      <c r="G1484" s="26" t="str">
        <f t="shared" si="10"/>
        <v>0</v>
      </c>
      <c r="H1484">
        <v>110430.63</v>
      </c>
    </row>
    <row r="1485">
      <c r="A1485" s="2" t="s">
        <v>35</v>
      </c>
      <c r="B1485" s="2" t="s">
        <v>1528</v>
      </c>
      <c r="C1485" s="14"/>
      <c r="D1485" s="22" t="str">
        <f t="shared" si="1"/>
        <v>0</v>
      </c>
      <c r="E1485" s="22" t="str">
        <f t="shared" si="8"/>
        <v>0</v>
      </c>
      <c r="F1485" s="25" t="str">
        <f t="shared" si="9"/>
        <v>0</v>
      </c>
      <c r="G1485" s="26" t="str">
        <f t="shared" si="10"/>
        <v>0</v>
      </c>
      <c r="H1485">
        <v>507298.08</v>
      </c>
    </row>
    <row r="1486">
      <c r="A1486" s="2" t="s">
        <v>35</v>
      </c>
      <c r="B1486" s="2" t="s">
        <v>1529</v>
      </c>
      <c r="C1486" s="14"/>
      <c r="D1486" s="22" t="str">
        <f t="shared" si="1"/>
        <v>0</v>
      </c>
      <c r="E1486" s="22" t="str">
        <f t="shared" si="8"/>
        <v>0</v>
      </c>
      <c r="F1486" s="25" t="str">
        <f t="shared" si="9"/>
        <v>0</v>
      </c>
      <c r="G1486" s="26" t="str">
        <f t="shared" si="10"/>
        <v>0</v>
      </c>
      <c r="H1486">
        <v>144794.59</v>
      </c>
    </row>
    <row r="1487">
      <c r="A1487" s="2" t="s">
        <v>35</v>
      </c>
      <c r="B1487" s="2" t="s">
        <v>1530</v>
      </c>
      <c r="D1487" s="22" t="str">
        <f t="shared" si="1"/>
        <v>0</v>
      </c>
      <c r="E1487" s="22" t="str">
        <f t="shared" si="8"/>
        <v>0</v>
      </c>
      <c r="F1487" s="25" t="str">
        <f t="shared" si="9"/>
        <v>0</v>
      </c>
      <c r="G1487" s="26" t="str">
        <f t="shared" si="10"/>
        <v>0</v>
      </c>
      <c r="H1487">
        <v>163876.49</v>
      </c>
    </row>
    <row r="1488">
      <c r="A1488" s="2" t="s">
        <v>35</v>
      </c>
      <c r="B1488" s="2" t="s">
        <v>1531</v>
      </c>
      <c r="D1488" s="22" t="str">
        <f t="shared" si="1"/>
        <v>0</v>
      </c>
      <c r="E1488" s="22" t="str">
        <f t="shared" si="8"/>
        <v>0</v>
      </c>
      <c r="F1488" s="25" t="str">
        <f t="shared" si="9"/>
        <v>0</v>
      </c>
      <c r="G1488" s="26" t="str">
        <f t="shared" si="10"/>
        <v>0</v>
      </c>
      <c r="H1488">
        <v>1140280.6</v>
      </c>
    </row>
    <row r="1489">
      <c r="A1489" s="2" t="s">
        <v>35</v>
      </c>
      <c r="B1489" s="2" t="s">
        <v>1532</v>
      </c>
      <c r="C1489" s="14"/>
      <c r="D1489" s="22" t="str">
        <f t="shared" si="1"/>
        <v>0</v>
      </c>
      <c r="E1489" s="22" t="str">
        <f t="shared" si="8"/>
        <v>0</v>
      </c>
      <c r="F1489" s="25" t="str">
        <f t="shared" si="9"/>
        <v>0</v>
      </c>
      <c r="G1489" s="26" t="str">
        <f t="shared" si="10"/>
        <v>0</v>
      </c>
      <c r="H1489">
        <v>375407.13</v>
      </c>
    </row>
    <row r="1490">
      <c r="A1490" s="2" t="s">
        <v>35</v>
      </c>
      <c r="B1490" s="2" t="s">
        <v>1533</v>
      </c>
      <c r="D1490" s="22" t="str">
        <f t="shared" si="1"/>
        <v>0</v>
      </c>
      <c r="E1490" s="22" t="str">
        <f t="shared" si="8"/>
        <v>0</v>
      </c>
      <c r="F1490" s="25" t="str">
        <f t="shared" si="9"/>
        <v>0</v>
      </c>
      <c r="G1490" s="26" t="str">
        <f t="shared" si="10"/>
        <v>0</v>
      </c>
      <c r="H1490">
        <v>580374.78</v>
      </c>
    </row>
    <row r="1491">
      <c r="A1491" s="2" t="s">
        <v>35</v>
      </c>
      <c r="B1491" s="2" t="s">
        <v>1534</v>
      </c>
      <c r="D1491" s="22" t="str">
        <f t="shared" si="1"/>
        <v>0</v>
      </c>
      <c r="E1491" s="22" t="str">
        <f t="shared" si="8"/>
        <v>0</v>
      </c>
      <c r="F1491" s="25" t="str">
        <f t="shared" si="9"/>
        <v>0</v>
      </c>
      <c r="G1491" s="26" t="str">
        <f t="shared" si="10"/>
        <v>0</v>
      </c>
      <c r="H1491">
        <v>297836.96</v>
      </c>
    </row>
    <row r="1492">
      <c r="A1492" s="2" t="s">
        <v>35</v>
      </c>
      <c r="B1492" s="2" t="s">
        <v>1535</v>
      </c>
      <c r="D1492" s="22" t="str">
        <f t="shared" si="1"/>
        <v>0</v>
      </c>
      <c r="E1492" s="22" t="str">
        <f t="shared" si="8"/>
        <v>0</v>
      </c>
      <c r="F1492" s="25" t="str">
        <f t="shared" si="9"/>
        <v>0</v>
      </c>
      <c r="G1492" s="26" t="str">
        <f t="shared" si="10"/>
        <v>0</v>
      </c>
      <c r="H1492">
        <v>442060.23</v>
      </c>
    </row>
    <row r="1493">
      <c r="A1493" s="2" t="s">
        <v>35</v>
      </c>
      <c r="B1493" s="2" t="s">
        <v>1536</v>
      </c>
      <c r="D1493" s="22" t="str">
        <f t="shared" si="1"/>
        <v>0</v>
      </c>
      <c r="E1493" s="22" t="str">
        <f t="shared" si="8"/>
        <v>0</v>
      </c>
      <c r="F1493" s="25" t="str">
        <f t="shared" si="9"/>
        <v>0</v>
      </c>
      <c r="G1493" s="26" t="str">
        <f t="shared" si="10"/>
        <v>0</v>
      </c>
      <c r="H1493">
        <v>193908.94</v>
      </c>
    </row>
    <row r="1494">
      <c r="A1494" s="2" t="s">
        <v>35</v>
      </c>
      <c r="B1494" s="2" t="s">
        <v>1537</v>
      </c>
      <c r="C1494" s="14"/>
      <c r="D1494" s="22" t="str">
        <f t="shared" si="1"/>
        <v>0</v>
      </c>
      <c r="E1494" s="22" t="str">
        <f t="shared" si="8"/>
        <v>0</v>
      </c>
      <c r="F1494" s="25" t="str">
        <f t="shared" si="9"/>
        <v>0</v>
      </c>
      <c r="G1494" s="26" t="str">
        <f t="shared" si="10"/>
        <v>0</v>
      </c>
      <c r="H1494">
        <v>5556458.63</v>
      </c>
    </row>
    <row r="1495">
      <c r="A1495" s="2" t="s">
        <v>35</v>
      </c>
      <c r="B1495" s="2" t="s">
        <v>1538</v>
      </c>
      <c r="D1495" s="22" t="str">
        <f t="shared" si="1"/>
        <v>0</v>
      </c>
      <c r="E1495" s="22" t="str">
        <f t="shared" si="8"/>
        <v>0</v>
      </c>
      <c r="F1495" s="25" t="str">
        <f t="shared" si="9"/>
        <v>0</v>
      </c>
      <c r="G1495" s="26" t="str">
        <f t="shared" si="10"/>
        <v>0</v>
      </c>
      <c r="H1495">
        <v>3351562.5</v>
      </c>
    </row>
    <row r="1496">
      <c r="A1496" s="2" t="s">
        <v>35</v>
      </c>
      <c r="B1496" s="2" t="s">
        <v>1539</v>
      </c>
      <c r="D1496" s="22" t="str">
        <f t="shared" si="1"/>
        <v>0</v>
      </c>
      <c r="E1496" s="22" t="str">
        <f t="shared" si="8"/>
        <v>0</v>
      </c>
      <c r="F1496" s="25" t="str">
        <f t="shared" si="9"/>
        <v>0</v>
      </c>
      <c r="G1496" s="26" t="str">
        <f t="shared" si="10"/>
        <v>0</v>
      </c>
      <c r="H1496">
        <v>1454880.0</v>
      </c>
    </row>
    <row r="1497">
      <c r="A1497" s="2" t="s">
        <v>35</v>
      </c>
      <c r="B1497" s="2" t="s">
        <v>1540</v>
      </c>
      <c r="D1497" s="22" t="str">
        <f t="shared" si="1"/>
        <v>0</v>
      </c>
      <c r="E1497" s="22" t="str">
        <f t="shared" si="8"/>
        <v>0</v>
      </c>
      <c r="F1497" s="25" t="str">
        <f t="shared" si="9"/>
        <v>0</v>
      </c>
      <c r="G1497" s="26" t="str">
        <f t="shared" si="10"/>
        <v>0</v>
      </c>
      <c r="H1497">
        <v>398582.18</v>
      </c>
    </row>
    <row r="1498">
      <c r="A1498" s="2" t="s">
        <v>35</v>
      </c>
      <c r="B1498" s="2" t="s">
        <v>1541</v>
      </c>
      <c r="D1498" s="22" t="str">
        <f t="shared" si="1"/>
        <v>0</v>
      </c>
      <c r="E1498" s="22" t="str">
        <f t="shared" si="8"/>
        <v>0</v>
      </c>
      <c r="F1498" s="25" t="str">
        <f t="shared" si="9"/>
        <v>0</v>
      </c>
      <c r="G1498" s="26" t="str">
        <f t="shared" si="10"/>
        <v>0</v>
      </c>
      <c r="H1498">
        <v>413700.0</v>
      </c>
    </row>
    <row r="1499">
      <c r="A1499" s="2" t="s">
        <v>35</v>
      </c>
      <c r="B1499" s="2" t="s">
        <v>1542</v>
      </c>
      <c r="C1499" s="14"/>
      <c r="D1499" s="22" t="str">
        <f t="shared" si="1"/>
        <v>0</v>
      </c>
      <c r="E1499" s="22" t="str">
        <f t="shared" si="8"/>
        <v>0</v>
      </c>
      <c r="F1499" s="25" t="str">
        <f t="shared" si="9"/>
        <v>0</v>
      </c>
      <c r="G1499" s="26" t="str">
        <f t="shared" si="10"/>
        <v>0</v>
      </c>
      <c r="H1499">
        <v>52565.21</v>
      </c>
    </row>
    <row r="1500">
      <c r="A1500" s="2" t="s">
        <v>35</v>
      </c>
      <c r="B1500" s="2" t="s">
        <v>1543</v>
      </c>
      <c r="C1500" s="14"/>
      <c r="D1500" s="22" t="str">
        <f t="shared" si="1"/>
        <v>0</v>
      </c>
      <c r="E1500" s="22" t="str">
        <f t="shared" si="8"/>
        <v>0</v>
      </c>
      <c r="F1500" s="25" t="str">
        <f t="shared" si="9"/>
        <v>0</v>
      </c>
      <c r="G1500" s="26" t="str">
        <f t="shared" si="10"/>
        <v>0</v>
      </c>
      <c r="H1500">
        <v>341450.98</v>
      </c>
    </row>
    <row r="1501">
      <c r="A1501" s="2" t="s">
        <v>35</v>
      </c>
      <c r="B1501" s="2" t="s">
        <v>1544</v>
      </c>
      <c r="C1501" s="14"/>
      <c r="D1501" s="22" t="str">
        <f t="shared" si="1"/>
        <v>0</v>
      </c>
      <c r="E1501" s="22" t="str">
        <f t="shared" si="8"/>
        <v>0</v>
      </c>
      <c r="F1501" s="25" t="str">
        <f t="shared" si="9"/>
        <v>0</v>
      </c>
      <c r="G1501" s="26" t="str">
        <f t="shared" si="10"/>
        <v>0</v>
      </c>
      <c r="H1501">
        <v>63148.15</v>
      </c>
    </row>
    <row r="1502">
      <c r="A1502" s="2" t="s">
        <v>35</v>
      </c>
      <c r="B1502" s="2" t="s">
        <v>1545</v>
      </c>
      <c r="D1502" s="22" t="str">
        <f t="shared" si="1"/>
        <v>0</v>
      </c>
      <c r="E1502" s="22" t="str">
        <f t="shared" si="8"/>
        <v>0</v>
      </c>
      <c r="F1502" s="25" t="str">
        <f t="shared" si="9"/>
        <v>0</v>
      </c>
      <c r="G1502" s="26" t="str">
        <f t="shared" si="10"/>
        <v>0</v>
      </c>
      <c r="H1502">
        <v>847184.23</v>
      </c>
    </row>
    <row r="1503">
      <c r="A1503" s="2" t="s">
        <v>35</v>
      </c>
      <c r="B1503" s="2" t="s">
        <v>1546</v>
      </c>
      <c r="C1503" s="14"/>
      <c r="D1503" s="22" t="str">
        <f t="shared" si="1"/>
        <v>0</v>
      </c>
      <c r="E1503" s="22" t="str">
        <f t="shared" si="8"/>
        <v>0</v>
      </c>
      <c r="F1503" s="25" t="str">
        <f t="shared" si="9"/>
        <v>0</v>
      </c>
      <c r="G1503" s="26" t="str">
        <f t="shared" si="10"/>
        <v>0</v>
      </c>
      <c r="H1503">
        <v>808469.54</v>
      </c>
    </row>
    <row r="1504">
      <c r="A1504" s="2" t="s">
        <v>35</v>
      </c>
      <c r="B1504" s="2" t="s">
        <v>1547</v>
      </c>
      <c r="C1504" s="14"/>
      <c r="D1504" s="22" t="str">
        <f t="shared" si="1"/>
        <v>0</v>
      </c>
      <c r="E1504" s="22" t="str">
        <f t="shared" si="8"/>
        <v>0</v>
      </c>
      <c r="F1504" s="25" t="str">
        <f t="shared" si="9"/>
        <v>0</v>
      </c>
      <c r="G1504" s="26" t="str">
        <f t="shared" si="10"/>
        <v>0</v>
      </c>
      <c r="H1504">
        <v>295744.23</v>
      </c>
    </row>
    <row r="1505">
      <c r="A1505" s="2" t="s">
        <v>35</v>
      </c>
      <c r="B1505" s="2" t="s">
        <v>1548</v>
      </c>
      <c r="C1505" s="14"/>
      <c r="D1505" s="22" t="str">
        <f t="shared" si="1"/>
        <v>0</v>
      </c>
      <c r="E1505" s="22" t="str">
        <f t="shared" si="8"/>
        <v>0</v>
      </c>
      <c r="F1505" s="25" t="str">
        <f t="shared" si="9"/>
        <v>0</v>
      </c>
      <c r="G1505" s="26" t="str">
        <f t="shared" si="10"/>
        <v>0</v>
      </c>
      <c r="H1505">
        <v>143238.46</v>
      </c>
    </row>
    <row r="1506">
      <c r="A1506" s="2" t="s">
        <v>35</v>
      </c>
      <c r="B1506" s="2" t="s">
        <v>1549</v>
      </c>
      <c r="D1506" s="22" t="str">
        <f t="shared" si="1"/>
        <v>0</v>
      </c>
      <c r="E1506" s="22" t="str">
        <f t="shared" si="8"/>
        <v>0</v>
      </c>
      <c r="F1506" s="25" t="str">
        <f t="shared" si="9"/>
        <v>0</v>
      </c>
      <c r="G1506" s="26" t="str">
        <f t="shared" si="10"/>
        <v>0</v>
      </c>
      <c r="H1506">
        <v>155133.93</v>
      </c>
    </row>
    <row r="1507">
      <c r="A1507" s="2" t="s">
        <v>35</v>
      </c>
      <c r="B1507" s="2" t="s">
        <v>1550</v>
      </c>
      <c r="D1507" s="22" t="str">
        <f t="shared" si="1"/>
        <v>0</v>
      </c>
      <c r="E1507" s="22" t="str">
        <f t="shared" si="8"/>
        <v>0</v>
      </c>
      <c r="F1507" s="25" t="str">
        <f t="shared" si="9"/>
        <v>0</v>
      </c>
      <c r="G1507" s="26" t="str">
        <f t="shared" si="10"/>
        <v>0</v>
      </c>
      <c r="H1507">
        <v>1363746.12</v>
      </c>
    </row>
    <row r="1508">
      <c r="A1508" s="2" t="s">
        <v>35</v>
      </c>
      <c r="B1508" s="2" t="s">
        <v>1551</v>
      </c>
      <c r="C1508" s="14"/>
      <c r="D1508" s="22" t="str">
        <f t="shared" si="1"/>
        <v>0</v>
      </c>
      <c r="E1508" s="22" t="str">
        <f t="shared" si="8"/>
        <v>0</v>
      </c>
      <c r="F1508" s="25" t="str">
        <f t="shared" si="9"/>
        <v>0</v>
      </c>
      <c r="G1508" s="26" t="str">
        <f t="shared" si="10"/>
        <v>0</v>
      </c>
      <c r="H1508">
        <v>622640.02</v>
      </c>
    </row>
    <row r="1509">
      <c r="A1509" s="2" t="s">
        <v>35</v>
      </c>
      <c r="B1509" s="2" t="s">
        <v>1552</v>
      </c>
      <c r="D1509" s="22" t="str">
        <f t="shared" si="1"/>
        <v>0</v>
      </c>
      <c r="E1509" s="22" t="str">
        <f t="shared" si="8"/>
        <v>0</v>
      </c>
      <c r="F1509" s="25" t="str">
        <f t="shared" si="9"/>
        <v>0</v>
      </c>
      <c r="G1509" s="26" t="str">
        <f t="shared" si="10"/>
        <v>0</v>
      </c>
      <c r="H1509">
        <v>194022.6</v>
      </c>
    </row>
    <row r="1510">
      <c r="A1510" s="2" t="s">
        <v>35</v>
      </c>
      <c r="B1510" s="2" t="s">
        <v>1553</v>
      </c>
      <c r="C1510" s="14"/>
      <c r="D1510" s="22" t="str">
        <f t="shared" si="1"/>
        <v>0</v>
      </c>
      <c r="E1510" s="22" t="str">
        <f t="shared" si="8"/>
        <v>0</v>
      </c>
      <c r="F1510" s="25" t="str">
        <f t="shared" si="9"/>
        <v>0</v>
      </c>
      <c r="G1510" s="26" t="str">
        <f t="shared" si="10"/>
        <v>0</v>
      </c>
      <c r="H1510">
        <v>242388.24</v>
      </c>
    </row>
    <row r="1511">
      <c r="A1511" s="2" t="s">
        <v>35</v>
      </c>
      <c r="B1511" s="2" t="s">
        <v>1554</v>
      </c>
      <c r="D1511" s="22" t="str">
        <f t="shared" si="1"/>
        <v>0</v>
      </c>
      <c r="E1511" s="22" t="str">
        <f t="shared" si="8"/>
        <v>0</v>
      </c>
      <c r="F1511" s="25" t="str">
        <f t="shared" si="9"/>
        <v>0</v>
      </c>
      <c r="G1511" s="26" t="str">
        <f t="shared" si="10"/>
        <v>0</v>
      </c>
      <c r="H1511">
        <v>1194840.0</v>
      </c>
    </row>
    <row r="1512">
      <c r="A1512" s="2" t="s">
        <v>35</v>
      </c>
      <c r="B1512" s="2" t="s">
        <v>1555</v>
      </c>
      <c r="C1512" s="14"/>
      <c r="D1512" s="22" t="str">
        <f t="shared" si="1"/>
        <v>0</v>
      </c>
      <c r="E1512" s="22" t="str">
        <f t="shared" si="8"/>
        <v>0</v>
      </c>
      <c r="F1512" s="25" t="str">
        <f t="shared" si="9"/>
        <v>0</v>
      </c>
      <c r="G1512" s="26" t="str">
        <f t="shared" si="10"/>
        <v>0</v>
      </c>
      <c r="H1512">
        <v>122170.53</v>
      </c>
    </row>
    <row r="1513">
      <c r="A1513" s="2" t="s">
        <v>35</v>
      </c>
      <c r="B1513" s="2" t="s">
        <v>1556</v>
      </c>
      <c r="C1513" s="14"/>
      <c r="D1513" s="22" t="str">
        <f t="shared" si="1"/>
        <v>0</v>
      </c>
      <c r="E1513" s="22" t="str">
        <f t="shared" si="8"/>
        <v>0</v>
      </c>
      <c r="F1513" s="25" t="str">
        <f t="shared" si="9"/>
        <v>0</v>
      </c>
      <c r="G1513" s="26" t="str">
        <f t="shared" si="10"/>
        <v>0</v>
      </c>
      <c r="H1513">
        <v>223307.5</v>
      </c>
    </row>
    <row r="1514">
      <c r="A1514" s="2" t="s">
        <v>35</v>
      </c>
      <c r="B1514" s="2" t="s">
        <v>1557</v>
      </c>
      <c r="C1514" s="14"/>
      <c r="D1514" s="22" t="str">
        <f t="shared" si="1"/>
        <v>0</v>
      </c>
      <c r="E1514" s="22" t="str">
        <f t="shared" si="8"/>
        <v>0</v>
      </c>
      <c r="F1514" s="25" t="str">
        <f t="shared" si="9"/>
        <v>0</v>
      </c>
      <c r="G1514" s="26" t="str">
        <f t="shared" si="10"/>
        <v>0</v>
      </c>
      <c r="H1514">
        <v>91419.78</v>
      </c>
    </row>
    <row r="1515">
      <c r="A1515" s="2" t="s">
        <v>35</v>
      </c>
      <c r="B1515" s="2" t="s">
        <v>1558</v>
      </c>
      <c r="C1515" s="14"/>
      <c r="D1515" s="22" t="str">
        <f t="shared" si="1"/>
        <v>0</v>
      </c>
      <c r="E1515" s="22" t="str">
        <f t="shared" si="8"/>
        <v>0</v>
      </c>
      <c r="F1515" s="25" t="str">
        <f t="shared" si="9"/>
        <v>0</v>
      </c>
      <c r="G1515" s="26" t="str">
        <f t="shared" si="10"/>
        <v>0</v>
      </c>
      <c r="H1515">
        <v>218735.35</v>
      </c>
    </row>
    <row r="1516">
      <c r="A1516" s="2" t="s">
        <v>35</v>
      </c>
      <c r="B1516" s="2" t="s">
        <v>1559</v>
      </c>
      <c r="C1516" s="14"/>
      <c r="D1516" s="22" t="str">
        <f t="shared" si="1"/>
        <v>0</v>
      </c>
      <c r="E1516" s="22" t="str">
        <f t="shared" si="8"/>
        <v>0</v>
      </c>
      <c r="F1516" s="25" t="str">
        <f t="shared" si="9"/>
        <v>0</v>
      </c>
      <c r="G1516" s="26" t="str">
        <f t="shared" si="10"/>
        <v>0</v>
      </c>
      <c r="H1516">
        <v>343208.6</v>
      </c>
    </row>
    <row r="1517">
      <c r="A1517" s="2" t="s">
        <v>35</v>
      </c>
      <c r="B1517" s="2" t="s">
        <v>1560</v>
      </c>
      <c r="C1517" s="14"/>
      <c r="D1517" s="22" t="str">
        <f t="shared" si="1"/>
        <v>0</v>
      </c>
      <c r="E1517" s="22" t="str">
        <f t="shared" si="8"/>
        <v>0</v>
      </c>
      <c r="F1517" s="25" t="str">
        <f t="shared" si="9"/>
        <v>0</v>
      </c>
      <c r="G1517" s="26" t="str">
        <f t="shared" si="10"/>
        <v>0</v>
      </c>
      <c r="H1517">
        <v>1044705.04</v>
      </c>
    </row>
    <row r="1518">
      <c r="A1518" s="2" t="s">
        <v>35</v>
      </c>
      <c r="B1518" s="2" t="s">
        <v>1561</v>
      </c>
      <c r="D1518" s="22" t="str">
        <f t="shared" si="1"/>
        <v>0</v>
      </c>
      <c r="E1518" s="22" t="str">
        <f t="shared" si="8"/>
        <v>0</v>
      </c>
      <c r="F1518" s="25" t="str">
        <f t="shared" si="9"/>
        <v>0</v>
      </c>
      <c r="G1518" s="26" t="str">
        <f t="shared" si="10"/>
        <v>0</v>
      </c>
      <c r="H1518">
        <v>553320.0</v>
      </c>
    </row>
    <row r="1519">
      <c r="A1519" s="2" t="s">
        <v>35</v>
      </c>
      <c r="B1519" s="2" t="s">
        <v>1562</v>
      </c>
      <c r="C1519" s="14"/>
      <c r="D1519" s="22" t="str">
        <f t="shared" si="1"/>
        <v>0</v>
      </c>
      <c r="E1519" s="22" t="str">
        <f t="shared" si="8"/>
        <v>0</v>
      </c>
      <c r="F1519" s="25" t="str">
        <f t="shared" si="9"/>
        <v>0</v>
      </c>
      <c r="G1519" s="26" t="str">
        <f t="shared" si="10"/>
        <v>0</v>
      </c>
      <c r="H1519">
        <v>41062.02</v>
      </c>
    </row>
    <row r="1520">
      <c r="A1520" s="2" t="s">
        <v>35</v>
      </c>
      <c r="B1520" s="2" t="s">
        <v>1563</v>
      </c>
      <c r="D1520" s="22" t="str">
        <f t="shared" si="1"/>
        <v>0</v>
      </c>
      <c r="E1520" s="22" t="str">
        <f t="shared" si="8"/>
        <v>0</v>
      </c>
      <c r="F1520" s="25" t="str">
        <f t="shared" si="9"/>
        <v>0</v>
      </c>
      <c r="G1520" s="26" t="str">
        <f t="shared" si="10"/>
        <v>0</v>
      </c>
      <c r="H1520">
        <v>1010400.0</v>
      </c>
    </row>
    <row r="1521">
      <c r="A1521" s="2" t="s">
        <v>35</v>
      </c>
      <c r="B1521" s="2" t="s">
        <v>1564</v>
      </c>
      <c r="D1521" s="22" t="str">
        <f t="shared" si="1"/>
        <v>0</v>
      </c>
      <c r="E1521" s="22" t="str">
        <f t="shared" si="8"/>
        <v>0</v>
      </c>
      <c r="F1521" s="25" t="str">
        <f t="shared" si="9"/>
        <v>0</v>
      </c>
      <c r="G1521" s="26" t="str">
        <f t="shared" si="10"/>
        <v>0</v>
      </c>
      <c r="H1521">
        <v>761739.42</v>
      </c>
    </row>
    <row r="1522">
      <c r="A1522" s="2" t="s">
        <v>35</v>
      </c>
      <c r="B1522" s="2" t="s">
        <v>1565</v>
      </c>
      <c r="C1522" s="14"/>
      <c r="D1522" s="22" t="str">
        <f t="shared" si="1"/>
        <v>0</v>
      </c>
      <c r="E1522" s="22" t="str">
        <f t="shared" si="8"/>
        <v>0</v>
      </c>
      <c r="F1522" s="25" t="str">
        <f t="shared" si="9"/>
        <v>0</v>
      </c>
      <c r="G1522" s="26" t="str">
        <f t="shared" si="10"/>
        <v>0</v>
      </c>
      <c r="H1522">
        <v>1525303.24</v>
      </c>
    </row>
    <row r="1523">
      <c r="A1523" s="2" t="s">
        <v>35</v>
      </c>
      <c r="B1523" s="2" t="s">
        <v>1566</v>
      </c>
      <c r="C1523" s="14"/>
      <c r="D1523" s="22" t="str">
        <f t="shared" si="1"/>
        <v>0</v>
      </c>
      <c r="E1523" s="22" t="str">
        <f t="shared" si="8"/>
        <v>0</v>
      </c>
      <c r="F1523" s="25" t="str">
        <f t="shared" si="9"/>
        <v>0</v>
      </c>
      <c r="G1523" s="26" t="str">
        <f t="shared" si="10"/>
        <v>0</v>
      </c>
      <c r="H1523">
        <v>130740.89</v>
      </c>
    </row>
    <row r="1524">
      <c r="A1524" s="2" t="s">
        <v>35</v>
      </c>
      <c r="B1524" s="2" t="s">
        <v>1567</v>
      </c>
      <c r="D1524" s="22" t="str">
        <f t="shared" si="1"/>
        <v>0</v>
      </c>
      <c r="E1524" s="22" t="str">
        <f t="shared" si="8"/>
        <v>0</v>
      </c>
      <c r="F1524" s="25" t="str">
        <f t="shared" si="9"/>
        <v>0</v>
      </c>
      <c r="G1524" s="26" t="str">
        <f t="shared" si="10"/>
        <v>0</v>
      </c>
      <c r="H1524">
        <v>2096450.0</v>
      </c>
    </row>
    <row r="1525">
      <c r="A1525" s="2" t="s">
        <v>35</v>
      </c>
      <c r="B1525" s="2" t="s">
        <v>1568</v>
      </c>
      <c r="D1525" s="22" t="str">
        <f t="shared" si="1"/>
        <v>0</v>
      </c>
      <c r="E1525" s="22" t="str">
        <f t="shared" si="8"/>
        <v>0</v>
      </c>
      <c r="F1525" s="25" t="str">
        <f t="shared" si="9"/>
        <v>0</v>
      </c>
      <c r="G1525" s="26" t="str">
        <f t="shared" si="10"/>
        <v>0</v>
      </c>
      <c r="H1525">
        <v>887787.32</v>
      </c>
    </row>
    <row r="1526">
      <c r="A1526" s="2" t="s">
        <v>35</v>
      </c>
      <c r="B1526" s="2" t="s">
        <v>1569</v>
      </c>
      <c r="D1526" s="22" t="str">
        <f t="shared" si="1"/>
        <v>0</v>
      </c>
      <c r="E1526" s="22" t="str">
        <f t="shared" si="8"/>
        <v>0</v>
      </c>
      <c r="F1526" s="25" t="str">
        <f t="shared" si="9"/>
        <v>0</v>
      </c>
      <c r="G1526" s="26" t="str">
        <f t="shared" si="10"/>
        <v>0</v>
      </c>
      <c r="H1526">
        <v>894200.0</v>
      </c>
    </row>
    <row r="1527">
      <c r="A1527" s="2" t="s">
        <v>35</v>
      </c>
      <c r="B1527" s="2" t="s">
        <v>1570</v>
      </c>
      <c r="C1527" s="14"/>
      <c r="D1527" s="22" t="str">
        <f t="shared" si="1"/>
        <v>0</v>
      </c>
      <c r="E1527" s="22" t="str">
        <f t="shared" si="8"/>
        <v>0</v>
      </c>
      <c r="F1527" s="25" t="str">
        <f t="shared" si="9"/>
        <v>0</v>
      </c>
      <c r="G1527" s="26" t="str">
        <f t="shared" si="10"/>
        <v>0</v>
      </c>
      <c r="H1527">
        <v>219463.4</v>
      </c>
    </row>
    <row r="1528">
      <c r="A1528" s="2" t="s">
        <v>35</v>
      </c>
      <c r="B1528" s="2" t="s">
        <v>1571</v>
      </c>
      <c r="C1528" s="14"/>
      <c r="D1528" s="22" t="str">
        <f t="shared" si="1"/>
        <v>0</v>
      </c>
      <c r="E1528" s="22" t="str">
        <f t="shared" si="8"/>
        <v>0</v>
      </c>
      <c r="F1528" s="25" t="str">
        <f t="shared" si="9"/>
        <v>0</v>
      </c>
      <c r="G1528" s="26" t="str">
        <f t="shared" si="10"/>
        <v>0</v>
      </c>
      <c r="H1528">
        <v>768350.18</v>
      </c>
    </row>
    <row r="1529">
      <c r="A1529" s="2" t="s">
        <v>35</v>
      </c>
      <c r="B1529" s="2" t="s">
        <v>1572</v>
      </c>
      <c r="C1529" s="14"/>
      <c r="D1529" s="22" t="str">
        <f t="shared" si="1"/>
        <v>0</v>
      </c>
      <c r="E1529" s="22" t="str">
        <f t="shared" si="8"/>
        <v>0</v>
      </c>
      <c r="F1529" s="25" t="str">
        <f t="shared" si="9"/>
        <v>0</v>
      </c>
      <c r="G1529" s="26" t="str">
        <f t="shared" si="10"/>
        <v>0</v>
      </c>
      <c r="H1529">
        <v>65233.28</v>
      </c>
    </row>
    <row r="1530">
      <c r="A1530" s="2" t="s">
        <v>35</v>
      </c>
      <c r="B1530" s="2" t="s">
        <v>1573</v>
      </c>
      <c r="C1530" s="14"/>
      <c r="D1530" s="22" t="str">
        <f t="shared" si="1"/>
        <v>0</v>
      </c>
      <c r="E1530" s="22" t="str">
        <f t="shared" si="8"/>
        <v>0</v>
      </c>
      <c r="F1530" s="25" t="str">
        <f t="shared" si="9"/>
        <v>0</v>
      </c>
      <c r="G1530" s="26" t="str">
        <f t="shared" si="10"/>
        <v>0</v>
      </c>
      <c r="H1530">
        <v>122225.04</v>
      </c>
    </row>
    <row r="1531">
      <c r="A1531" s="2" t="s">
        <v>35</v>
      </c>
      <c r="B1531" s="2" t="s">
        <v>1574</v>
      </c>
      <c r="C1531" s="14"/>
      <c r="D1531" s="22" t="str">
        <f t="shared" si="1"/>
        <v>0</v>
      </c>
      <c r="E1531" s="22" t="str">
        <f t="shared" si="8"/>
        <v>0</v>
      </c>
      <c r="F1531" s="25" t="str">
        <f t="shared" si="9"/>
        <v>0</v>
      </c>
      <c r="G1531" s="26" t="str">
        <f t="shared" si="10"/>
        <v>0</v>
      </c>
      <c r="H1531">
        <v>68115.19</v>
      </c>
    </row>
    <row r="1532">
      <c r="A1532" s="2" t="s">
        <v>35</v>
      </c>
      <c r="B1532" s="2" t="s">
        <v>1575</v>
      </c>
      <c r="C1532" s="14"/>
      <c r="D1532" s="22" t="str">
        <f t="shared" si="1"/>
        <v>0</v>
      </c>
      <c r="E1532" s="22" t="str">
        <f t="shared" si="8"/>
        <v>0</v>
      </c>
      <c r="F1532" s="25" t="str">
        <f t="shared" si="9"/>
        <v>0</v>
      </c>
      <c r="G1532" s="26" t="str">
        <f t="shared" si="10"/>
        <v>0</v>
      </c>
      <c r="H1532">
        <v>117501.45</v>
      </c>
    </row>
    <row r="1533">
      <c r="A1533" s="2" t="s">
        <v>35</v>
      </c>
      <c r="B1533" s="2" t="s">
        <v>1576</v>
      </c>
      <c r="C1533" s="14"/>
      <c r="D1533" s="22" t="str">
        <f t="shared" si="1"/>
        <v>0</v>
      </c>
      <c r="E1533" s="22" t="str">
        <f t="shared" si="8"/>
        <v>0</v>
      </c>
      <c r="F1533" s="25" t="str">
        <f t="shared" si="9"/>
        <v>0</v>
      </c>
      <c r="G1533" s="26" t="str">
        <f t="shared" si="10"/>
        <v>0</v>
      </c>
      <c r="H1533">
        <v>98490.61</v>
      </c>
    </row>
    <row r="1534">
      <c r="A1534" s="2" t="s">
        <v>35</v>
      </c>
      <c r="B1534" s="2" t="s">
        <v>1577</v>
      </c>
      <c r="C1534" s="14"/>
      <c r="D1534" s="22" t="str">
        <f t="shared" si="1"/>
        <v>0</v>
      </c>
      <c r="E1534" s="22" t="str">
        <f t="shared" si="8"/>
        <v>0</v>
      </c>
      <c r="F1534" s="25" t="str">
        <f t="shared" si="9"/>
        <v>0</v>
      </c>
      <c r="G1534" s="26" t="str">
        <f t="shared" si="10"/>
        <v>0</v>
      </c>
      <c r="H1534">
        <v>391836.52</v>
      </c>
    </row>
    <row r="1535">
      <c r="A1535" s="2" t="s">
        <v>35</v>
      </c>
      <c r="B1535" s="2" t="s">
        <v>1578</v>
      </c>
      <c r="C1535" s="14"/>
      <c r="D1535" s="22" t="str">
        <f t="shared" si="1"/>
        <v>0</v>
      </c>
      <c r="E1535" s="22" t="str">
        <f t="shared" si="8"/>
        <v>0</v>
      </c>
      <c r="F1535" s="25" t="str">
        <f t="shared" si="9"/>
        <v>0</v>
      </c>
      <c r="G1535" s="26" t="str">
        <f t="shared" si="10"/>
        <v>0</v>
      </c>
      <c r="H1535">
        <v>186613.78</v>
      </c>
    </row>
    <row r="1536">
      <c r="A1536" s="2" t="s">
        <v>35</v>
      </c>
      <c r="B1536" s="2" t="s">
        <v>1579</v>
      </c>
      <c r="C1536" s="14"/>
      <c r="D1536" s="22" t="str">
        <f t="shared" si="1"/>
        <v>0</v>
      </c>
      <c r="E1536" s="22" t="str">
        <f t="shared" si="8"/>
        <v>0</v>
      </c>
      <c r="F1536" s="25" t="str">
        <f t="shared" si="9"/>
        <v>0</v>
      </c>
      <c r="G1536" s="26" t="str">
        <f t="shared" si="10"/>
        <v>0</v>
      </c>
      <c r="H1536">
        <v>1235844.52</v>
      </c>
    </row>
    <row r="1537">
      <c r="A1537" s="2" t="s">
        <v>35</v>
      </c>
      <c r="B1537" s="2" t="s">
        <v>1580</v>
      </c>
      <c r="C1537" s="14"/>
      <c r="D1537" s="22" t="str">
        <f t="shared" si="1"/>
        <v>0</v>
      </c>
      <c r="E1537" s="22" t="str">
        <f t="shared" si="8"/>
        <v>0</v>
      </c>
      <c r="F1537" s="25" t="str">
        <f t="shared" si="9"/>
        <v>0</v>
      </c>
      <c r="G1537" s="26" t="str">
        <f t="shared" si="10"/>
        <v>0</v>
      </c>
      <c r="H1537">
        <v>29466.81</v>
      </c>
    </row>
    <row r="1538">
      <c r="A1538" s="2" t="s">
        <v>35</v>
      </c>
      <c r="B1538" s="2" t="s">
        <v>1581</v>
      </c>
      <c r="C1538" s="14"/>
      <c r="D1538" s="22" t="str">
        <f t="shared" si="1"/>
        <v>0</v>
      </c>
      <c r="E1538" s="22" t="str">
        <f t="shared" si="8"/>
        <v>0</v>
      </c>
      <c r="F1538" s="25" t="str">
        <f t="shared" si="9"/>
        <v>0</v>
      </c>
      <c r="G1538" s="26" t="str">
        <f t="shared" si="10"/>
        <v>0</v>
      </c>
      <c r="H1538">
        <v>153705.92</v>
      </c>
    </row>
    <row r="1539">
      <c r="A1539" s="2" t="s">
        <v>35</v>
      </c>
      <c r="B1539" s="2" t="s">
        <v>1582</v>
      </c>
      <c r="C1539" s="14"/>
      <c r="D1539" s="22" t="str">
        <f t="shared" si="1"/>
        <v>0</v>
      </c>
      <c r="E1539" s="22" t="str">
        <f t="shared" si="8"/>
        <v>0</v>
      </c>
      <c r="F1539" s="25" t="str">
        <f t="shared" si="9"/>
        <v>0</v>
      </c>
      <c r="G1539" s="26" t="str">
        <f t="shared" si="10"/>
        <v>0</v>
      </c>
      <c r="H1539">
        <v>278406.33</v>
      </c>
    </row>
    <row r="1540">
      <c r="A1540" s="2" t="s">
        <v>35</v>
      </c>
      <c r="B1540" s="2" t="s">
        <v>1583</v>
      </c>
      <c r="D1540" s="22" t="str">
        <f t="shared" si="1"/>
        <v>0</v>
      </c>
      <c r="E1540" s="22" t="str">
        <f t="shared" si="8"/>
        <v>0</v>
      </c>
      <c r="F1540" s="25" t="str">
        <f t="shared" si="9"/>
        <v>0</v>
      </c>
      <c r="G1540" s="26" t="str">
        <f t="shared" si="10"/>
        <v>0</v>
      </c>
      <c r="H1540">
        <v>8537600.0</v>
      </c>
    </row>
    <row r="1541">
      <c r="A1541" s="2" t="s">
        <v>35</v>
      </c>
      <c r="B1541" s="2" t="s">
        <v>1584</v>
      </c>
      <c r="C1541" s="14"/>
      <c r="D1541" s="22" t="str">
        <f t="shared" si="1"/>
        <v>0</v>
      </c>
      <c r="E1541" s="22" t="str">
        <f t="shared" si="8"/>
        <v>0</v>
      </c>
      <c r="F1541" s="25" t="str">
        <f t="shared" si="9"/>
        <v>0</v>
      </c>
      <c r="G1541" s="26" t="str">
        <f t="shared" si="10"/>
        <v>0</v>
      </c>
      <c r="H1541">
        <v>360282.25</v>
      </c>
    </row>
    <row r="1542">
      <c r="A1542" s="2" t="s">
        <v>35</v>
      </c>
      <c r="B1542" s="2" t="s">
        <v>1585</v>
      </c>
      <c r="C1542" s="14"/>
      <c r="D1542" s="22" t="str">
        <f t="shared" si="1"/>
        <v>0</v>
      </c>
      <c r="E1542" s="22" t="str">
        <f t="shared" si="8"/>
        <v>0</v>
      </c>
      <c r="F1542" s="25" t="str">
        <f t="shared" si="9"/>
        <v>0</v>
      </c>
      <c r="G1542" s="26" t="str">
        <f t="shared" si="10"/>
        <v>0</v>
      </c>
      <c r="H1542">
        <v>322584.4</v>
      </c>
    </row>
    <row r="1543">
      <c r="A1543" s="2" t="s">
        <v>35</v>
      </c>
      <c r="B1543" s="2" t="s">
        <v>1586</v>
      </c>
      <c r="C1543" s="14"/>
      <c r="D1543" s="22" t="str">
        <f t="shared" si="1"/>
        <v>0</v>
      </c>
      <c r="E1543" s="22" t="str">
        <f t="shared" si="8"/>
        <v>0</v>
      </c>
      <c r="F1543" s="25" t="str">
        <f t="shared" si="9"/>
        <v>0</v>
      </c>
      <c r="G1543" s="26" t="str">
        <f t="shared" si="10"/>
        <v>0</v>
      </c>
      <c r="H1543">
        <v>41096.97</v>
      </c>
    </row>
    <row r="1544">
      <c r="A1544" s="2" t="s">
        <v>35</v>
      </c>
      <c r="B1544" s="2" t="s">
        <v>1587</v>
      </c>
      <c r="D1544" s="22" t="str">
        <f t="shared" si="1"/>
        <v>0</v>
      </c>
      <c r="E1544" s="22" t="str">
        <f t="shared" si="8"/>
        <v>0</v>
      </c>
      <c r="F1544" s="25" t="str">
        <f t="shared" si="9"/>
        <v>0</v>
      </c>
      <c r="G1544" s="26" t="str">
        <f t="shared" si="10"/>
        <v>0</v>
      </c>
      <c r="H1544">
        <v>77053.51</v>
      </c>
    </row>
    <row r="1545">
      <c r="A1545" s="2" t="s">
        <v>35</v>
      </c>
      <c r="B1545" s="2" t="s">
        <v>1588</v>
      </c>
      <c r="C1545" s="14"/>
      <c r="D1545" s="22" t="str">
        <f t="shared" si="1"/>
        <v>0</v>
      </c>
      <c r="E1545" s="22" t="str">
        <f t="shared" si="8"/>
        <v>0</v>
      </c>
      <c r="F1545" s="25" t="str">
        <f t="shared" si="9"/>
        <v>0</v>
      </c>
      <c r="G1545" s="26" t="str">
        <f t="shared" si="10"/>
        <v>0</v>
      </c>
      <c r="H1545">
        <v>95432.8</v>
      </c>
    </row>
    <row r="1546">
      <c r="A1546" s="2" t="s">
        <v>35</v>
      </c>
      <c r="B1546" s="2" t="s">
        <v>1589</v>
      </c>
      <c r="C1546" s="14"/>
      <c r="D1546" s="22" t="str">
        <f t="shared" si="1"/>
        <v>0</v>
      </c>
      <c r="E1546" s="22" t="str">
        <f t="shared" si="8"/>
        <v>0</v>
      </c>
      <c r="F1546" s="25" t="str">
        <f t="shared" si="9"/>
        <v>0</v>
      </c>
      <c r="G1546" s="26" t="str">
        <f t="shared" si="10"/>
        <v>0</v>
      </c>
      <c r="H1546">
        <v>85828.36</v>
      </c>
    </row>
    <row r="1547">
      <c r="A1547" s="2" t="s">
        <v>35</v>
      </c>
      <c r="B1547" s="2" t="s">
        <v>1590</v>
      </c>
      <c r="D1547" s="22" t="str">
        <f t="shared" si="1"/>
        <v>0</v>
      </c>
      <c r="E1547" s="22" t="str">
        <f t="shared" si="8"/>
        <v>0</v>
      </c>
      <c r="F1547" s="25" t="str">
        <f t="shared" si="9"/>
        <v>0</v>
      </c>
      <c r="G1547" s="26" t="str">
        <f t="shared" si="10"/>
        <v>0</v>
      </c>
      <c r="H1547">
        <v>7277529.76</v>
      </c>
    </row>
    <row r="1548">
      <c r="A1548" s="2" t="s">
        <v>35</v>
      </c>
      <c r="B1548" s="2" t="s">
        <v>1591</v>
      </c>
      <c r="D1548" s="22" t="str">
        <f t="shared" si="1"/>
        <v>0</v>
      </c>
      <c r="E1548" s="22" t="str">
        <f t="shared" si="8"/>
        <v>0</v>
      </c>
      <c r="F1548" s="25" t="str">
        <f t="shared" si="9"/>
        <v>0</v>
      </c>
      <c r="G1548" s="26" t="str">
        <f t="shared" si="10"/>
        <v>0</v>
      </c>
      <c r="H1548">
        <v>520590.0</v>
      </c>
    </row>
    <row r="1549">
      <c r="A1549" s="2" t="s">
        <v>35</v>
      </c>
      <c r="B1549" s="2" t="s">
        <v>1592</v>
      </c>
      <c r="C1549" s="14"/>
      <c r="D1549" s="22" t="str">
        <f t="shared" si="1"/>
        <v>0</v>
      </c>
      <c r="E1549" s="22" t="str">
        <f t="shared" si="8"/>
        <v>0</v>
      </c>
      <c r="F1549" s="25" t="str">
        <f t="shared" si="9"/>
        <v>0</v>
      </c>
      <c r="G1549" s="26" t="str">
        <f t="shared" si="10"/>
        <v>0</v>
      </c>
      <c r="H1549">
        <v>391998.32</v>
      </c>
    </row>
    <row r="1550">
      <c r="A1550" s="2" t="s">
        <v>35</v>
      </c>
      <c r="B1550" s="2" t="s">
        <v>1593</v>
      </c>
      <c r="D1550" s="22" t="str">
        <f t="shared" si="1"/>
        <v>0</v>
      </c>
      <c r="E1550" s="22" t="str">
        <f t="shared" si="8"/>
        <v>0</v>
      </c>
      <c r="F1550" s="25" t="str">
        <f t="shared" si="9"/>
        <v>0</v>
      </c>
      <c r="G1550" s="26" t="str">
        <f t="shared" si="10"/>
        <v>0</v>
      </c>
      <c r="H1550">
        <v>613519.85</v>
      </c>
    </row>
    <row r="1551">
      <c r="A1551" s="2" t="s">
        <v>35</v>
      </c>
      <c r="B1551" s="2" t="s">
        <v>1594</v>
      </c>
      <c r="C1551" s="14"/>
      <c r="D1551" s="22" t="str">
        <f t="shared" si="1"/>
        <v>0</v>
      </c>
      <c r="E1551" s="22" t="str">
        <f t="shared" si="8"/>
        <v>0</v>
      </c>
      <c r="F1551" s="25" t="str">
        <f t="shared" si="9"/>
        <v>0</v>
      </c>
      <c r="G1551" s="26" t="str">
        <f t="shared" si="10"/>
        <v>0</v>
      </c>
      <c r="H1551">
        <v>2361059.29</v>
      </c>
    </row>
    <row r="1552">
      <c r="A1552" s="2" t="s">
        <v>35</v>
      </c>
      <c r="B1552" s="2" t="s">
        <v>1595</v>
      </c>
      <c r="D1552" s="22" t="str">
        <f t="shared" si="1"/>
        <v>0</v>
      </c>
      <c r="E1552" s="22" t="str">
        <f t="shared" si="8"/>
        <v>0</v>
      </c>
      <c r="F1552" s="25" t="str">
        <f t="shared" si="9"/>
        <v>0</v>
      </c>
      <c r="G1552" s="26" t="str">
        <f t="shared" si="10"/>
        <v>0</v>
      </c>
      <c r="H1552">
        <v>2744059.15</v>
      </c>
    </row>
    <row r="1553">
      <c r="A1553" s="2" t="s">
        <v>35</v>
      </c>
      <c r="B1553" s="2" t="s">
        <v>1596</v>
      </c>
      <c r="D1553" s="22" t="str">
        <f t="shared" si="1"/>
        <v>0</v>
      </c>
      <c r="E1553" s="22" t="str">
        <f t="shared" si="8"/>
        <v>0</v>
      </c>
      <c r="F1553" s="25" t="str">
        <f t="shared" si="9"/>
        <v>0</v>
      </c>
      <c r="G1553" s="26" t="str">
        <f t="shared" si="10"/>
        <v>0</v>
      </c>
      <c r="H1553">
        <v>1426674.9</v>
      </c>
    </row>
    <row r="1554">
      <c r="A1554" s="2" t="s">
        <v>35</v>
      </c>
      <c r="B1554" s="2" t="s">
        <v>1597</v>
      </c>
      <c r="C1554" s="14"/>
      <c r="D1554" s="22" t="str">
        <f t="shared" si="1"/>
        <v>0</v>
      </c>
      <c r="E1554" s="22" t="str">
        <f t="shared" si="8"/>
        <v>0</v>
      </c>
      <c r="F1554" s="25" t="str">
        <f t="shared" si="9"/>
        <v>0</v>
      </c>
      <c r="G1554" s="26" t="str">
        <f t="shared" si="10"/>
        <v>0</v>
      </c>
      <c r="H1554">
        <v>478361.28</v>
      </c>
    </row>
    <row r="1555">
      <c r="A1555" s="2" t="s">
        <v>35</v>
      </c>
      <c r="B1555" s="2" t="s">
        <v>1598</v>
      </c>
      <c r="D1555" s="22" t="str">
        <f t="shared" si="1"/>
        <v>0</v>
      </c>
      <c r="E1555" s="22" t="str">
        <f t="shared" si="8"/>
        <v>0</v>
      </c>
      <c r="F1555" s="25" t="str">
        <f t="shared" si="9"/>
        <v>0</v>
      </c>
      <c r="G1555" s="26" t="str">
        <f t="shared" si="10"/>
        <v>0</v>
      </c>
      <c r="H1555">
        <v>589350.59</v>
      </c>
    </row>
    <row r="1556">
      <c r="A1556" s="2" t="s">
        <v>35</v>
      </c>
      <c r="B1556" s="2" t="s">
        <v>1599</v>
      </c>
      <c r="D1556" s="22" t="str">
        <f t="shared" si="1"/>
        <v>0</v>
      </c>
      <c r="E1556" s="22" t="str">
        <f t="shared" si="8"/>
        <v>0</v>
      </c>
      <c r="F1556" s="25" t="str">
        <f t="shared" si="9"/>
        <v>0</v>
      </c>
      <c r="G1556" s="26" t="str">
        <f t="shared" si="10"/>
        <v>0</v>
      </c>
      <c r="H1556">
        <v>766487.34</v>
      </c>
    </row>
    <row r="1557">
      <c r="A1557" s="2" t="s">
        <v>35</v>
      </c>
      <c r="B1557" s="2" t="s">
        <v>1600</v>
      </c>
      <c r="D1557" s="22" t="str">
        <f t="shared" si="1"/>
        <v>0</v>
      </c>
      <c r="E1557" s="22" t="str">
        <f t="shared" si="8"/>
        <v>0</v>
      </c>
      <c r="F1557" s="25" t="str">
        <f t="shared" si="9"/>
        <v>0</v>
      </c>
      <c r="G1557" s="26" t="str">
        <f t="shared" si="10"/>
        <v>0</v>
      </c>
      <c r="H1557">
        <v>4516875.0</v>
      </c>
    </row>
    <row r="1558">
      <c r="A1558" s="2" t="s">
        <v>35</v>
      </c>
      <c r="B1558" s="2" t="s">
        <v>1601</v>
      </c>
      <c r="D1558" s="22" t="str">
        <f t="shared" si="1"/>
        <v>0</v>
      </c>
      <c r="E1558" s="22" t="str">
        <f t="shared" si="8"/>
        <v>0</v>
      </c>
      <c r="F1558" s="25" t="str">
        <f t="shared" si="9"/>
        <v>0</v>
      </c>
      <c r="G1558" s="26" t="str">
        <f t="shared" si="10"/>
        <v>0</v>
      </c>
      <c r="H1558">
        <v>257151.12</v>
      </c>
    </row>
    <row r="1559">
      <c r="A1559" s="2" t="s">
        <v>35</v>
      </c>
      <c r="B1559" s="2" t="s">
        <v>1602</v>
      </c>
      <c r="C1559" s="14"/>
      <c r="D1559" s="22" t="str">
        <f t="shared" si="1"/>
        <v>0</v>
      </c>
      <c r="E1559" s="22" t="str">
        <f t="shared" si="8"/>
        <v>0</v>
      </c>
      <c r="F1559" s="25" t="str">
        <f t="shared" si="9"/>
        <v>0</v>
      </c>
      <c r="G1559" s="26" t="str">
        <f t="shared" si="10"/>
        <v>0</v>
      </c>
      <c r="H1559">
        <v>32034.2</v>
      </c>
    </row>
    <row r="1560">
      <c r="A1560" s="2" t="s">
        <v>35</v>
      </c>
      <c r="B1560" s="2" t="s">
        <v>1603</v>
      </c>
      <c r="C1560" s="14"/>
      <c r="D1560" s="22" t="str">
        <f t="shared" si="1"/>
        <v>0</v>
      </c>
      <c r="E1560" s="22" t="str">
        <f t="shared" si="8"/>
        <v>0</v>
      </c>
      <c r="F1560" s="25" t="str">
        <f t="shared" si="9"/>
        <v>0</v>
      </c>
      <c r="G1560" s="26" t="str">
        <f t="shared" si="10"/>
        <v>0</v>
      </c>
      <c r="H1560">
        <v>362126.98</v>
      </c>
    </row>
    <row r="1561">
      <c r="A1561" s="2" t="s">
        <v>35</v>
      </c>
      <c r="B1561" s="2" t="s">
        <v>1604</v>
      </c>
      <c r="C1561" s="14"/>
      <c r="D1561" s="22" t="str">
        <f t="shared" si="1"/>
        <v>0</v>
      </c>
      <c r="E1561" s="22" t="str">
        <f t="shared" si="8"/>
        <v>0</v>
      </c>
      <c r="F1561" s="25" t="str">
        <f t="shared" si="9"/>
        <v>0</v>
      </c>
      <c r="G1561" s="26" t="str">
        <f t="shared" si="10"/>
        <v>0</v>
      </c>
      <c r="H1561">
        <v>528614.71</v>
      </c>
    </row>
    <row r="1562">
      <c r="A1562" s="2" t="s">
        <v>35</v>
      </c>
      <c r="B1562" s="2" t="s">
        <v>1605</v>
      </c>
      <c r="C1562" s="14"/>
      <c r="D1562" s="22" t="str">
        <f t="shared" si="1"/>
        <v>0</v>
      </c>
      <c r="E1562" s="22" t="str">
        <f t="shared" si="8"/>
        <v>0</v>
      </c>
      <c r="F1562" s="25" t="str">
        <f t="shared" si="9"/>
        <v>0</v>
      </c>
      <c r="G1562" s="26" t="str">
        <f t="shared" si="10"/>
        <v>0</v>
      </c>
      <c r="H1562">
        <v>808703.4</v>
      </c>
    </row>
    <row r="1563">
      <c r="A1563" s="2" t="s">
        <v>35</v>
      </c>
      <c r="B1563" s="2" t="s">
        <v>1606</v>
      </c>
      <c r="D1563" s="22" t="str">
        <f t="shared" si="1"/>
        <v>0</v>
      </c>
      <c r="E1563" s="22" t="str">
        <f t="shared" si="8"/>
        <v>0</v>
      </c>
      <c r="F1563" s="25" t="str">
        <f t="shared" si="9"/>
        <v>0</v>
      </c>
      <c r="G1563" s="26" t="str">
        <f t="shared" si="10"/>
        <v>0</v>
      </c>
      <c r="H1563">
        <v>1492240.0</v>
      </c>
    </row>
    <row r="1564">
      <c r="A1564" s="2" t="s">
        <v>35</v>
      </c>
      <c r="B1564" s="2" t="s">
        <v>1607</v>
      </c>
      <c r="D1564" s="22" t="str">
        <f t="shared" si="1"/>
        <v>0</v>
      </c>
      <c r="E1564" s="22" t="str">
        <f t="shared" si="8"/>
        <v>0</v>
      </c>
      <c r="F1564" s="25" t="str">
        <f t="shared" si="9"/>
        <v>0</v>
      </c>
      <c r="G1564" s="26" t="str">
        <f t="shared" si="10"/>
        <v>0</v>
      </c>
      <c r="H1564">
        <v>3906550.0</v>
      </c>
    </row>
    <row r="1565">
      <c r="A1565" s="2" t="s">
        <v>35</v>
      </c>
      <c r="B1565" s="2" t="s">
        <v>1608</v>
      </c>
      <c r="D1565" s="22" t="str">
        <f t="shared" si="1"/>
        <v>0</v>
      </c>
      <c r="E1565" s="22" t="str">
        <f t="shared" si="8"/>
        <v>0</v>
      </c>
      <c r="F1565" s="25" t="str">
        <f t="shared" si="9"/>
        <v>0</v>
      </c>
      <c r="G1565" s="26" t="str">
        <f t="shared" si="10"/>
        <v>0</v>
      </c>
      <c r="H1565">
        <v>2480400.0</v>
      </c>
    </row>
    <row r="1566">
      <c r="A1566" s="2" t="s">
        <v>35</v>
      </c>
      <c r="B1566" s="2" t="s">
        <v>1609</v>
      </c>
      <c r="D1566" s="22" t="str">
        <f t="shared" si="1"/>
        <v>0</v>
      </c>
      <c r="E1566" s="22" t="str">
        <f t="shared" si="8"/>
        <v>0</v>
      </c>
      <c r="F1566" s="25" t="str">
        <f t="shared" si="9"/>
        <v>0</v>
      </c>
      <c r="G1566" s="26" t="str">
        <f t="shared" si="10"/>
        <v>0</v>
      </c>
      <c r="H1566">
        <v>262202.38</v>
      </c>
    </row>
    <row r="1567">
      <c r="A1567" s="2" t="s">
        <v>35</v>
      </c>
      <c r="B1567" s="2" t="s">
        <v>1610</v>
      </c>
      <c r="D1567" s="22" t="str">
        <f t="shared" si="1"/>
        <v>0</v>
      </c>
      <c r="E1567" s="22" t="str">
        <f t="shared" si="8"/>
        <v>0</v>
      </c>
      <c r="F1567" s="25" t="str">
        <f t="shared" si="9"/>
        <v>0</v>
      </c>
      <c r="G1567" s="26" t="str">
        <f t="shared" si="10"/>
        <v>0</v>
      </c>
      <c r="H1567">
        <v>842460.32</v>
      </c>
    </row>
    <row r="1568">
      <c r="A1568" s="2" t="s">
        <v>35</v>
      </c>
      <c r="B1568" s="2" t="s">
        <v>1611</v>
      </c>
      <c r="D1568" s="22" t="str">
        <f t="shared" si="1"/>
        <v>0</v>
      </c>
      <c r="E1568" s="22" t="str">
        <f t="shared" si="8"/>
        <v>0</v>
      </c>
      <c r="F1568" s="25" t="str">
        <f t="shared" si="9"/>
        <v>0</v>
      </c>
      <c r="G1568" s="26" t="str">
        <f t="shared" si="10"/>
        <v>0</v>
      </c>
      <c r="H1568">
        <v>2956679.9</v>
      </c>
    </row>
    <row r="1569">
      <c r="A1569" s="2" t="s">
        <v>35</v>
      </c>
      <c r="B1569" s="2" t="s">
        <v>1612</v>
      </c>
      <c r="D1569" s="22" t="str">
        <f t="shared" si="1"/>
        <v>0</v>
      </c>
      <c r="E1569" s="22" t="str">
        <f t="shared" si="8"/>
        <v>0</v>
      </c>
      <c r="F1569" s="25" t="str">
        <f t="shared" si="9"/>
        <v>0</v>
      </c>
      <c r="G1569" s="26" t="str">
        <f t="shared" si="10"/>
        <v>0</v>
      </c>
      <c r="H1569">
        <v>396000.0</v>
      </c>
    </row>
    <row r="1570">
      <c r="A1570" s="2" t="s">
        <v>35</v>
      </c>
      <c r="B1570" s="2" t="s">
        <v>1613</v>
      </c>
      <c r="D1570" s="22" t="str">
        <f t="shared" si="1"/>
        <v>0</v>
      </c>
      <c r="E1570" s="22" t="str">
        <f t="shared" si="8"/>
        <v>0</v>
      </c>
      <c r="F1570" s="25" t="str">
        <f t="shared" si="9"/>
        <v>0</v>
      </c>
      <c r="G1570" s="26" t="str">
        <f t="shared" si="10"/>
        <v>0</v>
      </c>
      <c r="H1570">
        <v>628802.91</v>
      </c>
    </row>
    <row r="1571">
      <c r="A1571" s="2" t="s">
        <v>35</v>
      </c>
      <c r="B1571" s="2" t="s">
        <v>1614</v>
      </c>
      <c r="C1571" s="14"/>
      <c r="D1571" s="22" t="str">
        <f t="shared" si="1"/>
        <v>0</v>
      </c>
      <c r="E1571" s="22" t="str">
        <f t="shared" si="8"/>
        <v>0</v>
      </c>
      <c r="F1571" s="25" t="str">
        <f t="shared" si="9"/>
        <v>0</v>
      </c>
      <c r="G1571" s="26" t="str">
        <f t="shared" si="10"/>
        <v>0</v>
      </c>
      <c r="H1571">
        <v>3627902.37</v>
      </c>
    </row>
    <row r="1572">
      <c r="A1572" s="2" t="s">
        <v>35</v>
      </c>
      <c r="B1572" s="2" t="s">
        <v>1615</v>
      </c>
      <c r="D1572" s="22" t="str">
        <f t="shared" si="1"/>
        <v>0</v>
      </c>
      <c r="E1572" s="22" t="str">
        <f t="shared" si="8"/>
        <v>0</v>
      </c>
      <c r="F1572" s="25" t="str">
        <f t="shared" si="9"/>
        <v>0</v>
      </c>
      <c r="G1572" s="26" t="str">
        <f t="shared" si="10"/>
        <v>0</v>
      </c>
      <c r="H1572">
        <v>108072.92</v>
      </c>
    </row>
    <row r="1573">
      <c r="A1573" s="2" t="s">
        <v>35</v>
      </c>
      <c r="B1573" s="2" t="s">
        <v>1616</v>
      </c>
      <c r="C1573" s="14"/>
      <c r="D1573" s="22" t="str">
        <f t="shared" si="1"/>
        <v>0</v>
      </c>
      <c r="E1573" s="22" t="str">
        <f t="shared" si="8"/>
        <v>0</v>
      </c>
      <c r="F1573" s="25" t="str">
        <f t="shared" si="9"/>
        <v>0</v>
      </c>
      <c r="G1573" s="26" t="str">
        <f t="shared" si="10"/>
        <v>0</v>
      </c>
      <c r="H1573">
        <v>64250.71</v>
      </c>
    </row>
    <row r="1574">
      <c r="A1574" s="2" t="s">
        <v>35</v>
      </c>
      <c r="B1574" s="2" t="s">
        <v>1617</v>
      </c>
      <c r="C1574" s="14"/>
      <c r="D1574" s="22" t="str">
        <f t="shared" si="1"/>
        <v>0</v>
      </c>
      <c r="E1574" s="22" t="str">
        <f t="shared" si="8"/>
        <v>0</v>
      </c>
      <c r="F1574" s="25" t="str">
        <f t="shared" si="9"/>
        <v>0</v>
      </c>
      <c r="G1574" s="26" t="str">
        <f t="shared" si="10"/>
        <v>0</v>
      </c>
      <c r="H1574">
        <v>128529.95</v>
      </c>
    </row>
    <row r="1575">
      <c r="A1575" s="2" t="s">
        <v>35</v>
      </c>
      <c r="B1575" s="2" t="s">
        <v>1618</v>
      </c>
      <c r="D1575" s="22" t="str">
        <f t="shared" si="1"/>
        <v>0</v>
      </c>
      <c r="E1575" s="22" t="str">
        <f t="shared" si="8"/>
        <v>0</v>
      </c>
      <c r="F1575" s="25" t="str">
        <f t="shared" si="9"/>
        <v>0</v>
      </c>
      <c r="G1575" s="26" t="str">
        <f t="shared" si="10"/>
        <v>0</v>
      </c>
      <c r="H1575">
        <v>564980.16</v>
      </c>
    </row>
    <row r="1576">
      <c r="A1576" s="2" t="s">
        <v>35</v>
      </c>
      <c r="B1576" s="2" t="s">
        <v>1619</v>
      </c>
      <c r="C1576" s="14"/>
      <c r="D1576" s="22" t="str">
        <f t="shared" si="1"/>
        <v>0</v>
      </c>
      <c r="E1576" s="22" t="str">
        <f t="shared" si="8"/>
        <v>0</v>
      </c>
      <c r="F1576" s="25" t="str">
        <f t="shared" si="9"/>
        <v>0</v>
      </c>
      <c r="G1576" s="26" t="str">
        <f t="shared" si="10"/>
        <v>0</v>
      </c>
      <c r="H1576">
        <v>508183.57</v>
      </c>
    </row>
    <row r="1577">
      <c r="A1577" s="2" t="s">
        <v>35</v>
      </c>
      <c r="B1577" s="2" t="s">
        <v>1620</v>
      </c>
      <c r="D1577" s="22" t="str">
        <f t="shared" si="1"/>
        <v>0</v>
      </c>
      <c r="E1577" s="22" t="str">
        <f t="shared" si="8"/>
        <v>0</v>
      </c>
      <c r="F1577" s="25" t="str">
        <f t="shared" si="9"/>
        <v>0</v>
      </c>
      <c r="G1577" s="26" t="str">
        <f t="shared" si="10"/>
        <v>0</v>
      </c>
      <c r="H1577">
        <v>613655.65</v>
      </c>
    </row>
    <row r="1578">
      <c r="A1578" s="2" t="s">
        <v>35</v>
      </c>
      <c r="B1578" s="2" t="s">
        <v>1621</v>
      </c>
      <c r="C1578" s="14"/>
      <c r="D1578" s="22" t="str">
        <f t="shared" si="1"/>
        <v>0</v>
      </c>
      <c r="E1578" s="22" t="str">
        <f t="shared" si="8"/>
        <v>0</v>
      </c>
      <c r="F1578" s="25" t="str">
        <f t="shared" si="9"/>
        <v>0</v>
      </c>
      <c r="G1578" s="26" t="str">
        <f t="shared" si="10"/>
        <v>0</v>
      </c>
      <c r="H1578">
        <v>975790.88</v>
      </c>
    </row>
    <row r="1579">
      <c r="A1579" s="2" t="s">
        <v>35</v>
      </c>
      <c r="B1579" s="2" t="s">
        <v>1622</v>
      </c>
      <c r="C1579" s="14"/>
      <c r="D1579" s="22" t="str">
        <f t="shared" si="1"/>
        <v>0</v>
      </c>
      <c r="E1579" s="22" t="str">
        <f t="shared" si="8"/>
        <v>0</v>
      </c>
      <c r="F1579" s="25" t="str">
        <f t="shared" si="9"/>
        <v>0</v>
      </c>
      <c r="G1579" s="26" t="str">
        <f t="shared" si="10"/>
        <v>0</v>
      </c>
      <c r="H1579">
        <v>157398.59</v>
      </c>
    </row>
    <row r="1580">
      <c r="A1580" s="2" t="s">
        <v>35</v>
      </c>
      <c r="B1580" s="2" t="s">
        <v>1623</v>
      </c>
      <c r="C1580" s="14"/>
      <c r="D1580" s="22" t="str">
        <f t="shared" si="1"/>
        <v>0</v>
      </c>
      <c r="E1580" s="22" t="str">
        <f t="shared" si="8"/>
        <v>0</v>
      </c>
      <c r="F1580" s="25" t="str">
        <f t="shared" si="9"/>
        <v>0</v>
      </c>
      <c r="G1580" s="26" t="str">
        <f t="shared" si="10"/>
        <v>0</v>
      </c>
      <c r="H1580">
        <v>70451.94</v>
      </c>
    </row>
    <row r="1581">
      <c r="A1581" s="2" t="s">
        <v>35</v>
      </c>
      <c r="B1581" s="2" t="s">
        <v>1624</v>
      </c>
      <c r="C1581" s="14"/>
      <c r="D1581" s="22" t="str">
        <f t="shared" si="1"/>
        <v>0</v>
      </c>
      <c r="E1581" s="22" t="str">
        <f t="shared" si="8"/>
        <v>0</v>
      </c>
      <c r="F1581" s="25" t="str">
        <f t="shared" si="9"/>
        <v>0</v>
      </c>
      <c r="G1581" s="26" t="str">
        <f t="shared" si="10"/>
        <v>0</v>
      </c>
      <c r="H1581">
        <v>1689057.97</v>
      </c>
    </row>
    <row r="1582">
      <c r="A1582" s="2" t="s">
        <v>35</v>
      </c>
      <c r="B1582" s="2" t="s">
        <v>1625</v>
      </c>
      <c r="C1582" s="14"/>
      <c r="D1582" s="22" t="str">
        <f t="shared" si="1"/>
        <v>0</v>
      </c>
      <c r="E1582" s="22" t="str">
        <f t="shared" si="8"/>
        <v>0</v>
      </c>
      <c r="F1582" s="25" t="str">
        <f t="shared" si="9"/>
        <v>0</v>
      </c>
      <c r="G1582" s="26" t="str">
        <f t="shared" si="10"/>
        <v>0</v>
      </c>
      <c r="H1582">
        <v>296733.95</v>
      </c>
    </row>
    <row r="1583">
      <c r="A1583" s="2" t="s">
        <v>35</v>
      </c>
      <c r="B1583" s="2" t="s">
        <v>1626</v>
      </c>
      <c r="C1583" s="14"/>
      <c r="D1583" s="22" t="str">
        <f t="shared" si="1"/>
        <v>0</v>
      </c>
      <c r="E1583" s="22" t="str">
        <f t="shared" si="8"/>
        <v>0</v>
      </c>
      <c r="F1583" s="25" t="str">
        <f t="shared" si="9"/>
        <v>0</v>
      </c>
      <c r="G1583" s="26" t="str">
        <f t="shared" si="10"/>
        <v>0</v>
      </c>
      <c r="H1583">
        <v>141558.94</v>
      </c>
    </row>
    <row r="1584">
      <c r="A1584" s="2" t="s">
        <v>35</v>
      </c>
      <c r="B1584" s="2" t="s">
        <v>1627</v>
      </c>
      <c r="C1584" s="14"/>
      <c r="D1584" s="22" t="str">
        <f t="shared" si="1"/>
        <v>0</v>
      </c>
      <c r="E1584" s="22" t="str">
        <f t="shared" si="8"/>
        <v>0</v>
      </c>
      <c r="F1584" s="25" t="str">
        <f t="shared" si="9"/>
        <v>0</v>
      </c>
      <c r="G1584" s="26" t="str">
        <f t="shared" si="10"/>
        <v>0</v>
      </c>
      <c r="H1584">
        <v>781023.3</v>
      </c>
    </row>
    <row r="1585">
      <c r="A1585" s="2" t="s">
        <v>35</v>
      </c>
      <c r="B1585" s="2" t="s">
        <v>1628</v>
      </c>
      <c r="D1585" s="22" t="str">
        <f t="shared" si="1"/>
        <v>0</v>
      </c>
      <c r="E1585" s="22" t="str">
        <f t="shared" si="8"/>
        <v>0</v>
      </c>
      <c r="F1585" s="25" t="str">
        <f t="shared" si="9"/>
        <v>0</v>
      </c>
      <c r="G1585" s="26" t="str">
        <f t="shared" si="10"/>
        <v>0</v>
      </c>
      <c r="H1585">
        <v>58797.6</v>
      </c>
    </row>
    <row r="1586">
      <c r="A1586" s="2" t="s">
        <v>35</v>
      </c>
      <c r="B1586" s="2" t="s">
        <v>1629</v>
      </c>
      <c r="C1586" s="14"/>
      <c r="D1586" s="22" t="str">
        <f t="shared" si="1"/>
        <v>0</v>
      </c>
      <c r="E1586" s="22" t="str">
        <f t="shared" si="8"/>
        <v>0</v>
      </c>
      <c r="F1586" s="25" t="str">
        <f t="shared" si="9"/>
        <v>0</v>
      </c>
      <c r="G1586" s="26" t="str">
        <f t="shared" si="10"/>
        <v>0</v>
      </c>
      <c r="H1586">
        <v>997090.84</v>
      </c>
    </row>
    <row r="1587">
      <c r="A1587" s="2" t="s">
        <v>35</v>
      </c>
      <c r="B1587" s="2" t="s">
        <v>1630</v>
      </c>
      <c r="D1587" s="22" t="str">
        <f t="shared" si="1"/>
        <v>0</v>
      </c>
      <c r="E1587" s="22" t="str">
        <f t="shared" si="8"/>
        <v>0</v>
      </c>
      <c r="F1587" s="25" t="str">
        <f t="shared" si="9"/>
        <v>0</v>
      </c>
      <c r="G1587" s="26" t="str">
        <f t="shared" si="10"/>
        <v>0</v>
      </c>
      <c r="H1587">
        <v>1390200.0</v>
      </c>
    </row>
    <row r="1588">
      <c r="A1588" s="2" t="s">
        <v>35</v>
      </c>
      <c r="B1588" s="2" t="s">
        <v>1631</v>
      </c>
      <c r="D1588" s="22" t="str">
        <f t="shared" si="1"/>
        <v>0</v>
      </c>
      <c r="E1588" s="22" t="str">
        <f t="shared" si="8"/>
        <v>0</v>
      </c>
      <c r="F1588" s="25" t="str">
        <f t="shared" si="9"/>
        <v>0</v>
      </c>
      <c r="G1588" s="26" t="str">
        <f t="shared" si="10"/>
        <v>0</v>
      </c>
      <c r="H1588">
        <v>1113170.2</v>
      </c>
    </row>
    <row r="1589">
      <c r="A1589" s="2" t="s">
        <v>35</v>
      </c>
      <c r="B1589" s="2" t="s">
        <v>1632</v>
      </c>
      <c r="D1589" s="22" t="str">
        <f t="shared" si="1"/>
        <v>0</v>
      </c>
      <c r="E1589" s="22" t="str">
        <f t="shared" si="8"/>
        <v>0</v>
      </c>
      <c r="F1589" s="25" t="str">
        <f t="shared" si="9"/>
        <v>0</v>
      </c>
      <c r="G1589" s="26" t="str">
        <f t="shared" si="10"/>
        <v>0</v>
      </c>
      <c r="H1589">
        <v>335580.0</v>
      </c>
    </row>
    <row r="1590">
      <c r="A1590" s="2" t="s">
        <v>35</v>
      </c>
      <c r="B1590" s="2" t="s">
        <v>1633</v>
      </c>
      <c r="D1590" s="22" t="str">
        <f t="shared" si="1"/>
        <v>0</v>
      </c>
      <c r="E1590" s="22" t="str">
        <f t="shared" si="8"/>
        <v>0</v>
      </c>
      <c r="F1590" s="25" t="str">
        <f t="shared" si="9"/>
        <v>0</v>
      </c>
      <c r="G1590" s="26" t="str">
        <f t="shared" si="10"/>
        <v>0</v>
      </c>
      <c r="H1590">
        <v>851500.0</v>
      </c>
    </row>
    <row r="1591">
      <c r="A1591" s="2" t="s">
        <v>35</v>
      </c>
      <c r="B1591" s="2" t="s">
        <v>1634</v>
      </c>
      <c r="C1591" s="14"/>
      <c r="D1591" s="22" t="str">
        <f t="shared" si="1"/>
        <v>0</v>
      </c>
      <c r="E1591" s="22" t="str">
        <f t="shared" si="8"/>
        <v>0</v>
      </c>
      <c r="F1591" s="25" t="str">
        <f t="shared" si="9"/>
        <v>0</v>
      </c>
      <c r="G1591" s="26" t="str">
        <f t="shared" si="10"/>
        <v>0</v>
      </c>
      <c r="H1591">
        <v>386287.98</v>
      </c>
    </row>
    <row r="1592">
      <c r="A1592" s="2" t="s">
        <v>35</v>
      </c>
      <c r="B1592" s="2" t="s">
        <v>1635</v>
      </c>
      <c r="C1592" s="14"/>
      <c r="D1592" s="22" t="str">
        <f t="shared" si="1"/>
        <v>0</v>
      </c>
      <c r="E1592" s="22" t="str">
        <f t="shared" si="8"/>
        <v>0</v>
      </c>
      <c r="F1592" s="25" t="str">
        <f t="shared" si="9"/>
        <v>0</v>
      </c>
      <c r="G1592" s="26" t="str">
        <f t="shared" si="10"/>
        <v>0</v>
      </c>
      <c r="H1592">
        <v>135038.77</v>
      </c>
    </row>
    <row r="1593">
      <c r="A1593" s="2" t="s">
        <v>35</v>
      </c>
      <c r="B1593" s="2" t="s">
        <v>1636</v>
      </c>
      <c r="C1593" s="14"/>
      <c r="D1593" s="22" t="str">
        <f t="shared" si="1"/>
        <v>0</v>
      </c>
      <c r="E1593" s="22" t="str">
        <f t="shared" si="8"/>
        <v>0</v>
      </c>
      <c r="F1593" s="25" t="str">
        <f t="shared" si="9"/>
        <v>0</v>
      </c>
      <c r="G1593" s="26" t="str">
        <f t="shared" si="10"/>
        <v>0</v>
      </c>
      <c r="H1593">
        <v>56719.17</v>
      </c>
    </row>
    <row r="1594">
      <c r="A1594" s="2" t="s">
        <v>35</v>
      </c>
      <c r="B1594" s="2" t="s">
        <v>1637</v>
      </c>
      <c r="D1594" s="22" t="str">
        <f t="shared" si="1"/>
        <v>0</v>
      </c>
      <c r="E1594" s="22" t="str">
        <f t="shared" si="8"/>
        <v>0</v>
      </c>
      <c r="F1594" s="25" t="str">
        <f t="shared" si="9"/>
        <v>0</v>
      </c>
      <c r="G1594" s="26" t="str">
        <f t="shared" si="10"/>
        <v>0</v>
      </c>
      <c r="H1594">
        <v>6904300.0</v>
      </c>
    </row>
    <row r="1595">
      <c r="A1595" s="2" t="s">
        <v>35</v>
      </c>
      <c r="B1595" s="2" t="s">
        <v>1638</v>
      </c>
      <c r="D1595" s="22" t="str">
        <f t="shared" si="1"/>
        <v>0</v>
      </c>
      <c r="E1595" s="22" t="str">
        <f t="shared" si="8"/>
        <v>0</v>
      </c>
      <c r="F1595" s="25" t="str">
        <f t="shared" si="9"/>
        <v>0</v>
      </c>
      <c r="G1595" s="26" t="str">
        <f t="shared" si="10"/>
        <v>0</v>
      </c>
      <c r="H1595">
        <v>399900.0</v>
      </c>
    </row>
    <row r="1596">
      <c r="A1596" s="2" t="s">
        <v>35</v>
      </c>
      <c r="B1596" s="2" t="s">
        <v>1639</v>
      </c>
      <c r="D1596" s="22" t="str">
        <f t="shared" si="1"/>
        <v>0</v>
      </c>
      <c r="E1596" s="22" t="str">
        <f t="shared" si="8"/>
        <v>0</v>
      </c>
      <c r="F1596" s="25" t="str">
        <f t="shared" si="9"/>
        <v>0</v>
      </c>
      <c r="G1596" s="26" t="str">
        <f t="shared" si="10"/>
        <v>0</v>
      </c>
      <c r="H1596">
        <v>1896350.0</v>
      </c>
    </row>
    <row r="1597">
      <c r="A1597" s="2" t="s">
        <v>35</v>
      </c>
      <c r="B1597" s="2" t="s">
        <v>1640</v>
      </c>
      <c r="C1597" s="14"/>
      <c r="D1597" s="22" t="str">
        <f t="shared" si="1"/>
        <v>0</v>
      </c>
      <c r="E1597" s="22" t="str">
        <f t="shared" si="8"/>
        <v>0</v>
      </c>
      <c r="F1597" s="25" t="str">
        <f t="shared" si="9"/>
        <v>0</v>
      </c>
      <c r="G1597" s="26" t="str">
        <f t="shared" si="10"/>
        <v>0</v>
      </c>
      <c r="H1597">
        <v>917809.44</v>
      </c>
    </row>
    <row r="1598">
      <c r="A1598" s="2" t="s">
        <v>35</v>
      </c>
      <c r="B1598" s="2" t="s">
        <v>1641</v>
      </c>
      <c r="D1598" s="22" t="str">
        <f t="shared" si="1"/>
        <v>0</v>
      </c>
      <c r="E1598" s="22" t="str">
        <f t="shared" si="8"/>
        <v>0</v>
      </c>
      <c r="F1598" s="25" t="str">
        <f t="shared" si="9"/>
        <v>0</v>
      </c>
      <c r="G1598" s="26" t="str">
        <f t="shared" si="10"/>
        <v>0</v>
      </c>
      <c r="H1598">
        <v>828450.0</v>
      </c>
    </row>
    <row r="1599">
      <c r="A1599" s="2" t="s">
        <v>35</v>
      </c>
      <c r="B1599" s="2" t="s">
        <v>1642</v>
      </c>
      <c r="D1599" s="22" t="str">
        <f t="shared" si="1"/>
        <v>0</v>
      </c>
      <c r="E1599" s="22" t="str">
        <f t="shared" si="8"/>
        <v>0</v>
      </c>
      <c r="F1599" s="25" t="str">
        <f t="shared" si="9"/>
        <v>0</v>
      </c>
      <c r="G1599" s="26" t="str">
        <f t="shared" si="10"/>
        <v>0</v>
      </c>
      <c r="H1599">
        <v>1.22843E7</v>
      </c>
    </row>
    <row r="1600">
      <c r="A1600" s="2" t="s">
        <v>35</v>
      </c>
      <c r="B1600" s="2" t="s">
        <v>1643</v>
      </c>
      <c r="D1600" s="22" t="str">
        <f t="shared" si="1"/>
        <v>0</v>
      </c>
      <c r="E1600" s="22" t="str">
        <f t="shared" si="8"/>
        <v>0</v>
      </c>
      <c r="F1600" s="25" t="str">
        <f t="shared" si="9"/>
        <v>0</v>
      </c>
      <c r="G1600" s="26" t="str">
        <f t="shared" si="10"/>
        <v>0</v>
      </c>
      <c r="H1600">
        <v>4303500.0</v>
      </c>
    </row>
    <row r="1601">
      <c r="A1601" s="2" t="s">
        <v>35</v>
      </c>
      <c r="B1601" s="2" t="s">
        <v>1644</v>
      </c>
      <c r="C1601" s="14"/>
      <c r="D1601" s="22" t="str">
        <f t="shared" si="1"/>
        <v>0</v>
      </c>
      <c r="E1601" s="22" t="str">
        <f t="shared" si="8"/>
        <v>0</v>
      </c>
      <c r="F1601" s="25" t="str">
        <f t="shared" si="9"/>
        <v>0</v>
      </c>
      <c r="G1601" s="26" t="str">
        <f t="shared" si="10"/>
        <v>0</v>
      </c>
      <c r="H1601">
        <v>584686.44</v>
      </c>
    </row>
    <row r="1602">
      <c r="A1602" s="2" t="s">
        <v>35</v>
      </c>
      <c r="B1602" s="2" t="s">
        <v>1645</v>
      </c>
      <c r="C1602" s="14"/>
      <c r="D1602" s="22" t="str">
        <f t="shared" si="1"/>
        <v>0</v>
      </c>
      <c r="E1602" s="22" t="str">
        <f t="shared" si="8"/>
        <v>0</v>
      </c>
      <c r="F1602" s="25" t="str">
        <f t="shared" si="9"/>
        <v>0</v>
      </c>
      <c r="G1602" s="26" t="str">
        <f t="shared" si="10"/>
        <v>0</v>
      </c>
      <c r="H1602">
        <v>183982.32</v>
      </c>
    </row>
    <row r="1603">
      <c r="A1603" s="2" t="s">
        <v>35</v>
      </c>
      <c r="B1603" s="2" t="s">
        <v>1646</v>
      </c>
      <c r="C1603" s="14"/>
      <c r="D1603" s="22" t="str">
        <f t="shared" si="1"/>
        <v>0</v>
      </c>
      <c r="E1603" s="22" t="str">
        <f t="shared" si="8"/>
        <v>0</v>
      </c>
      <c r="F1603" s="25" t="str">
        <f t="shared" si="9"/>
        <v>0</v>
      </c>
      <c r="G1603" s="26" t="str">
        <f t="shared" si="10"/>
        <v>0</v>
      </c>
      <c r="H1603">
        <v>288831.24</v>
      </c>
    </row>
    <row r="1604">
      <c r="A1604" s="2" t="s">
        <v>35</v>
      </c>
      <c r="B1604" s="2" t="s">
        <v>1647</v>
      </c>
      <c r="C1604" s="14"/>
      <c r="D1604" s="22" t="str">
        <f t="shared" si="1"/>
        <v>0</v>
      </c>
      <c r="E1604" s="22" t="str">
        <f t="shared" si="8"/>
        <v>0</v>
      </c>
      <c r="F1604" s="25" t="str">
        <f t="shared" si="9"/>
        <v>0</v>
      </c>
      <c r="G1604" s="26" t="str">
        <f t="shared" si="10"/>
        <v>0</v>
      </c>
      <c r="H1604">
        <v>2376498.81</v>
      </c>
    </row>
    <row r="1605">
      <c r="A1605" s="2" t="s">
        <v>35</v>
      </c>
      <c r="B1605" s="2" t="s">
        <v>1648</v>
      </c>
      <c r="D1605" s="22" t="str">
        <f t="shared" si="1"/>
        <v>0</v>
      </c>
      <c r="E1605" s="22" t="str">
        <f t="shared" si="8"/>
        <v>0</v>
      </c>
      <c r="F1605" s="25" t="str">
        <f t="shared" si="9"/>
        <v>0</v>
      </c>
      <c r="G1605" s="26" t="str">
        <f t="shared" si="10"/>
        <v>0</v>
      </c>
      <c r="H1605">
        <v>249224.9</v>
      </c>
    </row>
    <row r="1606">
      <c r="A1606" s="2" t="s">
        <v>35</v>
      </c>
      <c r="B1606" s="2" t="s">
        <v>1649</v>
      </c>
      <c r="C1606" s="14"/>
      <c r="D1606" s="22" t="str">
        <f t="shared" si="1"/>
        <v>0</v>
      </c>
      <c r="E1606" s="22" t="str">
        <f t="shared" si="8"/>
        <v>0</v>
      </c>
      <c r="F1606" s="25" t="str">
        <f t="shared" si="9"/>
        <v>0</v>
      </c>
      <c r="G1606" s="26" t="str">
        <f t="shared" si="10"/>
        <v>0</v>
      </c>
      <c r="H1606">
        <v>76794.72</v>
      </c>
    </row>
    <row r="1607">
      <c r="A1607" s="2" t="s">
        <v>35</v>
      </c>
      <c r="B1607" s="2" t="s">
        <v>1650</v>
      </c>
      <c r="C1607" s="14"/>
      <c r="D1607" s="22" t="str">
        <f t="shared" si="1"/>
        <v>0</v>
      </c>
      <c r="E1607" s="22" t="str">
        <f t="shared" si="8"/>
        <v>0</v>
      </c>
      <c r="F1607" s="25" t="str">
        <f t="shared" si="9"/>
        <v>0</v>
      </c>
      <c r="G1607" s="26" t="str">
        <f t="shared" si="10"/>
        <v>0</v>
      </c>
      <c r="H1607">
        <v>797360.76</v>
      </c>
    </row>
    <row r="1608">
      <c r="A1608" s="2" t="s">
        <v>35</v>
      </c>
      <c r="B1608" s="2" t="s">
        <v>1651</v>
      </c>
      <c r="C1608" s="14"/>
      <c r="D1608" s="22" t="str">
        <f t="shared" si="1"/>
        <v>0</v>
      </c>
      <c r="E1608" s="22" t="str">
        <f t="shared" si="8"/>
        <v>0</v>
      </c>
      <c r="F1608" s="25" t="str">
        <f t="shared" si="9"/>
        <v>0</v>
      </c>
      <c r="G1608" s="26" t="str">
        <f t="shared" si="10"/>
        <v>0</v>
      </c>
      <c r="H1608">
        <v>154899.08</v>
      </c>
    </row>
    <row r="1609">
      <c r="A1609" s="2" t="s">
        <v>35</v>
      </c>
      <c r="B1609" s="2" t="s">
        <v>1652</v>
      </c>
      <c r="C1609" s="14"/>
      <c r="D1609" s="22" t="str">
        <f t="shared" si="1"/>
        <v>0</v>
      </c>
      <c r="E1609" s="22" t="str">
        <f t="shared" si="8"/>
        <v>0</v>
      </c>
      <c r="F1609" s="25" t="str">
        <f t="shared" si="9"/>
        <v>0</v>
      </c>
      <c r="G1609" s="26" t="str">
        <f t="shared" si="10"/>
        <v>0</v>
      </c>
      <c r="H1609">
        <v>1418408.66</v>
      </c>
    </row>
    <row r="1610">
      <c r="A1610" s="2" t="s">
        <v>35</v>
      </c>
      <c r="B1610" s="2" t="s">
        <v>1653</v>
      </c>
      <c r="D1610" s="22" t="str">
        <f t="shared" si="1"/>
        <v>0</v>
      </c>
      <c r="E1610" s="22" t="str">
        <f t="shared" si="8"/>
        <v>0</v>
      </c>
      <c r="F1610" s="25" t="str">
        <f t="shared" si="9"/>
        <v>0</v>
      </c>
      <c r="G1610" s="26" t="str">
        <f t="shared" si="10"/>
        <v>0</v>
      </c>
      <c r="H1610">
        <v>1862482.84</v>
      </c>
    </row>
    <row r="1611">
      <c r="A1611" s="2" t="s">
        <v>35</v>
      </c>
      <c r="B1611" s="2" t="s">
        <v>1654</v>
      </c>
      <c r="C1611" s="14"/>
      <c r="D1611" s="22" t="str">
        <f t="shared" si="1"/>
        <v>0</v>
      </c>
      <c r="E1611" s="22" t="str">
        <f t="shared" si="8"/>
        <v>0</v>
      </c>
      <c r="F1611" s="25" t="str">
        <f t="shared" si="9"/>
        <v>0</v>
      </c>
      <c r="G1611" s="26" t="str">
        <f t="shared" si="10"/>
        <v>0</v>
      </c>
      <c r="H1611">
        <v>340521.25</v>
      </c>
    </row>
    <row r="1612">
      <c r="A1612" s="2" t="s">
        <v>35</v>
      </c>
      <c r="B1612" s="2" t="s">
        <v>1655</v>
      </c>
      <c r="D1612" s="22" t="str">
        <f t="shared" si="1"/>
        <v>0</v>
      </c>
      <c r="E1612" s="22" t="str">
        <f t="shared" si="8"/>
        <v>0</v>
      </c>
      <c r="F1612" s="25" t="str">
        <f t="shared" si="9"/>
        <v>0</v>
      </c>
      <c r="G1612" s="26" t="str">
        <f t="shared" si="10"/>
        <v>0</v>
      </c>
      <c r="H1612">
        <v>416852.68</v>
      </c>
    </row>
    <row r="1613">
      <c r="A1613" s="2" t="s">
        <v>35</v>
      </c>
      <c r="B1613" s="2" t="s">
        <v>1656</v>
      </c>
      <c r="D1613" s="22" t="str">
        <f t="shared" si="1"/>
        <v>0</v>
      </c>
      <c r="E1613" s="22" t="str">
        <f t="shared" si="8"/>
        <v>0</v>
      </c>
      <c r="F1613" s="25" t="str">
        <f t="shared" si="9"/>
        <v>0</v>
      </c>
      <c r="G1613" s="26" t="str">
        <f t="shared" si="10"/>
        <v>0</v>
      </c>
      <c r="H1613">
        <v>385168.65</v>
      </c>
    </row>
    <row r="1614">
      <c r="A1614" s="2" t="s">
        <v>35</v>
      </c>
      <c r="B1614" s="2" t="s">
        <v>1657</v>
      </c>
      <c r="D1614" s="22" t="str">
        <f t="shared" si="1"/>
        <v>0</v>
      </c>
      <c r="E1614" s="22" t="str">
        <f t="shared" si="8"/>
        <v>0</v>
      </c>
      <c r="F1614" s="25" t="str">
        <f t="shared" si="9"/>
        <v>0</v>
      </c>
      <c r="G1614" s="26" t="str">
        <f t="shared" si="10"/>
        <v>0</v>
      </c>
      <c r="H1614">
        <v>61805.56</v>
      </c>
    </row>
    <row r="1615">
      <c r="A1615" s="2" t="s">
        <v>35</v>
      </c>
      <c r="B1615" s="2" t="s">
        <v>1658</v>
      </c>
      <c r="C1615" s="14"/>
      <c r="D1615" s="22" t="str">
        <f t="shared" si="1"/>
        <v>0</v>
      </c>
      <c r="E1615" s="22" t="str">
        <f t="shared" si="8"/>
        <v>0</v>
      </c>
      <c r="F1615" s="25" t="str">
        <f t="shared" si="9"/>
        <v>0</v>
      </c>
      <c r="G1615" s="26" t="str">
        <f t="shared" si="10"/>
        <v>0</v>
      </c>
      <c r="H1615">
        <v>928602.71</v>
      </c>
    </row>
    <row r="1616">
      <c r="A1616" s="2" t="s">
        <v>35</v>
      </c>
      <c r="B1616" s="2" t="s">
        <v>1659</v>
      </c>
      <c r="D1616" s="22" t="str">
        <f t="shared" si="1"/>
        <v>0</v>
      </c>
      <c r="E1616" s="22" t="str">
        <f t="shared" si="8"/>
        <v>0</v>
      </c>
      <c r="F1616" s="25" t="str">
        <f t="shared" si="9"/>
        <v>0</v>
      </c>
      <c r="G1616" s="26" t="str">
        <f t="shared" si="10"/>
        <v>0</v>
      </c>
      <c r="H1616">
        <v>389929.17</v>
      </c>
    </row>
    <row r="1617">
      <c r="A1617" s="2" t="s">
        <v>35</v>
      </c>
      <c r="B1617" s="2" t="s">
        <v>1660</v>
      </c>
      <c r="C1617" s="14"/>
      <c r="D1617" s="22" t="str">
        <f t="shared" si="1"/>
        <v>0</v>
      </c>
      <c r="E1617" s="22" t="str">
        <f t="shared" si="8"/>
        <v>0</v>
      </c>
      <c r="F1617" s="25" t="str">
        <f t="shared" si="9"/>
        <v>0</v>
      </c>
      <c r="G1617" s="26" t="str">
        <f t="shared" si="10"/>
        <v>0</v>
      </c>
      <c r="H1617">
        <v>102405.75</v>
      </c>
    </row>
    <row r="1618">
      <c r="A1618" s="2" t="s">
        <v>35</v>
      </c>
      <c r="B1618" s="2" t="s">
        <v>1661</v>
      </c>
      <c r="C1618" s="14"/>
      <c r="D1618" s="22" t="str">
        <f t="shared" si="1"/>
        <v>0</v>
      </c>
      <c r="E1618" s="22" t="str">
        <f t="shared" si="8"/>
        <v>0</v>
      </c>
      <c r="F1618" s="25" t="str">
        <f t="shared" si="9"/>
        <v>0</v>
      </c>
      <c r="G1618" s="26" t="str">
        <f t="shared" si="10"/>
        <v>0</v>
      </c>
      <c r="H1618">
        <v>365699.4</v>
      </c>
    </row>
    <row r="1619">
      <c r="A1619" s="2" t="s">
        <v>35</v>
      </c>
      <c r="B1619" s="2" t="s">
        <v>1662</v>
      </c>
      <c r="C1619" s="14"/>
      <c r="D1619" s="22" t="str">
        <f t="shared" si="1"/>
        <v>0</v>
      </c>
      <c r="E1619" s="22" t="str">
        <f t="shared" si="8"/>
        <v>0</v>
      </c>
      <c r="F1619" s="25" t="str">
        <f t="shared" si="9"/>
        <v>0</v>
      </c>
      <c r="G1619" s="26" t="str">
        <f t="shared" si="10"/>
        <v>0</v>
      </c>
      <c r="H1619">
        <v>80114.62</v>
      </c>
    </row>
    <row r="1620">
      <c r="A1620" s="2" t="s">
        <v>35</v>
      </c>
      <c r="B1620" s="2" t="s">
        <v>1663</v>
      </c>
      <c r="C1620" s="14"/>
      <c r="D1620" s="22" t="str">
        <f t="shared" si="1"/>
        <v>0</v>
      </c>
      <c r="E1620" s="22" t="str">
        <f t="shared" si="8"/>
        <v>0</v>
      </c>
      <c r="F1620" s="25" t="str">
        <f t="shared" si="9"/>
        <v>0</v>
      </c>
      <c r="G1620" s="26" t="str">
        <f t="shared" si="10"/>
        <v>0</v>
      </c>
      <c r="H1620">
        <v>247309.27</v>
      </c>
    </row>
    <row r="1621">
      <c r="A1621" s="2" t="s">
        <v>35</v>
      </c>
      <c r="B1621" s="2" t="s">
        <v>1664</v>
      </c>
      <c r="D1621" s="22" t="str">
        <f t="shared" si="1"/>
        <v>0</v>
      </c>
      <c r="E1621" s="22" t="str">
        <f t="shared" si="8"/>
        <v>0</v>
      </c>
      <c r="F1621" s="25" t="str">
        <f t="shared" si="9"/>
        <v>0</v>
      </c>
      <c r="G1621" s="26" t="str">
        <f t="shared" si="10"/>
        <v>0</v>
      </c>
      <c r="H1621">
        <v>48216.71</v>
      </c>
    </row>
    <row r="1622">
      <c r="A1622" s="2" t="s">
        <v>35</v>
      </c>
      <c r="B1622" s="2" t="s">
        <v>1665</v>
      </c>
      <c r="D1622" s="22" t="str">
        <f t="shared" si="1"/>
        <v>0</v>
      </c>
      <c r="E1622" s="22" t="str">
        <f t="shared" si="8"/>
        <v>0</v>
      </c>
      <c r="F1622" s="25" t="str">
        <f t="shared" si="9"/>
        <v>0</v>
      </c>
      <c r="G1622" s="26" t="str">
        <f t="shared" si="10"/>
        <v>0</v>
      </c>
      <c r="H1622">
        <v>710670.01</v>
      </c>
    </row>
    <row r="1623">
      <c r="A1623" s="2" t="s">
        <v>35</v>
      </c>
      <c r="B1623" s="2" t="s">
        <v>1666</v>
      </c>
      <c r="D1623" s="22" t="str">
        <f t="shared" si="1"/>
        <v>0</v>
      </c>
      <c r="E1623" s="22" t="str">
        <f t="shared" si="8"/>
        <v>0</v>
      </c>
      <c r="F1623" s="25" t="str">
        <f t="shared" si="9"/>
        <v>0</v>
      </c>
      <c r="G1623" s="26" t="str">
        <f t="shared" si="10"/>
        <v>0</v>
      </c>
      <c r="H1623">
        <v>894604.57</v>
      </c>
    </row>
    <row r="1624">
      <c r="A1624" s="2" t="s">
        <v>35</v>
      </c>
      <c r="B1624" s="2" t="s">
        <v>1667</v>
      </c>
      <c r="D1624" s="22" t="str">
        <f t="shared" si="1"/>
        <v>0</v>
      </c>
      <c r="E1624" s="22" t="str">
        <f t="shared" si="8"/>
        <v>0</v>
      </c>
      <c r="F1624" s="25" t="str">
        <f t="shared" si="9"/>
        <v>0</v>
      </c>
      <c r="G1624" s="26" t="str">
        <f t="shared" si="10"/>
        <v>0</v>
      </c>
      <c r="H1624">
        <v>265592.65</v>
      </c>
    </row>
    <row r="1625">
      <c r="A1625" s="2" t="s">
        <v>35</v>
      </c>
      <c r="B1625" s="2" t="s">
        <v>1668</v>
      </c>
      <c r="D1625" s="22" t="str">
        <f t="shared" si="1"/>
        <v>0</v>
      </c>
      <c r="E1625" s="22" t="str">
        <f t="shared" si="8"/>
        <v>0</v>
      </c>
      <c r="F1625" s="25" t="str">
        <f t="shared" si="9"/>
        <v>0</v>
      </c>
      <c r="G1625" s="26" t="str">
        <f t="shared" si="10"/>
        <v>0</v>
      </c>
      <c r="H1625">
        <v>152552.69</v>
      </c>
    </row>
    <row r="1626">
      <c r="A1626" s="2" t="s">
        <v>35</v>
      </c>
      <c r="B1626" s="2" t="s">
        <v>1669</v>
      </c>
      <c r="D1626" s="22" t="str">
        <f t="shared" si="1"/>
        <v>0</v>
      </c>
      <c r="E1626" s="22" t="str">
        <f t="shared" si="8"/>
        <v>0</v>
      </c>
      <c r="F1626" s="25" t="str">
        <f t="shared" si="9"/>
        <v>0</v>
      </c>
      <c r="G1626" s="26" t="str">
        <f t="shared" si="10"/>
        <v>0</v>
      </c>
      <c r="H1626">
        <v>582917.61</v>
      </c>
    </row>
    <row r="1627">
      <c r="A1627" s="2" t="s">
        <v>35</v>
      </c>
      <c r="B1627" s="2" t="s">
        <v>1670</v>
      </c>
      <c r="D1627" s="22" t="str">
        <f t="shared" si="1"/>
        <v>0</v>
      </c>
      <c r="E1627" s="22" t="str">
        <f t="shared" si="8"/>
        <v>0</v>
      </c>
      <c r="F1627" s="25" t="str">
        <f t="shared" si="9"/>
        <v>0</v>
      </c>
      <c r="G1627" s="26" t="str">
        <f t="shared" si="10"/>
        <v>0</v>
      </c>
      <c r="H1627">
        <v>80330.71</v>
      </c>
    </row>
    <row r="1628">
      <c r="A1628" s="2" t="s">
        <v>35</v>
      </c>
      <c r="B1628" s="2" t="s">
        <v>1671</v>
      </c>
      <c r="D1628" s="22" t="str">
        <f t="shared" si="1"/>
        <v>0</v>
      </c>
      <c r="E1628" s="22" t="str">
        <f t="shared" si="8"/>
        <v>0</v>
      </c>
      <c r="F1628" s="25" t="str">
        <f t="shared" si="9"/>
        <v>0</v>
      </c>
      <c r="G1628" s="26" t="str">
        <f t="shared" si="10"/>
        <v>0</v>
      </c>
      <c r="H1628">
        <v>112259.49</v>
      </c>
    </row>
    <row r="1629">
      <c r="A1629" s="2" t="s">
        <v>35</v>
      </c>
      <c r="B1629" s="2" t="s">
        <v>1672</v>
      </c>
      <c r="D1629" s="22" t="str">
        <f t="shared" si="1"/>
        <v>0</v>
      </c>
      <c r="E1629" s="22" t="str">
        <f t="shared" si="8"/>
        <v>0</v>
      </c>
      <c r="F1629" s="25" t="str">
        <f t="shared" si="9"/>
        <v>0</v>
      </c>
      <c r="G1629" s="26" t="str">
        <f t="shared" si="10"/>
        <v>0</v>
      </c>
      <c r="H1629">
        <v>324582.17</v>
      </c>
    </row>
    <row r="1630">
      <c r="A1630" s="2" t="s">
        <v>35</v>
      </c>
      <c r="B1630" s="2" t="s">
        <v>1673</v>
      </c>
      <c r="D1630" s="22" t="str">
        <f t="shared" si="1"/>
        <v>0</v>
      </c>
      <c r="E1630" s="22" t="str">
        <f t="shared" si="8"/>
        <v>0</v>
      </c>
      <c r="F1630" s="25" t="str">
        <f t="shared" si="9"/>
        <v>0</v>
      </c>
      <c r="G1630" s="26" t="str">
        <f t="shared" si="10"/>
        <v>0</v>
      </c>
      <c r="H1630">
        <v>2946651.27</v>
      </c>
    </row>
    <row r="1631">
      <c r="A1631" s="2" t="s">
        <v>35</v>
      </c>
      <c r="B1631" s="2" t="s">
        <v>1674</v>
      </c>
      <c r="D1631" s="22" t="str">
        <f t="shared" si="1"/>
        <v>0</v>
      </c>
      <c r="E1631" s="22" t="str">
        <f t="shared" si="8"/>
        <v>0</v>
      </c>
      <c r="F1631" s="25" t="str">
        <f t="shared" si="9"/>
        <v>0</v>
      </c>
      <c r="G1631" s="26" t="str">
        <f t="shared" si="10"/>
        <v>0</v>
      </c>
      <c r="H1631">
        <v>893754.2</v>
      </c>
    </row>
    <row r="1632">
      <c r="A1632" s="2" t="s">
        <v>35</v>
      </c>
      <c r="B1632" s="2" t="s">
        <v>1675</v>
      </c>
      <c r="D1632" s="22" t="str">
        <f t="shared" si="1"/>
        <v>0</v>
      </c>
      <c r="E1632" s="22" t="str">
        <f t="shared" si="8"/>
        <v>0</v>
      </c>
      <c r="F1632" s="25" t="str">
        <f t="shared" si="9"/>
        <v>0</v>
      </c>
      <c r="G1632" s="26" t="str">
        <f t="shared" si="10"/>
        <v>0</v>
      </c>
      <c r="H1632">
        <v>106440.91</v>
      </c>
    </row>
    <row r="1633">
      <c r="A1633" s="2" t="s">
        <v>35</v>
      </c>
      <c r="B1633" s="2" t="s">
        <v>1676</v>
      </c>
      <c r="D1633" s="22" t="str">
        <f t="shared" si="1"/>
        <v>0</v>
      </c>
      <c r="E1633" s="22" t="str">
        <f t="shared" si="8"/>
        <v>0</v>
      </c>
      <c r="F1633" s="25" t="str">
        <f t="shared" si="9"/>
        <v>0</v>
      </c>
      <c r="G1633" s="26" t="str">
        <f t="shared" si="10"/>
        <v>0</v>
      </c>
      <c r="H1633">
        <v>34072.74</v>
      </c>
    </row>
    <row r="1634">
      <c r="A1634" s="2" t="s">
        <v>35</v>
      </c>
      <c r="B1634" s="2" t="s">
        <v>1677</v>
      </c>
      <c r="D1634" s="22" t="str">
        <f t="shared" si="1"/>
        <v>0</v>
      </c>
      <c r="E1634" s="22" t="str">
        <f t="shared" si="8"/>
        <v>0</v>
      </c>
      <c r="F1634" s="25" t="str">
        <f t="shared" si="9"/>
        <v>0</v>
      </c>
      <c r="G1634" s="26" t="str">
        <f t="shared" si="10"/>
        <v>0</v>
      </c>
      <c r="H1634">
        <v>101788.38</v>
      </c>
    </row>
    <row r="1635">
      <c r="A1635" s="2" t="s">
        <v>35</v>
      </c>
      <c r="B1635" s="2" t="s">
        <v>1678</v>
      </c>
      <c r="D1635" s="22" t="str">
        <f t="shared" si="1"/>
        <v>0</v>
      </c>
      <c r="E1635" s="22" t="str">
        <f t="shared" si="8"/>
        <v>0</v>
      </c>
      <c r="F1635" s="25" t="str">
        <f t="shared" si="9"/>
        <v>0</v>
      </c>
      <c r="G1635" s="26" t="str">
        <f t="shared" si="10"/>
        <v>0</v>
      </c>
      <c r="H1635">
        <v>1587904.95</v>
      </c>
    </row>
    <row r="1636">
      <c r="A1636" s="2" t="s">
        <v>35</v>
      </c>
      <c r="B1636" s="2" t="s">
        <v>1679</v>
      </c>
      <c r="D1636" s="22" t="str">
        <f t="shared" si="1"/>
        <v>0</v>
      </c>
      <c r="E1636" s="22" t="str">
        <f t="shared" si="8"/>
        <v>0</v>
      </c>
      <c r="F1636" s="25" t="str">
        <f t="shared" si="9"/>
        <v>0</v>
      </c>
      <c r="G1636" s="26" t="str">
        <f t="shared" si="10"/>
        <v>0</v>
      </c>
      <c r="H1636">
        <v>54807.61</v>
      </c>
    </row>
    <row r="1637">
      <c r="A1637" s="2" t="s">
        <v>35</v>
      </c>
      <c r="B1637" s="2" t="s">
        <v>1680</v>
      </c>
      <c r="D1637" s="22" t="str">
        <f t="shared" si="1"/>
        <v>0</v>
      </c>
      <c r="E1637" s="22" t="str">
        <f t="shared" si="8"/>
        <v>0</v>
      </c>
      <c r="F1637" s="25" t="str">
        <f t="shared" si="9"/>
        <v>0</v>
      </c>
      <c r="G1637" s="26" t="str">
        <f t="shared" si="10"/>
        <v>0</v>
      </c>
      <c r="H1637">
        <v>227442.83</v>
      </c>
    </row>
    <row r="1638">
      <c r="A1638" s="2" t="s">
        <v>35</v>
      </c>
      <c r="B1638" s="2" t="s">
        <v>1681</v>
      </c>
      <c r="C1638" s="14"/>
      <c r="D1638" s="22" t="str">
        <f t="shared" si="1"/>
        <v>0</v>
      </c>
      <c r="E1638" s="22" t="str">
        <f t="shared" si="8"/>
        <v>0</v>
      </c>
      <c r="F1638" s="25" t="str">
        <f t="shared" si="9"/>
        <v>0</v>
      </c>
      <c r="G1638" s="26" t="str">
        <f t="shared" si="10"/>
        <v>0</v>
      </c>
      <c r="H1638">
        <v>835347.75</v>
      </c>
    </row>
    <row r="1639">
      <c r="A1639" s="2" t="s">
        <v>35</v>
      </c>
      <c r="B1639" s="2" t="s">
        <v>1682</v>
      </c>
      <c r="D1639" s="22" t="str">
        <f t="shared" si="1"/>
        <v>0</v>
      </c>
      <c r="E1639" s="22" t="str">
        <f t="shared" si="8"/>
        <v>0</v>
      </c>
      <c r="F1639" s="25" t="str">
        <f t="shared" si="9"/>
        <v>0</v>
      </c>
      <c r="G1639" s="26" t="str">
        <f t="shared" si="10"/>
        <v>0</v>
      </c>
      <c r="H1639">
        <v>426750.0</v>
      </c>
    </row>
    <row r="1640">
      <c r="A1640" s="2" t="s">
        <v>35</v>
      </c>
      <c r="B1640" s="2" t="s">
        <v>1683</v>
      </c>
      <c r="D1640" s="22" t="str">
        <f t="shared" si="1"/>
        <v>0</v>
      </c>
      <c r="E1640" s="22" t="str">
        <f t="shared" si="8"/>
        <v>0</v>
      </c>
      <c r="F1640" s="25" t="str">
        <f t="shared" si="9"/>
        <v>0</v>
      </c>
      <c r="G1640" s="26" t="str">
        <f t="shared" si="10"/>
        <v>0</v>
      </c>
      <c r="H1640">
        <v>190387.99</v>
      </c>
    </row>
    <row r="1641">
      <c r="A1641" s="2" t="s">
        <v>35</v>
      </c>
      <c r="B1641" s="2" t="s">
        <v>1684</v>
      </c>
      <c r="D1641" s="22" t="str">
        <f t="shared" si="1"/>
        <v>0</v>
      </c>
      <c r="E1641" s="22" t="str">
        <f t="shared" si="8"/>
        <v>0</v>
      </c>
      <c r="F1641" s="25" t="str">
        <f t="shared" si="9"/>
        <v>0</v>
      </c>
      <c r="G1641" s="26" t="str">
        <f t="shared" si="10"/>
        <v>0</v>
      </c>
      <c r="H1641">
        <v>129977.31</v>
      </c>
    </row>
    <row r="1642">
      <c r="A1642" s="2" t="s">
        <v>35</v>
      </c>
      <c r="B1642" s="2" t="s">
        <v>1685</v>
      </c>
      <c r="D1642" s="22" t="str">
        <f t="shared" si="1"/>
        <v>0</v>
      </c>
      <c r="E1642" s="22" t="str">
        <f t="shared" si="8"/>
        <v>0</v>
      </c>
      <c r="F1642" s="25" t="str">
        <f t="shared" si="9"/>
        <v>0</v>
      </c>
      <c r="G1642" s="26" t="str">
        <f t="shared" si="10"/>
        <v>0</v>
      </c>
      <c r="H1642">
        <v>558597.25</v>
      </c>
    </row>
    <row r="1643">
      <c r="A1643" s="2" t="s">
        <v>35</v>
      </c>
      <c r="B1643" s="2" t="s">
        <v>1686</v>
      </c>
      <c r="C1643" s="14"/>
      <c r="D1643" s="22" t="str">
        <f t="shared" si="1"/>
        <v>0</v>
      </c>
      <c r="E1643" s="22" t="str">
        <f t="shared" si="8"/>
        <v>0</v>
      </c>
      <c r="F1643" s="25" t="str">
        <f t="shared" si="9"/>
        <v>0</v>
      </c>
      <c r="G1643" s="26" t="str">
        <f t="shared" si="10"/>
        <v>0</v>
      </c>
      <c r="H1643">
        <v>1636656.32</v>
      </c>
    </row>
    <row r="1644">
      <c r="A1644" s="2" t="s">
        <v>35</v>
      </c>
      <c r="B1644" s="2" t="s">
        <v>1687</v>
      </c>
      <c r="D1644" s="22" t="str">
        <f t="shared" si="1"/>
        <v>0</v>
      </c>
      <c r="E1644" s="22" t="str">
        <f t="shared" si="8"/>
        <v>0</v>
      </c>
      <c r="F1644" s="25" t="str">
        <f t="shared" si="9"/>
        <v>0</v>
      </c>
      <c r="G1644" s="26" t="str">
        <f t="shared" si="10"/>
        <v>0</v>
      </c>
      <c r="H1644">
        <v>591213.0</v>
      </c>
    </row>
    <row r="1645">
      <c r="A1645" s="2" t="s">
        <v>35</v>
      </c>
      <c r="B1645" s="2" t="s">
        <v>1688</v>
      </c>
      <c r="C1645" s="14"/>
      <c r="D1645" s="22" t="str">
        <f t="shared" si="1"/>
        <v>0</v>
      </c>
      <c r="E1645" s="22" t="str">
        <f t="shared" si="8"/>
        <v>0</v>
      </c>
      <c r="F1645" s="25" t="str">
        <f t="shared" si="9"/>
        <v>0</v>
      </c>
      <c r="G1645" s="26" t="str">
        <f t="shared" si="10"/>
        <v>0</v>
      </c>
      <c r="H1645">
        <v>1879092.06</v>
      </c>
    </row>
    <row r="1646">
      <c r="A1646" s="2" t="s">
        <v>35</v>
      </c>
      <c r="B1646" s="2" t="s">
        <v>1689</v>
      </c>
      <c r="C1646" s="14"/>
      <c r="D1646" s="22" t="str">
        <f t="shared" si="1"/>
        <v>0</v>
      </c>
      <c r="E1646" s="22" t="str">
        <f t="shared" si="8"/>
        <v>0</v>
      </c>
      <c r="F1646" s="25" t="str">
        <f t="shared" si="9"/>
        <v>0</v>
      </c>
      <c r="G1646" s="26" t="str">
        <f t="shared" si="10"/>
        <v>0</v>
      </c>
      <c r="H1646">
        <v>450039.55</v>
      </c>
    </row>
    <row r="1647">
      <c r="A1647" s="2" t="s">
        <v>35</v>
      </c>
      <c r="B1647" s="2" t="s">
        <v>1690</v>
      </c>
      <c r="D1647" s="22" t="str">
        <f t="shared" si="1"/>
        <v>0</v>
      </c>
      <c r="E1647" s="22" t="str">
        <f t="shared" si="8"/>
        <v>0</v>
      </c>
      <c r="F1647" s="25" t="str">
        <f t="shared" si="9"/>
        <v>0</v>
      </c>
      <c r="G1647" s="26" t="str">
        <f t="shared" si="10"/>
        <v>0</v>
      </c>
      <c r="H1647">
        <v>81501.53</v>
      </c>
    </row>
    <row r="1648">
      <c r="A1648" s="2" t="s">
        <v>35</v>
      </c>
      <c r="B1648" s="2" t="s">
        <v>1691</v>
      </c>
      <c r="D1648" s="22" t="str">
        <f t="shared" si="1"/>
        <v>0</v>
      </c>
      <c r="E1648" s="22" t="str">
        <f t="shared" si="8"/>
        <v>0</v>
      </c>
      <c r="F1648" s="25" t="str">
        <f t="shared" si="9"/>
        <v>0</v>
      </c>
      <c r="G1648" s="26" t="str">
        <f t="shared" si="10"/>
        <v>0</v>
      </c>
      <c r="H1648">
        <v>971118.5</v>
      </c>
    </row>
    <row r="1649">
      <c r="A1649" s="2" t="s">
        <v>35</v>
      </c>
      <c r="B1649" s="2" t="s">
        <v>1692</v>
      </c>
      <c r="C1649" s="14"/>
      <c r="D1649" s="22" t="str">
        <f t="shared" si="1"/>
        <v>0</v>
      </c>
      <c r="E1649" s="22" t="str">
        <f t="shared" si="8"/>
        <v>0</v>
      </c>
      <c r="F1649" s="25" t="str">
        <f t="shared" si="9"/>
        <v>0</v>
      </c>
      <c r="G1649" s="26" t="str">
        <f t="shared" si="10"/>
        <v>0</v>
      </c>
      <c r="H1649">
        <v>529738.91</v>
      </c>
    </row>
    <row r="1650">
      <c r="A1650" s="2" t="s">
        <v>35</v>
      </c>
      <c r="B1650" s="2" t="s">
        <v>1693</v>
      </c>
      <c r="C1650" s="14"/>
      <c r="D1650" s="22" t="str">
        <f t="shared" si="1"/>
        <v>0</v>
      </c>
      <c r="E1650" s="22" t="str">
        <f t="shared" si="8"/>
        <v>0</v>
      </c>
      <c r="F1650" s="25" t="str">
        <f t="shared" si="9"/>
        <v>0</v>
      </c>
      <c r="G1650" s="26" t="str">
        <f t="shared" si="10"/>
        <v>0</v>
      </c>
      <c r="H1650">
        <v>311078.67</v>
      </c>
    </row>
    <row r="1651">
      <c r="A1651" s="2" t="s">
        <v>35</v>
      </c>
      <c r="B1651" s="2" t="s">
        <v>1694</v>
      </c>
      <c r="C1651" s="14"/>
      <c r="D1651" s="22" t="str">
        <f t="shared" si="1"/>
        <v>0</v>
      </c>
      <c r="E1651" s="22" t="str">
        <f t="shared" si="8"/>
        <v>0</v>
      </c>
      <c r="F1651" s="25" t="str">
        <f t="shared" si="9"/>
        <v>0</v>
      </c>
      <c r="G1651" s="26" t="str">
        <f t="shared" si="10"/>
        <v>0</v>
      </c>
      <c r="H1651">
        <v>2335789.22</v>
      </c>
    </row>
    <row r="1652">
      <c r="A1652" s="2" t="s">
        <v>35</v>
      </c>
      <c r="B1652" s="2" t="s">
        <v>1695</v>
      </c>
      <c r="C1652" s="14"/>
      <c r="D1652" s="22" t="str">
        <f t="shared" si="1"/>
        <v>0</v>
      </c>
      <c r="E1652" s="22" t="str">
        <f t="shared" si="8"/>
        <v>0</v>
      </c>
      <c r="F1652" s="25" t="str">
        <f t="shared" si="9"/>
        <v>0</v>
      </c>
      <c r="G1652" s="26" t="str">
        <f t="shared" si="10"/>
        <v>0</v>
      </c>
      <c r="H1652">
        <v>920110.01</v>
      </c>
    </row>
    <row r="1653">
      <c r="A1653" s="2" t="s">
        <v>35</v>
      </c>
      <c r="B1653" s="2" t="s">
        <v>1696</v>
      </c>
      <c r="C1653" s="14"/>
      <c r="D1653" s="22" t="str">
        <f t="shared" si="1"/>
        <v>0</v>
      </c>
      <c r="E1653" s="22" t="str">
        <f t="shared" si="8"/>
        <v>0</v>
      </c>
      <c r="F1653" s="25" t="str">
        <f t="shared" si="9"/>
        <v>0</v>
      </c>
      <c r="G1653" s="26" t="str">
        <f t="shared" si="10"/>
        <v>0</v>
      </c>
      <c r="H1653">
        <v>658489.04</v>
      </c>
    </row>
    <row r="1654">
      <c r="A1654" s="2" t="s">
        <v>35</v>
      </c>
      <c r="B1654" s="2" t="s">
        <v>1697</v>
      </c>
      <c r="C1654" s="14"/>
      <c r="D1654" s="22" t="str">
        <f t="shared" si="1"/>
        <v>0</v>
      </c>
      <c r="E1654" s="22" t="str">
        <f t="shared" si="8"/>
        <v>0</v>
      </c>
      <c r="F1654" s="25" t="str">
        <f t="shared" si="9"/>
        <v>0</v>
      </c>
      <c r="G1654" s="26" t="str">
        <f t="shared" si="10"/>
        <v>0</v>
      </c>
      <c r="H1654">
        <v>358630.95</v>
      </c>
    </row>
    <row r="1655">
      <c r="A1655" s="2" t="s">
        <v>35</v>
      </c>
      <c r="B1655" s="2" t="s">
        <v>1698</v>
      </c>
      <c r="D1655" s="22" t="str">
        <f t="shared" si="1"/>
        <v>0</v>
      </c>
      <c r="E1655" s="22" t="str">
        <f t="shared" si="8"/>
        <v>0</v>
      </c>
      <c r="F1655" s="25" t="str">
        <f t="shared" si="9"/>
        <v>0</v>
      </c>
      <c r="G1655" s="26" t="str">
        <f t="shared" si="10"/>
        <v>0</v>
      </c>
      <c r="H1655">
        <v>275800.0</v>
      </c>
    </row>
    <row r="1656">
      <c r="A1656" s="2" t="s">
        <v>35</v>
      </c>
      <c r="B1656" s="2" t="s">
        <v>1699</v>
      </c>
      <c r="C1656" s="14"/>
      <c r="D1656" s="22" t="str">
        <f t="shared" si="1"/>
        <v>0</v>
      </c>
      <c r="E1656" s="22" t="str">
        <f t="shared" si="8"/>
        <v>0</v>
      </c>
      <c r="F1656" s="25" t="str">
        <f t="shared" si="9"/>
        <v>0</v>
      </c>
      <c r="G1656" s="26" t="str">
        <f t="shared" si="10"/>
        <v>0</v>
      </c>
      <c r="H1656">
        <v>2383558.82</v>
      </c>
    </row>
    <row r="1657">
      <c r="A1657" s="2" t="s">
        <v>35</v>
      </c>
      <c r="B1657" s="2" t="s">
        <v>1700</v>
      </c>
      <c r="C1657" s="14"/>
      <c r="D1657" s="22" t="str">
        <f t="shared" si="1"/>
        <v>0</v>
      </c>
      <c r="E1657" s="22" t="str">
        <f t="shared" si="8"/>
        <v>0</v>
      </c>
      <c r="F1657" s="25" t="str">
        <f t="shared" si="9"/>
        <v>0</v>
      </c>
      <c r="G1657" s="26" t="str">
        <f t="shared" si="10"/>
        <v>0</v>
      </c>
      <c r="H1657">
        <v>278775.76</v>
      </c>
    </row>
    <row r="1658">
      <c r="A1658" s="2" t="s">
        <v>35</v>
      </c>
      <c r="B1658" s="2" t="s">
        <v>1701</v>
      </c>
      <c r="D1658" s="22" t="str">
        <f t="shared" si="1"/>
        <v>0</v>
      </c>
      <c r="E1658" s="22" t="str">
        <f t="shared" si="8"/>
        <v>0</v>
      </c>
      <c r="F1658" s="25" t="str">
        <f t="shared" si="9"/>
        <v>0</v>
      </c>
      <c r="G1658" s="26" t="str">
        <f t="shared" si="10"/>
        <v>0</v>
      </c>
      <c r="H1658">
        <v>283200.0</v>
      </c>
    </row>
    <row r="1659">
      <c r="A1659" s="2" t="s">
        <v>35</v>
      </c>
      <c r="B1659" s="2" t="s">
        <v>1702</v>
      </c>
      <c r="C1659" s="14"/>
      <c r="D1659" s="22" t="str">
        <f t="shared" si="1"/>
        <v>0</v>
      </c>
      <c r="E1659" s="22" t="str">
        <f t="shared" si="8"/>
        <v>0</v>
      </c>
      <c r="F1659" s="25" t="str">
        <f t="shared" si="9"/>
        <v>0</v>
      </c>
      <c r="G1659" s="26" t="str">
        <f t="shared" si="10"/>
        <v>0</v>
      </c>
      <c r="H1659">
        <v>96880.18</v>
      </c>
    </row>
    <row r="1660">
      <c r="A1660" s="2" t="s">
        <v>35</v>
      </c>
      <c r="B1660" s="2" t="s">
        <v>1703</v>
      </c>
      <c r="C1660" s="14"/>
      <c r="D1660" s="22" t="str">
        <f t="shared" si="1"/>
        <v>0</v>
      </c>
      <c r="E1660" s="22" t="str">
        <f t="shared" si="8"/>
        <v>0</v>
      </c>
      <c r="F1660" s="25" t="str">
        <f t="shared" si="9"/>
        <v>0</v>
      </c>
      <c r="G1660" s="26" t="str">
        <f t="shared" si="10"/>
        <v>0</v>
      </c>
      <c r="H1660">
        <v>1053536.87</v>
      </c>
    </row>
    <row r="1661">
      <c r="A1661" s="2" t="s">
        <v>35</v>
      </c>
      <c r="B1661" s="2" t="s">
        <v>1704</v>
      </c>
      <c r="D1661" s="22" t="str">
        <f t="shared" si="1"/>
        <v>0</v>
      </c>
      <c r="E1661" s="22" t="str">
        <f t="shared" si="8"/>
        <v>0</v>
      </c>
      <c r="F1661" s="25" t="str">
        <f t="shared" si="9"/>
        <v>0</v>
      </c>
      <c r="G1661" s="26" t="str">
        <f t="shared" si="10"/>
        <v>0</v>
      </c>
      <c r="H1661">
        <v>241444.68</v>
      </c>
    </row>
    <row r="1662">
      <c r="A1662" s="2" t="s">
        <v>35</v>
      </c>
      <c r="B1662" s="2" t="s">
        <v>1705</v>
      </c>
      <c r="D1662" s="22" t="str">
        <f t="shared" si="1"/>
        <v>0</v>
      </c>
      <c r="E1662" s="22" t="str">
        <f t="shared" si="8"/>
        <v>0</v>
      </c>
      <c r="F1662" s="25" t="str">
        <f t="shared" si="9"/>
        <v>0</v>
      </c>
      <c r="G1662" s="26" t="str">
        <f t="shared" si="10"/>
        <v>0</v>
      </c>
      <c r="H1662">
        <v>402350.15</v>
      </c>
    </row>
    <row r="1663">
      <c r="A1663" s="2" t="s">
        <v>35</v>
      </c>
      <c r="B1663" s="2" t="s">
        <v>1706</v>
      </c>
      <c r="C1663" s="14"/>
      <c r="D1663" s="22" t="str">
        <f t="shared" si="1"/>
        <v>0</v>
      </c>
      <c r="E1663" s="22" t="str">
        <f t="shared" si="8"/>
        <v>0</v>
      </c>
      <c r="F1663" s="25" t="str">
        <f t="shared" si="9"/>
        <v>0</v>
      </c>
      <c r="G1663" s="26" t="str">
        <f t="shared" si="10"/>
        <v>0</v>
      </c>
      <c r="H1663">
        <v>923923.46</v>
      </c>
    </row>
    <row r="1664">
      <c r="A1664" s="2" t="s">
        <v>35</v>
      </c>
      <c r="B1664" s="2" t="s">
        <v>1707</v>
      </c>
      <c r="C1664" s="14"/>
      <c r="D1664" s="22" t="str">
        <f t="shared" si="1"/>
        <v>0</v>
      </c>
      <c r="E1664" s="22" t="str">
        <f t="shared" si="8"/>
        <v>0</v>
      </c>
      <c r="F1664" s="25" t="str">
        <f t="shared" si="9"/>
        <v>0</v>
      </c>
      <c r="G1664" s="26" t="str">
        <f t="shared" si="10"/>
        <v>0</v>
      </c>
      <c r="H1664">
        <v>396245.09</v>
      </c>
    </row>
    <row r="1665">
      <c r="A1665" s="2" t="s">
        <v>35</v>
      </c>
      <c r="B1665" s="2" t="s">
        <v>1708</v>
      </c>
      <c r="D1665" s="22" t="str">
        <f t="shared" si="1"/>
        <v>0</v>
      </c>
      <c r="E1665" s="22" t="str">
        <f t="shared" si="8"/>
        <v>0</v>
      </c>
      <c r="F1665" s="25" t="str">
        <f t="shared" si="9"/>
        <v>0</v>
      </c>
      <c r="G1665" s="26" t="str">
        <f t="shared" si="10"/>
        <v>0</v>
      </c>
      <c r="H1665">
        <v>227501.07</v>
      </c>
    </row>
    <row r="1666">
      <c r="A1666" s="2" t="s">
        <v>35</v>
      </c>
      <c r="B1666" s="2" t="s">
        <v>1709</v>
      </c>
      <c r="D1666" s="22" t="str">
        <f t="shared" si="1"/>
        <v>0</v>
      </c>
      <c r="E1666" s="22" t="str">
        <f t="shared" si="8"/>
        <v>0</v>
      </c>
      <c r="F1666" s="25" t="str">
        <f t="shared" si="9"/>
        <v>0</v>
      </c>
      <c r="G1666" s="26" t="str">
        <f t="shared" si="10"/>
        <v>0</v>
      </c>
      <c r="H1666">
        <v>220173.97</v>
      </c>
    </row>
    <row r="1667">
      <c r="A1667" s="2" t="s">
        <v>35</v>
      </c>
      <c r="B1667" s="2" t="s">
        <v>1710</v>
      </c>
      <c r="D1667" s="22" t="str">
        <f t="shared" si="1"/>
        <v>0</v>
      </c>
      <c r="E1667" s="22" t="str">
        <f t="shared" si="8"/>
        <v>0</v>
      </c>
      <c r="F1667" s="25" t="str">
        <f t="shared" si="9"/>
        <v>0</v>
      </c>
      <c r="G1667" s="26" t="str">
        <f t="shared" si="10"/>
        <v>0</v>
      </c>
      <c r="H1667">
        <v>193370.09</v>
      </c>
    </row>
    <row r="1668">
      <c r="A1668" s="2" t="s">
        <v>35</v>
      </c>
      <c r="B1668" s="2" t="s">
        <v>1711</v>
      </c>
      <c r="D1668" s="22" t="str">
        <f t="shared" si="1"/>
        <v>0</v>
      </c>
      <c r="E1668" s="22" t="str">
        <f t="shared" si="8"/>
        <v>0</v>
      </c>
      <c r="F1668" s="25" t="str">
        <f t="shared" si="9"/>
        <v>0</v>
      </c>
      <c r="G1668" s="26" t="str">
        <f t="shared" si="10"/>
        <v>0</v>
      </c>
      <c r="H1668">
        <v>146611.8</v>
      </c>
    </row>
    <row r="1669">
      <c r="A1669" s="2" t="s">
        <v>35</v>
      </c>
      <c r="B1669" s="2" t="s">
        <v>1712</v>
      </c>
      <c r="D1669" s="22" t="str">
        <f t="shared" si="1"/>
        <v>0</v>
      </c>
      <c r="E1669" s="22" t="str">
        <f t="shared" si="8"/>
        <v>0</v>
      </c>
      <c r="F1669" s="25" t="str">
        <f t="shared" si="9"/>
        <v>0</v>
      </c>
      <c r="G1669" s="26" t="str">
        <f t="shared" si="10"/>
        <v>0</v>
      </c>
      <c r="H1669">
        <v>88693.97</v>
      </c>
    </row>
    <row r="1670">
      <c r="A1670" s="2" t="s">
        <v>35</v>
      </c>
      <c r="B1670" s="2" t="s">
        <v>1713</v>
      </c>
      <c r="D1670" s="22" t="str">
        <f t="shared" si="1"/>
        <v>0</v>
      </c>
      <c r="E1670" s="22" t="str">
        <f t="shared" si="8"/>
        <v>0</v>
      </c>
      <c r="F1670" s="25" t="str">
        <f t="shared" si="9"/>
        <v>0</v>
      </c>
      <c r="G1670" s="26" t="str">
        <f t="shared" si="10"/>
        <v>0</v>
      </c>
      <c r="H1670">
        <v>77924.65</v>
      </c>
    </row>
    <row r="1671">
      <c r="A1671" s="2" t="s">
        <v>35</v>
      </c>
      <c r="B1671" s="2" t="s">
        <v>1714</v>
      </c>
      <c r="D1671" s="22" t="str">
        <f t="shared" si="1"/>
        <v>0</v>
      </c>
      <c r="E1671" s="22" t="str">
        <f t="shared" si="8"/>
        <v>0</v>
      </c>
      <c r="F1671" s="25" t="str">
        <f t="shared" si="9"/>
        <v>0</v>
      </c>
      <c r="G1671" s="26" t="str">
        <f t="shared" si="10"/>
        <v>0</v>
      </c>
      <c r="H1671">
        <v>140950.48</v>
      </c>
    </row>
    <row r="1672">
      <c r="A1672" s="2" t="s">
        <v>35</v>
      </c>
      <c r="B1672" s="2" t="s">
        <v>1715</v>
      </c>
      <c r="D1672" s="22" t="str">
        <f t="shared" si="1"/>
        <v>0</v>
      </c>
      <c r="E1672" s="22" t="str">
        <f t="shared" si="8"/>
        <v>0</v>
      </c>
      <c r="F1672" s="25" t="str">
        <f t="shared" si="9"/>
        <v>0</v>
      </c>
      <c r="G1672" s="26" t="str">
        <f t="shared" si="10"/>
        <v>0</v>
      </c>
      <c r="H1672">
        <v>61849.31</v>
      </c>
    </row>
    <row r="1673">
      <c r="A1673" s="2" t="s">
        <v>35</v>
      </c>
      <c r="B1673" s="2" t="s">
        <v>1716</v>
      </c>
      <c r="D1673" s="22" t="str">
        <f t="shared" si="1"/>
        <v>0</v>
      </c>
      <c r="E1673" s="22" t="str">
        <f t="shared" si="8"/>
        <v>0</v>
      </c>
      <c r="F1673" s="25" t="str">
        <f t="shared" si="9"/>
        <v>0</v>
      </c>
      <c r="G1673" s="26" t="str">
        <f t="shared" si="10"/>
        <v>0</v>
      </c>
      <c r="H1673">
        <v>1877686.43</v>
      </c>
    </row>
    <row r="1674">
      <c r="A1674" s="2" t="s">
        <v>35</v>
      </c>
      <c r="B1674" s="2" t="s">
        <v>1717</v>
      </c>
      <c r="C1674" s="14"/>
      <c r="D1674" s="22" t="str">
        <f t="shared" si="1"/>
        <v>0</v>
      </c>
      <c r="E1674" s="22" t="str">
        <f t="shared" si="8"/>
        <v>0</v>
      </c>
      <c r="F1674" s="25" t="str">
        <f t="shared" si="9"/>
        <v>0</v>
      </c>
      <c r="G1674" s="26" t="str">
        <f t="shared" si="10"/>
        <v>0</v>
      </c>
      <c r="H1674">
        <v>42776.12</v>
      </c>
    </row>
    <row r="1675">
      <c r="A1675" s="2" t="s">
        <v>35</v>
      </c>
      <c r="B1675" s="2" t="s">
        <v>1718</v>
      </c>
      <c r="D1675" s="22" t="str">
        <f t="shared" si="1"/>
        <v>0</v>
      </c>
      <c r="E1675" s="22" t="str">
        <f t="shared" si="8"/>
        <v>0</v>
      </c>
      <c r="F1675" s="25" t="str">
        <f t="shared" si="9"/>
        <v>0</v>
      </c>
      <c r="G1675" s="26" t="str">
        <f t="shared" si="10"/>
        <v>0</v>
      </c>
      <c r="H1675">
        <v>796800.0</v>
      </c>
    </row>
    <row r="1676">
      <c r="A1676" s="2" t="s">
        <v>35</v>
      </c>
      <c r="B1676" s="2" t="s">
        <v>1719</v>
      </c>
      <c r="C1676" s="14"/>
      <c r="D1676" s="22" t="str">
        <f t="shared" si="1"/>
        <v>0</v>
      </c>
      <c r="E1676" s="22" t="str">
        <f t="shared" si="8"/>
        <v>0</v>
      </c>
      <c r="F1676" s="25" t="str">
        <f t="shared" si="9"/>
        <v>0</v>
      </c>
      <c r="G1676" s="26" t="str">
        <f t="shared" si="10"/>
        <v>0</v>
      </c>
      <c r="H1676">
        <v>1778184.33</v>
      </c>
    </row>
    <row r="1677">
      <c r="A1677" s="2" t="s">
        <v>35</v>
      </c>
      <c r="B1677" s="2" t="s">
        <v>1720</v>
      </c>
      <c r="D1677" s="22" t="str">
        <f t="shared" si="1"/>
        <v>0</v>
      </c>
      <c r="E1677" s="22" t="str">
        <f t="shared" si="8"/>
        <v>0</v>
      </c>
      <c r="F1677" s="25" t="str">
        <f t="shared" si="9"/>
        <v>0</v>
      </c>
      <c r="G1677" s="26" t="str">
        <f t="shared" si="10"/>
        <v>0</v>
      </c>
      <c r="H1677">
        <v>1581975.0</v>
      </c>
    </row>
    <row r="1678">
      <c r="A1678" s="2" t="s">
        <v>35</v>
      </c>
      <c r="B1678" s="2" t="s">
        <v>1721</v>
      </c>
      <c r="C1678" s="14"/>
      <c r="D1678" s="22" t="str">
        <f t="shared" si="1"/>
        <v>0</v>
      </c>
      <c r="E1678" s="22" t="str">
        <f t="shared" si="8"/>
        <v>0</v>
      </c>
      <c r="F1678" s="25" t="str">
        <f t="shared" si="9"/>
        <v>0</v>
      </c>
      <c r="G1678" s="26" t="str">
        <f t="shared" si="10"/>
        <v>0</v>
      </c>
      <c r="H1678">
        <v>102637.4</v>
      </c>
    </row>
    <row r="1679">
      <c r="A1679" s="2" t="s">
        <v>35</v>
      </c>
      <c r="B1679" s="2" t="s">
        <v>1722</v>
      </c>
      <c r="D1679" s="22" t="str">
        <f t="shared" si="1"/>
        <v>0</v>
      </c>
      <c r="E1679" s="22" t="str">
        <f t="shared" si="8"/>
        <v>0</v>
      </c>
      <c r="F1679" s="25" t="str">
        <f t="shared" si="9"/>
        <v>0</v>
      </c>
      <c r="G1679" s="26" t="str">
        <f t="shared" si="10"/>
        <v>0</v>
      </c>
      <c r="H1679">
        <v>1765500.01</v>
      </c>
    </row>
    <row r="1680">
      <c r="A1680" s="2" t="s">
        <v>35</v>
      </c>
      <c r="B1680" s="2" t="s">
        <v>1723</v>
      </c>
      <c r="C1680" s="14"/>
      <c r="D1680" s="22" t="str">
        <f t="shared" si="1"/>
        <v>0</v>
      </c>
      <c r="E1680" s="22" t="str">
        <f t="shared" si="8"/>
        <v>0</v>
      </c>
      <c r="F1680" s="25" t="str">
        <f t="shared" si="9"/>
        <v>0</v>
      </c>
      <c r="G1680" s="26" t="str">
        <f t="shared" si="10"/>
        <v>0</v>
      </c>
      <c r="H1680">
        <v>330092.67</v>
      </c>
    </row>
    <row r="1681">
      <c r="A1681" s="2" t="s">
        <v>35</v>
      </c>
      <c r="B1681" s="2" t="s">
        <v>1724</v>
      </c>
      <c r="C1681" s="14"/>
      <c r="D1681" s="22" t="str">
        <f t="shared" si="1"/>
        <v>0</v>
      </c>
      <c r="E1681" s="22" t="str">
        <f t="shared" si="8"/>
        <v>0</v>
      </c>
      <c r="F1681" s="25" t="str">
        <f t="shared" si="9"/>
        <v>0</v>
      </c>
      <c r="G1681" s="26" t="str">
        <f t="shared" si="10"/>
        <v>0</v>
      </c>
      <c r="H1681">
        <v>442918.84</v>
      </c>
    </row>
    <row r="1682">
      <c r="A1682" s="2" t="s">
        <v>35</v>
      </c>
      <c r="B1682" s="2" t="s">
        <v>1725</v>
      </c>
      <c r="D1682" s="22" t="str">
        <f t="shared" si="1"/>
        <v>0</v>
      </c>
      <c r="E1682" s="22" t="str">
        <f t="shared" si="8"/>
        <v>0</v>
      </c>
      <c r="F1682" s="25" t="str">
        <f t="shared" si="9"/>
        <v>0</v>
      </c>
      <c r="G1682" s="26" t="str">
        <f t="shared" si="10"/>
        <v>0</v>
      </c>
      <c r="H1682">
        <v>275814.47</v>
      </c>
    </row>
    <row r="1683">
      <c r="A1683" s="2" t="s">
        <v>35</v>
      </c>
      <c r="B1683" s="2" t="s">
        <v>1726</v>
      </c>
      <c r="C1683" s="14"/>
      <c r="D1683" s="22" t="str">
        <f t="shared" si="1"/>
        <v>0</v>
      </c>
      <c r="E1683" s="22" t="str">
        <f t="shared" si="8"/>
        <v>0</v>
      </c>
      <c r="F1683" s="25" t="str">
        <f t="shared" si="9"/>
        <v>0</v>
      </c>
      <c r="G1683" s="26" t="str">
        <f t="shared" si="10"/>
        <v>0</v>
      </c>
      <c r="H1683">
        <v>1155696.85</v>
      </c>
    </row>
    <row r="1684">
      <c r="A1684" s="2" t="s">
        <v>35</v>
      </c>
      <c r="B1684" s="2" t="s">
        <v>1727</v>
      </c>
      <c r="C1684" s="14"/>
      <c r="D1684" s="22" t="str">
        <f t="shared" si="1"/>
        <v>0</v>
      </c>
      <c r="E1684" s="22" t="str">
        <f t="shared" si="8"/>
        <v>0</v>
      </c>
      <c r="F1684" s="25" t="str">
        <f t="shared" si="9"/>
        <v>0</v>
      </c>
      <c r="G1684" s="26" t="str">
        <f t="shared" si="10"/>
        <v>0</v>
      </c>
      <c r="H1684">
        <v>743154.76</v>
      </c>
    </row>
    <row r="1685">
      <c r="A1685" s="2" t="s">
        <v>35</v>
      </c>
      <c r="B1685" s="2" t="s">
        <v>1728</v>
      </c>
      <c r="C1685" s="14"/>
      <c r="D1685" s="22" t="str">
        <f t="shared" si="1"/>
        <v>0</v>
      </c>
      <c r="E1685" s="22" t="str">
        <f t="shared" si="8"/>
        <v>0</v>
      </c>
      <c r="F1685" s="25" t="str">
        <f t="shared" si="9"/>
        <v>0</v>
      </c>
      <c r="G1685" s="26" t="str">
        <f t="shared" si="10"/>
        <v>0</v>
      </c>
      <c r="H1685">
        <v>105894.49</v>
      </c>
    </row>
    <row r="1686">
      <c r="A1686" s="2" t="s">
        <v>35</v>
      </c>
      <c r="B1686" s="2" t="s">
        <v>1729</v>
      </c>
      <c r="D1686" s="22" t="str">
        <f t="shared" si="1"/>
        <v>0</v>
      </c>
      <c r="E1686" s="22" t="str">
        <f t="shared" si="8"/>
        <v>0</v>
      </c>
      <c r="F1686" s="25" t="str">
        <f t="shared" si="9"/>
        <v>0</v>
      </c>
      <c r="G1686" s="26" t="str">
        <f t="shared" si="10"/>
        <v>0</v>
      </c>
      <c r="H1686">
        <v>214800.0</v>
      </c>
    </row>
    <row r="1687">
      <c r="A1687" s="2" t="s">
        <v>35</v>
      </c>
      <c r="B1687" s="2" t="s">
        <v>1730</v>
      </c>
      <c r="D1687" s="22" t="str">
        <f t="shared" si="1"/>
        <v>0</v>
      </c>
      <c r="E1687" s="22" t="str">
        <f t="shared" si="8"/>
        <v>0</v>
      </c>
      <c r="F1687" s="25" t="str">
        <f t="shared" si="9"/>
        <v>0</v>
      </c>
      <c r="G1687" s="26" t="str">
        <f t="shared" si="10"/>
        <v>0</v>
      </c>
      <c r="H1687">
        <v>99509.88</v>
      </c>
    </row>
    <row r="1688">
      <c r="A1688" s="2" t="s">
        <v>35</v>
      </c>
      <c r="B1688" s="2" t="s">
        <v>1731</v>
      </c>
      <c r="C1688" s="14"/>
      <c r="D1688" s="22" t="str">
        <f t="shared" si="1"/>
        <v>0</v>
      </c>
      <c r="E1688" s="22" t="str">
        <f t="shared" si="8"/>
        <v>0</v>
      </c>
      <c r="F1688" s="25" t="str">
        <f t="shared" si="9"/>
        <v>0</v>
      </c>
      <c r="G1688" s="26" t="str">
        <f t="shared" si="10"/>
        <v>0</v>
      </c>
      <c r="H1688">
        <v>281948.92</v>
      </c>
    </row>
    <row r="1689">
      <c r="A1689" s="2" t="s">
        <v>35</v>
      </c>
      <c r="B1689" s="2" t="s">
        <v>1732</v>
      </c>
      <c r="D1689" s="22" t="str">
        <f t="shared" si="1"/>
        <v>0</v>
      </c>
      <c r="E1689" s="22" t="str">
        <f t="shared" si="8"/>
        <v>0</v>
      </c>
      <c r="F1689" s="25" t="str">
        <f t="shared" si="9"/>
        <v>0</v>
      </c>
      <c r="G1689" s="26" t="str">
        <f t="shared" si="10"/>
        <v>0</v>
      </c>
      <c r="H1689">
        <v>731850.0</v>
      </c>
    </row>
    <row r="1690">
      <c r="A1690" s="2" t="s">
        <v>35</v>
      </c>
      <c r="B1690" s="2" t="s">
        <v>1733</v>
      </c>
      <c r="C1690" s="14"/>
      <c r="D1690" s="22" t="str">
        <f t="shared" si="1"/>
        <v>0</v>
      </c>
      <c r="E1690" s="22" t="str">
        <f t="shared" si="8"/>
        <v>0</v>
      </c>
      <c r="F1690" s="25" t="str">
        <f t="shared" si="9"/>
        <v>0</v>
      </c>
      <c r="G1690" s="26" t="str">
        <f t="shared" si="10"/>
        <v>0</v>
      </c>
      <c r="H1690">
        <v>841145.83</v>
      </c>
    </row>
    <row r="1691">
      <c r="A1691" s="2" t="s">
        <v>35</v>
      </c>
      <c r="B1691" s="2" t="s">
        <v>1734</v>
      </c>
      <c r="C1691" s="14"/>
      <c r="D1691" s="22" t="str">
        <f t="shared" si="1"/>
        <v>0</v>
      </c>
      <c r="E1691" s="22" t="str">
        <f t="shared" si="8"/>
        <v>0</v>
      </c>
      <c r="F1691" s="25" t="str">
        <f t="shared" si="9"/>
        <v>0</v>
      </c>
      <c r="G1691" s="26" t="str">
        <f t="shared" si="10"/>
        <v>0</v>
      </c>
      <c r="H1691">
        <v>336557.54</v>
      </c>
    </row>
    <row r="1692">
      <c r="A1692" s="2" t="s">
        <v>35</v>
      </c>
      <c r="B1692" s="2" t="s">
        <v>1735</v>
      </c>
      <c r="D1692" s="22" t="str">
        <f t="shared" si="1"/>
        <v>0</v>
      </c>
      <c r="E1692" s="22" t="str">
        <f t="shared" si="8"/>
        <v>0</v>
      </c>
      <c r="F1692" s="25" t="str">
        <f t="shared" si="9"/>
        <v>0</v>
      </c>
      <c r="G1692" s="26" t="str">
        <f t="shared" si="10"/>
        <v>0</v>
      </c>
      <c r="H1692">
        <v>561192.88</v>
      </c>
    </row>
    <row r="1693">
      <c r="A1693" s="2" t="s">
        <v>35</v>
      </c>
      <c r="B1693" s="2" t="s">
        <v>1736</v>
      </c>
      <c r="C1693" s="14"/>
      <c r="D1693" s="22" t="str">
        <f t="shared" si="1"/>
        <v>0</v>
      </c>
      <c r="E1693" s="22" t="str">
        <f t="shared" si="8"/>
        <v>0</v>
      </c>
      <c r="F1693" s="25" t="str">
        <f t="shared" si="9"/>
        <v>0</v>
      </c>
      <c r="G1693" s="26" t="str">
        <f t="shared" si="10"/>
        <v>0</v>
      </c>
      <c r="H1693">
        <v>4339186.51</v>
      </c>
    </row>
    <row r="1694">
      <c r="A1694" s="2" t="s">
        <v>35</v>
      </c>
      <c r="B1694" s="2" t="s">
        <v>1737</v>
      </c>
      <c r="C1694" s="14"/>
      <c r="D1694" s="22" t="str">
        <f t="shared" si="1"/>
        <v>0</v>
      </c>
      <c r="E1694" s="22" t="str">
        <f t="shared" si="8"/>
        <v>0</v>
      </c>
      <c r="F1694" s="25" t="str">
        <f t="shared" si="9"/>
        <v>0</v>
      </c>
      <c r="G1694" s="26" t="str">
        <f t="shared" si="10"/>
        <v>0</v>
      </c>
      <c r="H1694">
        <v>118882.28</v>
      </c>
    </row>
    <row r="1695">
      <c r="A1695" s="2" t="s">
        <v>35</v>
      </c>
      <c r="B1695" s="2" t="s">
        <v>1738</v>
      </c>
      <c r="C1695" s="14"/>
      <c r="D1695" s="22" t="str">
        <f t="shared" si="1"/>
        <v>0</v>
      </c>
      <c r="E1695" s="22" t="str">
        <f t="shared" si="8"/>
        <v>0</v>
      </c>
      <c r="F1695" s="25" t="str">
        <f t="shared" si="9"/>
        <v>0</v>
      </c>
      <c r="G1695" s="26" t="str">
        <f t="shared" si="10"/>
        <v>0</v>
      </c>
      <c r="H1695">
        <v>148416.83</v>
      </c>
    </row>
    <row r="1696">
      <c r="A1696" s="2" t="s">
        <v>35</v>
      </c>
      <c r="B1696" s="2" t="s">
        <v>1739</v>
      </c>
      <c r="C1696" s="14"/>
      <c r="D1696" s="22" t="str">
        <f t="shared" si="1"/>
        <v>0</v>
      </c>
      <c r="E1696" s="22" t="str">
        <f t="shared" si="8"/>
        <v>0</v>
      </c>
      <c r="F1696" s="25" t="str">
        <f t="shared" si="9"/>
        <v>0</v>
      </c>
      <c r="G1696" s="26" t="str">
        <f t="shared" si="10"/>
        <v>0</v>
      </c>
      <c r="H1696">
        <v>221949.4</v>
      </c>
    </row>
    <row r="1697">
      <c r="A1697" s="2" t="s">
        <v>35</v>
      </c>
      <c r="B1697" s="2" t="s">
        <v>1740</v>
      </c>
      <c r="C1697" s="14"/>
      <c r="D1697" s="22" t="str">
        <f t="shared" si="1"/>
        <v>0</v>
      </c>
      <c r="E1697" s="22" t="str">
        <f t="shared" si="8"/>
        <v>0</v>
      </c>
      <c r="F1697" s="25" t="str">
        <f t="shared" si="9"/>
        <v>0</v>
      </c>
      <c r="G1697" s="26" t="str">
        <f t="shared" si="10"/>
        <v>0</v>
      </c>
      <c r="H1697">
        <v>943935.16</v>
      </c>
    </row>
    <row r="1698">
      <c r="A1698" s="2" t="s">
        <v>35</v>
      </c>
      <c r="B1698" s="2" t="s">
        <v>1741</v>
      </c>
      <c r="C1698" s="14"/>
      <c r="D1698" s="22" t="str">
        <f t="shared" si="1"/>
        <v>0</v>
      </c>
      <c r="E1698" s="22" t="str">
        <f t="shared" si="8"/>
        <v>0</v>
      </c>
      <c r="F1698" s="25" t="str">
        <f t="shared" si="9"/>
        <v>0</v>
      </c>
      <c r="G1698" s="26" t="str">
        <f t="shared" si="10"/>
        <v>0</v>
      </c>
      <c r="H1698">
        <v>81097.84</v>
      </c>
    </row>
    <row r="1699">
      <c r="A1699" s="2" t="s">
        <v>35</v>
      </c>
      <c r="B1699" s="2" t="s">
        <v>1742</v>
      </c>
      <c r="C1699" s="14"/>
      <c r="D1699" s="22" t="str">
        <f t="shared" si="1"/>
        <v>0</v>
      </c>
      <c r="E1699" s="22" t="str">
        <f t="shared" si="8"/>
        <v>0</v>
      </c>
      <c r="F1699" s="25" t="str">
        <f t="shared" si="9"/>
        <v>0</v>
      </c>
      <c r="G1699" s="26" t="str">
        <f t="shared" si="10"/>
        <v>0</v>
      </c>
      <c r="H1699">
        <v>1128683.83</v>
      </c>
    </row>
    <row r="1700">
      <c r="A1700" s="2" t="s">
        <v>35</v>
      </c>
      <c r="B1700" s="2" t="s">
        <v>1743</v>
      </c>
      <c r="D1700" s="22" t="str">
        <f t="shared" si="1"/>
        <v>0</v>
      </c>
      <c r="E1700" s="22" t="str">
        <f t="shared" si="8"/>
        <v>0</v>
      </c>
      <c r="F1700" s="25" t="str">
        <f t="shared" si="9"/>
        <v>0</v>
      </c>
      <c r="G1700" s="26" t="str">
        <f t="shared" si="10"/>
        <v>0</v>
      </c>
      <c r="H1700">
        <v>2959555.25</v>
      </c>
    </row>
    <row r="1701">
      <c r="A1701" s="2" t="s">
        <v>35</v>
      </c>
      <c r="B1701" s="2" t="s">
        <v>1744</v>
      </c>
      <c r="D1701" s="22" t="str">
        <f t="shared" si="1"/>
        <v>0</v>
      </c>
      <c r="E1701" s="22" t="str">
        <f t="shared" si="8"/>
        <v>0</v>
      </c>
      <c r="F1701" s="25" t="str">
        <f t="shared" si="9"/>
        <v>0</v>
      </c>
      <c r="G1701" s="26" t="str">
        <f t="shared" si="10"/>
        <v>0</v>
      </c>
      <c r="H1701">
        <v>63788.83</v>
      </c>
    </row>
    <row r="1702">
      <c r="A1702" s="2" t="s">
        <v>35</v>
      </c>
      <c r="B1702" s="2" t="s">
        <v>1745</v>
      </c>
      <c r="D1702" s="22" t="str">
        <f t="shared" si="1"/>
        <v>0</v>
      </c>
      <c r="E1702" s="22" t="str">
        <f t="shared" si="8"/>
        <v>0</v>
      </c>
      <c r="F1702" s="25" t="str">
        <f t="shared" si="9"/>
        <v>0</v>
      </c>
      <c r="G1702" s="26" t="str">
        <f t="shared" si="10"/>
        <v>0</v>
      </c>
      <c r="H1702">
        <v>363000.0</v>
      </c>
    </row>
    <row r="1703">
      <c r="A1703" s="2" t="s">
        <v>35</v>
      </c>
      <c r="B1703" s="2" t="s">
        <v>1746</v>
      </c>
      <c r="D1703" s="22" t="str">
        <f t="shared" si="1"/>
        <v>0</v>
      </c>
      <c r="E1703" s="22" t="str">
        <f t="shared" si="8"/>
        <v>0</v>
      </c>
      <c r="F1703" s="25" t="str">
        <f t="shared" si="9"/>
        <v>0</v>
      </c>
      <c r="G1703" s="26" t="str">
        <f t="shared" si="10"/>
        <v>0</v>
      </c>
      <c r="H1703">
        <v>842400.0</v>
      </c>
    </row>
    <row r="1704">
      <c r="A1704" s="2" t="s">
        <v>35</v>
      </c>
      <c r="B1704" s="2" t="s">
        <v>1747</v>
      </c>
      <c r="C1704" s="14"/>
      <c r="D1704" s="22" t="str">
        <f t="shared" si="1"/>
        <v>0</v>
      </c>
      <c r="E1704" s="22" t="str">
        <f t="shared" si="8"/>
        <v>0</v>
      </c>
      <c r="F1704" s="25" t="str">
        <f t="shared" si="9"/>
        <v>0</v>
      </c>
      <c r="G1704" s="26" t="str">
        <f t="shared" si="10"/>
        <v>0</v>
      </c>
      <c r="H1704">
        <v>746498.02</v>
      </c>
    </row>
    <row r="1705">
      <c r="A1705" s="2" t="s">
        <v>35</v>
      </c>
      <c r="B1705" s="2" t="s">
        <v>1748</v>
      </c>
      <c r="C1705" s="14"/>
      <c r="D1705" s="22" t="str">
        <f t="shared" si="1"/>
        <v>0</v>
      </c>
      <c r="E1705" s="22" t="str">
        <f t="shared" si="8"/>
        <v>0</v>
      </c>
      <c r="F1705" s="25" t="str">
        <f t="shared" si="9"/>
        <v>0</v>
      </c>
      <c r="G1705" s="26" t="str">
        <f t="shared" si="10"/>
        <v>0</v>
      </c>
      <c r="H1705">
        <v>327510.42</v>
      </c>
    </row>
    <row r="1706">
      <c r="A1706" s="2" t="s">
        <v>35</v>
      </c>
      <c r="B1706" s="2" t="s">
        <v>1749</v>
      </c>
      <c r="C1706" s="14"/>
      <c r="D1706" s="22" t="str">
        <f t="shared" si="1"/>
        <v>0</v>
      </c>
      <c r="E1706" s="22" t="str">
        <f t="shared" si="8"/>
        <v>0</v>
      </c>
      <c r="F1706" s="25" t="str">
        <f t="shared" si="9"/>
        <v>0</v>
      </c>
      <c r="G1706" s="26" t="str">
        <f t="shared" si="10"/>
        <v>0</v>
      </c>
      <c r="H1706">
        <v>514021.16</v>
      </c>
    </row>
    <row r="1707">
      <c r="A1707" s="2" t="s">
        <v>35</v>
      </c>
      <c r="B1707" s="2" t="s">
        <v>1750</v>
      </c>
      <c r="D1707" s="22" t="str">
        <f t="shared" si="1"/>
        <v>0</v>
      </c>
      <c r="E1707" s="22" t="str">
        <f t="shared" si="8"/>
        <v>0</v>
      </c>
      <c r="F1707" s="25" t="str">
        <f t="shared" si="9"/>
        <v>0</v>
      </c>
      <c r="G1707" s="26" t="str">
        <f t="shared" si="10"/>
        <v>0</v>
      </c>
      <c r="H1707">
        <v>419543.19</v>
      </c>
    </row>
    <row r="1708">
      <c r="A1708" s="2" t="s">
        <v>35</v>
      </c>
      <c r="B1708" s="2" t="s">
        <v>1751</v>
      </c>
      <c r="D1708" s="22" t="str">
        <f t="shared" si="1"/>
        <v>0</v>
      </c>
      <c r="E1708" s="22" t="str">
        <f t="shared" si="8"/>
        <v>0</v>
      </c>
      <c r="F1708" s="25" t="str">
        <f t="shared" si="9"/>
        <v>0</v>
      </c>
      <c r="G1708" s="26" t="str">
        <f t="shared" si="10"/>
        <v>0</v>
      </c>
      <c r="H1708">
        <v>1.16683E7</v>
      </c>
    </row>
    <row r="1709">
      <c r="A1709" s="2" t="s">
        <v>35</v>
      </c>
      <c r="B1709" s="2" t="s">
        <v>1752</v>
      </c>
      <c r="C1709" s="14"/>
      <c r="D1709" s="22" t="str">
        <f t="shared" si="1"/>
        <v>0</v>
      </c>
      <c r="E1709" s="22" t="str">
        <f t="shared" si="8"/>
        <v>0</v>
      </c>
      <c r="F1709" s="25" t="str">
        <f t="shared" si="9"/>
        <v>0</v>
      </c>
      <c r="G1709" s="26" t="str">
        <f t="shared" si="10"/>
        <v>0</v>
      </c>
      <c r="H1709">
        <v>750130.46</v>
      </c>
    </row>
    <row r="1710">
      <c r="A1710" s="2" t="s">
        <v>35</v>
      </c>
      <c r="B1710" s="2" t="s">
        <v>1753</v>
      </c>
      <c r="C1710" s="14"/>
      <c r="D1710" s="22" t="str">
        <f t="shared" si="1"/>
        <v>0</v>
      </c>
      <c r="E1710" s="22" t="str">
        <f t="shared" si="8"/>
        <v>0</v>
      </c>
      <c r="F1710" s="25" t="str">
        <f t="shared" si="9"/>
        <v>0</v>
      </c>
      <c r="G1710" s="26" t="str">
        <f t="shared" si="10"/>
        <v>0</v>
      </c>
      <c r="H1710">
        <v>2262543.86</v>
      </c>
    </row>
    <row r="1711">
      <c r="A1711" s="2" t="s">
        <v>35</v>
      </c>
      <c r="B1711" s="2" t="s">
        <v>1754</v>
      </c>
      <c r="C1711" s="14"/>
      <c r="D1711" s="22" t="str">
        <f t="shared" si="1"/>
        <v>0</v>
      </c>
      <c r="E1711" s="22" t="str">
        <f t="shared" si="8"/>
        <v>0</v>
      </c>
      <c r="F1711" s="25" t="str">
        <f t="shared" si="9"/>
        <v>0</v>
      </c>
      <c r="G1711" s="26" t="str">
        <f t="shared" si="10"/>
        <v>0</v>
      </c>
      <c r="H1711">
        <v>490197.04</v>
      </c>
    </row>
    <row r="1712">
      <c r="A1712" s="2" t="s">
        <v>35</v>
      </c>
      <c r="B1712" s="2" t="s">
        <v>1755</v>
      </c>
      <c r="C1712" s="14"/>
      <c r="D1712" s="22" t="str">
        <f t="shared" si="1"/>
        <v>0</v>
      </c>
      <c r="E1712" s="22" t="str">
        <f t="shared" si="8"/>
        <v>0</v>
      </c>
      <c r="F1712" s="25" t="str">
        <f t="shared" si="9"/>
        <v>0</v>
      </c>
      <c r="G1712" s="26" t="str">
        <f t="shared" si="10"/>
        <v>0</v>
      </c>
      <c r="H1712">
        <v>99123.68</v>
      </c>
    </row>
    <row r="1713">
      <c r="A1713" s="2" t="s">
        <v>35</v>
      </c>
      <c r="B1713" s="2" t="s">
        <v>1756</v>
      </c>
      <c r="C1713" s="14"/>
      <c r="D1713" s="22" t="str">
        <f t="shared" si="1"/>
        <v>0</v>
      </c>
      <c r="E1713" s="22" t="str">
        <f t="shared" si="8"/>
        <v>0</v>
      </c>
      <c r="F1713" s="25" t="str">
        <f t="shared" si="9"/>
        <v>0</v>
      </c>
      <c r="G1713" s="26" t="str">
        <f t="shared" si="10"/>
        <v>0</v>
      </c>
      <c r="H1713">
        <v>397858.8</v>
      </c>
    </row>
    <row r="1714">
      <c r="A1714" s="2" t="s">
        <v>35</v>
      </c>
      <c r="B1714" s="2" t="s">
        <v>1757</v>
      </c>
      <c r="C1714" s="14"/>
      <c r="D1714" s="22" t="str">
        <f t="shared" si="1"/>
        <v>0</v>
      </c>
      <c r="E1714" s="22" t="str">
        <f t="shared" si="8"/>
        <v>0</v>
      </c>
      <c r="F1714" s="25" t="str">
        <f t="shared" si="9"/>
        <v>0</v>
      </c>
      <c r="G1714" s="26" t="str">
        <f t="shared" si="10"/>
        <v>0</v>
      </c>
      <c r="H1714">
        <v>1315485.69</v>
      </c>
    </row>
    <row r="1715">
      <c r="A1715" s="2" t="s">
        <v>35</v>
      </c>
      <c r="B1715" s="2" t="s">
        <v>1758</v>
      </c>
      <c r="C1715" s="14"/>
      <c r="D1715" s="22" t="str">
        <f t="shared" si="1"/>
        <v>0</v>
      </c>
      <c r="E1715" s="22" t="str">
        <f t="shared" si="8"/>
        <v>0</v>
      </c>
      <c r="F1715" s="25" t="str">
        <f t="shared" si="9"/>
        <v>0</v>
      </c>
      <c r="G1715" s="26" t="str">
        <f t="shared" si="10"/>
        <v>0</v>
      </c>
      <c r="H1715">
        <v>416392.22</v>
      </c>
    </row>
    <row r="1716">
      <c r="A1716" s="2" t="s">
        <v>35</v>
      </c>
      <c r="B1716" s="2" t="s">
        <v>1759</v>
      </c>
      <c r="C1716" s="14"/>
      <c r="D1716" s="22" t="str">
        <f t="shared" si="1"/>
        <v>0</v>
      </c>
      <c r="E1716" s="22" t="str">
        <f t="shared" si="8"/>
        <v>0</v>
      </c>
      <c r="F1716" s="25" t="str">
        <f t="shared" si="9"/>
        <v>0</v>
      </c>
      <c r="G1716" s="26" t="str">
        <f t="shared" si="10"/>
        <v>0</v>
      </c>
      <c r="H1716">
        <v>2163692.53</v>
      </c>
    </row>
    <row r="1717">
      <c r="A1717" s="2" t="s">
        <v>35</v>
      </c>
      <c r="B1717" s="2" t="s">
        <v>1760</v>
      </c>
      <c r="D1717" s="22" t="str">
        <f t="shared" si="1"/>
        <v>0</v>
      </c>
      <c r="E1717" s="22" t="str">
        <f t="shared" si="8"/>
        <v>0</v>
      </c>
      <c r="F1717" s="25" t="str">
        <f t="shared" si="9"/>
        <v>0</v>
      </c>
      <c r="G1717" s="26" t="str">
        <f t="shared" si="10"/>
        <v>0</v>
      </c>
      <c r="H1717">
        <v>161801.84</v>
      </c>
    </row>
    <row r="1718">
      <c r="A1718" s="2" t="s">
        <v>35</v>
      </c>
      <c r="B1718" s="2" t="s">
        <v>1761</v>
      </c>
      <c r="D1718" s="22" t="str">
        <f t="shared" si="1"/>
        <v>0</v>
      </c>
      <c r="E1718" s="22" t="str">
        <f t="shared" si="8"/>
        <v>0</v>
      </c>
      <c r="F1718" s="25" t="str">
        <f t="shared" si="9"/>
        <v>0</v>
      </c>
      <c r="G1718" s="26" t="str">
        <f t="shared" si="10"/>
        <v>0</v>
      </c>
      <c r="H1718">
        <v>1135260.0</v>
      </c>
    </row>
    <row r="1719">
      <c r="A1719" s="2" t="s">
        <v>35</v>
      </c>
      <c r="B1719" s="2" t="s">
        <v>1762</v>
      </c>
      <c r="C1719" s="14"/>
      <c r="D1719" s="22" t="str">
        <f t="shared" si="1"/>
        <v>0</v>
      </c>
      <c r="E1719" s="22" t="str">
        <f t="shared" si="8"/>
        <v>0</v>
      </c>
      <c r="F1719" s="25" t="str">
        <f t="shared" si="9"/>
        <v>0</v>
      </c>
      <c r="G1719" s="26" t="str">
        <f t="shared" si="10"/>
        <v>0</v>
      </c>
      <c r="H1719">
        <v>740426.59</v>
      </c>
    </row>
    <row r="1720">
      <c r="A1720" s="2" t="s">
        <v>35</v>
      </c>
      <c r="B1720" s="2" t="s">
        <v>1763</v>
      </c>
      <c r="C1720" s="14"/>
      <c r="D1720" s="22" t="str">
        <f t="shared" si="1"/>
        <v>0</v>
      </c>
      <c r="E1720" s="22" t="str">
        <f t="shared" si="8"/>
        <v>0</v>
      </c>
      <c r="F1720" s="25" t="str">
        <f t="shared" si="9"/>
        <v>0</v>
      </c>
      <c r="G1720" s="26" t="str">
        <f t="shared" si="10"/>
        <v>0</v>
      </c>
      <c r="H1720">
        <v>501131.27</v>
      </c>
    </row>
    <row r="1721">
      <c r="A1721" s="2" t="s">
        <v>35</v>
      </c>
      <c r="B1721" s="2" t="s">
        <v>1764</v>
      </c>
      <c r="C1721" s="14"/>
      <c r="D1721" s="22" t="str">
        <f t="shared" si="1"/>
        <v>0</v>
      </c>
      <c r="E1721" s="22" t="str">
        <f t="shared" si="8"/>
        <v>0</v>
      </c>
      <c r="F1721" s="25" t="str">
        <f t="shared" si="9"/>
        <v>0</v>
      </c>
      <c r="G1721" s="26" t="str">
        <f t="shared" si="10"/>
        <v>0</v>
      </c>
      <c r="H1721">
        <v>2625102.72</v>
      </c>
    </row>
    <row r="1722">
      <c r="A1722" s="2" t="s">
        <v>35</v>
      </c>
      <c r="B1722" s="2" t="s">
        <v>1765</v>
      </c>
      <c r="C1722" s="14"/>
      <c r="D1722" s="22" t="str">
        <f t="shared" si="1"/>
        <v>0</v>
      </c>
      <c r="E1722" s="22" t="str">
        <f t="shared" si="8"/>
        <v>0</v>
      </c>
      <c r="F1722" s="25" t="str">
        <f t="shared" si="9"/>
        <v>0</v>
      </c>
      <c r="G1722" s="26" t="str">
        <f t="shared" si="10"/>
        <v>0</v>
      </c>
      <c r="H1722">
        <v>1645682.75</v>
      </c>
    </row>
    <row r="1723">
      <c r="A1723" s="2" t="s">
        <v>35</v>
      </c>
      <c r="B1723" s="2" t="s">
        <v>1766</v>
      </c>
      <c r="C1723" s="14"/>
      <c r="D1723" s="22" t="str">
        <f t="shared" si="1"/>
        <v>0</v>
      </c>
      <c r="E1723" s="22" t="str">
        <f t="shared" si="8"/>
        <v>0</v>
      </c>
      <c r="F1723" s="25" t="str">
        <f t="shared" si="9"/>
        <v>0</v>
      </c>
      <c r="G1723" s="26" t="str">
        <f t="shared" si="10"/>
        <v>0</v>
      </c>
      <c r="H1723">
        <v>1855351.94</v>
      </c>
    </row>
    <row r="1724">
      <c r="A1724" s="2" t="s">
        <v>35</v>
      </c>
      <c r="B1724" s="2" t="s">
        <v>1767</v>
      </c>
      <c r="C1724" s="14"/>
      <c r="D1724" s="22" t="str">
        <f t="shared" si="1"/>
        <v>0</v>
      </c>
      <c r="E1724" s="22" t="str">
        <f t="shared" si="8"/>
        <v>0</v>
      </c>
      <c r="F1724" s="25" t="str">
        <f t="shared" si="9"/>
        <v>0</v>
      </c>
      <c r="G1724" s="26" t="str">
        <f t="shared" si="10"/>
        <v>0</v>
      </c>
      <c r="H1724">
        <v>512924.42</v>
      </c>
    </row>
    <row r="1725">
      <c r="A1725" s="2" t="s">
        <v>35</v>
      </c>
      <c r="B1725" s="2" t="s">
        <v>1768</v>
      </c>
      <c r="C1725" s="14"/>
      <c r="D1725" s="22" t="str">
        <f t="shared" si="1"/>
        <v>0</v>
      </c>
      <c r="E1725" s="22" t="str">
        <f t="shared" si="8"/>
        <v>0</v>
      </c>
      <c r="F1725" s="25" t="str">
        <f t="shared" si="9"/>
        <v>0</v>
      </c>
      <c r="G1725" s="26" t="str">
        <f t="shared" si="10"/>
        <v>0</v>
      </c>
      <c r="H1725">
        <v>36845.61</v>
      </c>
    </row>
    <row r="1726">
      <c r="A1726" s="2" t="s">
        <v>35</v>
      </c>
      <c r="B1726" s="2" t="s">
        <v>1769</v>
      </c>
      <c r="C1726" s="14"/>
      <c r="D1726" s="22" t="str">
        <f t="shared" si="1"/>
        <v>0</v>
      </c>
      <c r="E1726" s="22" t="str">
        <f t="shared" si="8"/>
        <v>0</v>
      </c>
      <c r="F1726" s="25" t="str">
        <f t="shared" si="9"/>
        <v>0</v>
      </c>
      <c r="G1726" s="26" t="str">
        <f t="shared" si="10"/>
        <v>0</v>
      </c>
      <c r="H1726">
        <v>136503.71</v>
      </c>
    </row>
    <row r="1727">
      <c r="A1727" s="2" t="s">
        <v>35</v>
      </c>
      <c r="B1727" s="2" t="s">
        <v>1770</v>
      </c>
      <c r="C1727" s="14"/>
      <c r="D1727" s="22" t="str">
        <f t="shared" si="1"/>
        <v>0</v>
      </c>
      <c r="E1727" s="22" t="str">
        <f t="shared" si="8"/>
        <v>0</v>
      </c>
      <c r="F1727" s="25" t="str">
        <f t="shared" si="9"/>
        <v>0</v>
      </c>
      <c r="G1727" s="26" t="str">
        <f t="shared" si="10"/>
        <v>0</v>
      </c>
      <c r="H1727">
        <v>294684.19</v>
      </c>
    </row>
    <row r="1728">
      <c r="A1728" s="2" t="s">
        <v>35</v>
      </c>
      <c r="B1728" s="2" t="s">
        <v>1771</v>
      </c>
      <c r="D1728" s="22" t="str">
        <f t="shared" si="1"/>
        <v>0</v>
      </c>
      <c r="E1728" s="22" t="str">
        <f t="shared" si="8"/>
        <v>0</v>
      </c>
      <c r="F1728" s="25" t="str">
        <f t="shared" si="9"/>
        <v>0</v>
      </c>
      <c r="G1728" s="26" t="str">
        <f t="shared" si="10"/>
        <v>0</v>
      </c>
      <c r="H1728">
        <v>281353.47</v>
      </c>
    </row>
    <row r="1729">
      <c r="A1729" s="2" t="s">
        <v>35</v>
      </c>
      <c r="B1729" s="2" t="s">
        <v>1772</v>
      </c>
      <c r="D1729" s="22" t="str">
        <f t="shared" si="1"/>
        <v>0</v>
      </c>
      <c r="E1729" s="22" t="str">
        <f t="shared" si="8"/>
        <v>0</v>
      </c>
      <c r="F1729" s="25" t="str">
        <f t="shared" si="9"/>
        <v>0</v>
      </c>
      <c r="G1729" s="26" t="str">
        <f t="shared" si="10"/>
        <v>0</v>
      </c>
      <c r="H1729">
        <v>47247.53</v>
      </c>
    </row>
    <row r="1730">
      <c r="A1730" s="2" t="s">
        <v>35</v>
      </c>
      <c r="B1730" s="2" t="s">
        <v>1773</v>
      </c>
      <c r="C1730" s="14"/>
      <c r="D1730" s="22" t="str">
        <f t="shared" si="1"/>
        <v>0</v>
      </c>
      <c r="E1730" s="22" t="str">
        <f t="shared" si="8"/>
        <v>0</v>
      </c>
      <c r="F1730" s="25" t="str">
        <f t="shared" si="9"/>
        <v>0</v>
      </c>
      <c r="G1730" s="26" t="str">
        <f t="shared" si="10"/>
        <v>0</v>
      </c>
      <c r="H1730">
        <v>51102.67</v>
      </c>
    </row>
    <row r="1731">
      <c r="A1731" s="2" t="s">
        <v>35</v>
      </c>
      <c r="B1731" s="2" t="s">
        <v>1774</v>
      </c>
      <c r="D1731" s="22" t="str">
        <f t="shared" si="1"/>
        <v>0</v>
      </c>
      <c r="E1731" s="22" t="str">
        <f t="shared" si="8"/>
        <v>0</v>
      </c>
      <c r="F1731" s="25" t="str">
        <f t="shared" si="9"/>
        <v>0</v>
      </c>
      <c r="G1731" s="26" t="str">
        <f t="shared" si="10"/>
        <v>0</v>
      </c>
      <c r="H1731">
        <v>156658.89</v>
      </c>
    </row>
    <row r="1732">
      <c r="A1732" s="2" t="s">
        <v>35</v>
      </c>
      <c r="B1732" s="2" t="s">
        <v>1775</v>
      </c>
      <c r="D1732" s="22" t="str">
        <f t="shared" si="1"/>
        <v>0</v>
      </c>
      <c r="E1732" s="22" t="str">
        <f t="shared" si="8"/>
        <v>0</v>
      </c>
      <c r="F1732" s="25" t="str">
        <f t="shared" si="9"/>
        <v>0</v>
      </c>
      <c r="G1732" s="26" t="str">
        <f t="shared" si="10"/>
        <v>0</v>
      </c>
      <c r="H1732">
        <v>120897.07</v>
      </c>
    </row>
    <row r="1733">
      <c r="A1733" s="2" t="s">
        <v>35</v>
      </c>
      <c r="B1733" s="2" t="s">
        <v>1776</v>
      </c>
      <c r="D1733" s="22" t="str">
        <f t="shared" si="1"/>
        <v>0</v>
      </c>
      <c r="E1733" s="22" t="str">
        <f t="shared" si="8"/>
        <v>0</v>
      </c>
      <c r="F1733" s="25" t="str">
        <f t="shared" si="9"/>
        <v>0</v>
      </c>
      <c r="G1733" s="26" t="str">
        <f t="shared" si="10"/>
        <v>0</v>
      </c>
      <c r="H1733">
        <v>247886.47</v>
      </c>
    </row>
    <row r="1734">
      <c r="A1734" s="2" t="s">
        <v>35</v>
      </c>
      <c r="B1734" s="2" t="s">
        <v>1777</v>
      </c>
      <c r="D1734" s="22" t="str">
        <f t="shared" si="1"/>
        <v>0</v>
      </c>
      <c r="E1734" s="22" t="str">
        <f t="shared" si="8"/>
        <v>0</v>
      </c>
      <c r="F1734" s="25" t="str">
        <f t="shared" si="9"/>
        <v>0</v>
      </c>
      <c r="G1734" s="26" t="str">
        <f t="shared" si="10"/>
        <v>0</v>
      </c>
      <c r="H1734">
        <v>38333.87</v>
      </c>
    </row>
    <row r="1735">
      <c r="A1735" s="2" t="s">
        <v>35</v>
      </c>
      <c r="B1735" s="2" t="s">
        <v>1778</v>
      </c>
      <c r="D1735" s="22" t="str">
        <f t="shared" si="1"/>
        <v>0</v>
      </c>
      <c r="E1735" s="22" t="str">
        <f t="shared" si="8"/>
        <v>0</v>
      </c>
      <c r="F1735" s="25" t="str">
        <f t="shared" si="9"/>
        <v>0</v>
      </c>
      <c r="G1735" s="26" t="str">
        <f t="shared" si="10"/>
        <v>0</v>
      </c>
      <c r="H1735">
        <v>19066.76</v>
      </c>
    </row>
    <row r="1736">
      <c r="A1736" s="2" t="s">
        <v>35</v>
      </c>
      <c r="B1736" s="2" t="s">
        <v>1779</v>
      </c>
      <c r="D1736" s="22" t="str">
        <f t="shared" si="1"/>
        <v>0</v>
      </c>
      <c r="E1736" s="22" t="str">
        <f t="shared" si="8"/>
        <v>0</v>
      </c>
      <c r="F1736" s="25" t="str">
        <f t="shared" si="9"/>
        <v>0</v>
      </c>
      <c r="G1736" s="26" t="str">
        <f t="shared" si="10"/>
        <v>0</v>
      </c>
      <c r="H1736">
        <v>80013.28</v>
      </c>
    </row>
    <row r="1737">
      <c r="A1737" s="2" t="s">
        <v>35</v>
      </c>
      <c r="B1737" s="2" t="s">
        <v>1780</v>
      </c>
      <c r="D1737" s="22" t="str">
        <f t="shared" si="1"/>
        <v>0</v>
      </c>
      <c r="E1737" s="22" t="str">
        <f t="shared" si="8"/>
        <v>0</v>
      </c>
      <c r="F1737" s="25" t="str">
        <f t="shared" si="9"/>
        <v>0</v>
      </c>
      <c r="G1737" s="26" t="str">
        <f t="shared" si="10"/>
        <v>0</v>
      </c>
      <c r="H1737">
        <v>1099617.63</v>
      </c>
    </row>
    <row r="1738">
      <c r="A1738" s="2" t="s">
        <v>35</v>
      </c>
      <c r="B1738" s="2" t="s">
        <v>1781</v>
      </c>
      <c r="D1738" s="22" t="str">
        <f t="shared" si="1"/>
        <v>0</v>
      </c>
      <c r="E1738" s="22" t="str">
        <f t="shared" si="8"/>
        <v>0</v>
      </c>
      <c r="F1738" s="25" t="str">
        <f t="shared" si="9"/>
        <v>0</v>
      </c>
      <c r="G1738" s="26" t="str">
        <f t="shared" si="10"/>
        <v>0</v>
      </c>
      <c r="H1738">
        <v>26404.34</v>
      </c>
    </row>
    <row r="1739">
      <c r="A1739" s="2" t="s">
        <v>35</v>
      </c>
      <c r="B1739" s="2" t="s">
        <v>1782</v>
      </c>
      <c r="D1739" s="22" t="str">
        <f t="shared" si="1"/>
        <v>0</v>
      </c>
      <c r="E1739" s="22" t="str">
        <f t="shared" si="8"/>
        <v>0</v>
      </c>
      <c r="F1739" s="25" t="str">
        <f t="shared" si="9"/>
        <v>0</v>
      </c>
      <c r="G1739" s="26" t="str">
        <f t="shared" si="10"/>
        <v>0</v>
      </c>
      <c r="H1739">
        <v>285908.15</v>
      </c>
    </row>
    <row r="1740">
      <c r="A1740" s="2" t="s">
        <v>35</v>
      </c>
      <c r="B1740" s="2" t="s">
        <v>1783</v>
      </c>
      <c r="D1740" s="22" t="str">
        <f t="shared" si="1"/>
        <v>0</v>
      </c>
      <c r="E1740" s="22" t="str">
        <f t="shared" si="8"/>
        <v>0</v>
      </c>
      <c r="F1740" s="25" t="str">
        <f t="shared" si="9"/>
        <v>0</v>
      </c>
      <c r="G1740" s="26" t="str">
        <f t="shared" si="10"/>
        <v>0</v>
      </c>
      <c r="H1740">
        <v>551628.94</v>
      </c>
    </row>
    <row r="1741">
      <c r="A1741" s="2" t="s">
        <v>35</v>
      </c>
      <c r="B1741" s="2" t="s">
        <v>1784</v>
      </c>
      <c r="D1741" s="22" t="str">
        <f t="shared" si="1"/>
        <v>0</v>
      </c>
      <c r="E1741" s="22" t="str">
        <f t="shared" si="8"/>
        <v>0</v>
      </c>
      <c r="F1741" s="25" t="str">
        <f t="shared" si="9"/>
        <v>0</v>
      </c>
      <c r="G1741" s="26" t="str">
        <f t="shared" si="10"/>
        <v>0</v>
      </c>
      <c r="H1741">
        <v>656176.92</v>
      </c>
    </row>
    <row r="1742">
      <c r="A1742" s="2" t="s">
        <v>35</v>
      </c>
      <c r="B1742" s="2" t="s">
        <v>1785</v>
      </c>
      <c r="D1742" s="22" t="str">
        <f t="shared" si="1"/>
        <v>0</v>
      </c>
      <c r="E1742" s="22" t="str">
        <f t="shared" si="8"/>
        <v>0</v>
      </c>
      <c r="F1742" s="25" t="str">
        <f t="shared" si="9"/>
        <v>0</v>
      </c>
      <c r="G1742" s="26" t="str">
        <f t="shared" si="10"/>
        <v>0</v>
      </c>
      <c r="H1742">
        <v>169909.4</v>
      </c>
    </row>
    <row r="1743">
      <c r="A1743" s="2" t="s">
        <v>35</v>
      </c>
      <c r="B1743" s="2" t="s">
        <v>1786</v>
      </c>
      <c r="D1743" s="22" t="str">
        <f t="shared" si="1"/>
        <v>0</v>
      </c>
      <c r="E1743" s="22" t="str">
        <f t="shared" si="8"/>
        <v>0</v>
      </c>
      <c r="F1743" s="25" t="str">
        <f t="shared" si="9"/>
        <v>0</v>
      </c>
      <c r="G1743" s="26" t="str">
        <f t="shared" si="10"/>
        <v>0</v>
      </c>
      <c r="H1743">
        <v>396292.19</v>
      </c>
    </row>
    <row r="1744">
      <c r="A1744" s="2" t="s">
        <v>35</v>
      </c>
      <c r="B1744" s="2" t="s">
        <v>1787</v>
      </c>
      <c r="D1744" s="22" t="str">
        <f t="shared" si="1"/>
        <v>0</v>
      </c>
      <c r="E1744" s="22" t="str">
        <f t="shared" si="8"/>
        <v>0</v>
      </c>
      <c r="F1744" s="25" t="str">
        <f t="shared" si="9"/>
        <v>0</v>
      </c>
      <c r="G1744" s="26" t="str">
        <f t="shared" si="10"/>
        <v>0</v>
      </c>
      <c r="H1744">
        <v>179391.52</v>
      </c>
    </row>
    <row r="1745">
      <c r="A1745" s="2" t="s">
        <v>35</v>
      </c>
      <c r="B1745" s="2" t="s">
        <v>1788</v>
      </c>
      <c r="C1745" s="14"/>
      <c r="D1745" s="22" t="str">
        <f t="shared" si="1"/>
        <v>0</v>
      </c>
      <c r="E1745" s="22" t="str">
        <f t="shared" si="8"/>
        <v>0</v>
      </c>
      <c r="F1745" s="25" t="str">
        <f t="shared" si="9"/>
        <v>0</v>
      </c>
      <c r="G1745" s="26" t="str">
        <f t="shared" si="10"/>
        <v>0</v>
      </c>
      <c r="H1745">
        <v>279860.84</v>
      </c>
    </row>
    <row r="1746">
      <c r="A1746" s="2" t="s">
        <v>35</v>
      </c>
      <c r="B1746" s="2" t="s">
        <v>1789</v>
      </c>
      <c r="D1746" s="22" t="str">
        <f t="shared" si="1"/>
        <v>0</v>
      </c>
      <c r="E1746" s="22" t="str">
        <f t="shared" si="8"/>
        <v>0</v>
      </c>
      <c r="F1746" s="25" t="str">
        <f t="shared" si="9"/>
        <v>0</v>
      </c>
      <c r="G1746" s="26" t="str">
        <f t="shared" si="10"/>
        <v>0</v>
      </c>
      <c r="H1746">
        <v>142948.25</v>
      </c>
    </row>
    <row r="1747">
      <c r="A1747" s="2" t="s">
        <v>35</v>
      </c>
      <c r="B1747" s="2" t="s">
        <v>1790</v>
      </c>
      <c r="D1747" s="22" t="str">
        <f t="shared" si="1"/>
        <v>0</v>
      </c>
      <c r="E1747" s="22" t="str">
        <f t="shared" si="8"/>
        <v>0</v>
      </c>
      <c r="F1747" s="25" t="str">
        <f t="shared" si="9"/>
        <v>0</v>
      </c>
      <c r="G1747" s="26" t="str">
        <f t="shared" si="10"/>
        <v>0</v>
      </c>
      <c r="H1747">
        <v>19590.37</v>
      </c>
    </row>
    <row r="1748">
      <c r="A1748" s="2" t="s">
        <v>35</v>
      </c>
      <c r="B1748" s="2" t="s">
        <v>1791</v>
      </c>
      <c r="D1748" s="22" t="str">
        <f t="shared" si="1"/>
        <v>0</v>
      </c>
      <c r="E1748" s="22" t="str">
        <f t="shared" si="8"/>
        <v>0</v>
      </c>
      <c r="F1748" s="25" t="str">
        <f t="shared" si="9"/>
        <v>0</v>
      </c>
      <c r="G1748" s="26" t="str">
        <f t="shared" si="10"/>
        <v>0</v>
      </c>
      <c r="H1748">
        <v>214920.37</v>
      </c>
    </row>
    <row r="1749">
      <c r="A1749" s="2" t="s">
        <v>35</v>
      </c>
      <c r="B1749" s="2" t="s">
        <v>1792</v>
      </c>
      <c r="D1749" s="22" t="str">
        <f t="shared" si="1"/>
        <v>0</v>
      </c>
      <c r="E1749" s="22" t="str">
        <f t="shared" si="8"/>
        <v>0</v>
      </c>
      <c r="F1749" s="25" t="str">
        <f t="shared" si="9"/>
        <v>0</v>
      </c>
      <c r="G1749" s="26" t="str">
        <f t="shared" si="10"/>
        <v>0</v>
      </c>
      <c r="H1749">
        <v>548169.25</v>
      </c>
    </row>
    <row r="1750">
      <c r="A1750" s="2" t="s">
        <v>35</v>
      </c>
      <c r="B1750" s="2" t="s">
        <v>1793</v>
      </c>
      <c r="C1750" s="14"/>
      <c r="D1750" s="22" t="str">
        <f t="shared" si="1"/>
        <v>0</v>
      </c>
      <c r="E1750" s="22" t="str">
        <f t="shared" si="8"/>
        <v>0</v>
      </c>
      <c r="F1750" s="25" t="str">
        <f t="shared" si="9"/>
        <v>0</v>
      </c>
      <c r="G1750" s="26" t="str">
        <f t="shared" si="10"/>
        <v>0</v>
      </c>
      <c r="H1750">
        <v>188777.26</v>
      </c>
    </row>
    <row r="1751">
      <c r="A1751" s="2" t="s">
        <v>35</v>
      </c>
      <c r="B1751" s="2" t="s">
        <v>1794</v>
      </c>
      <c r="D1751" s="22" t="str">
        <f t="shared" si="1"/>
        <v>0</v>
      </c>
      <c r="E1751" s="22" t="str">
        <f t="shared" si="8"/>
        <v>0</v>
      </c>
      <c r="F1751" s="25" t="str">
        <f t="shared" si="9"/>
        <v>0</v>
      </c>
      <c r="G1751" s="26" t="str">
        <f t="shared" si="10"/>
        <v>0</v>
      </c>
      <c r="H1751">
        <v>914197.85</v>
      </c>
    </row>
    <row r="1752">
      <c r="A1752" s="2" t="s">
        <v>35</v>
      </c>
      <c r="B1752" s="2" t="s">
        <v>1795</v>
      </c>
      <c r="D1752" s="22" t="str">
        <f t="shared" si="1"/>
        <v>0</v>
      </c>
      <c r="E1752" s="22" t="str">
        <f t="shared" si="8"/>
        <v>0</v>
      </c>
      <c r="F1752" s="25" t="str">
        <f t="shared" si="9"/>
        <v>0</v>
      </c>
      <c r="G1752" s="26" t="str">
        <f t="shared" si="10"/>
        <v>0</v>
      </c>
      <c r="H1752">
        <v>40887.29</v>
      </c>
    </row>
    <row r="1753">
      <c r="A1753" s="2" t="s">
        <v>35</v>
      </c>
      <c r="B1753" s="2" t="s">
        <v>1796</v>
      </c>
      <c r="D1753" s="22" t="str">
        <f t="shared" si="1"/>
        <v>0</v>
      </c>
      <c r="E1753" s="22" t="str">
        <f t="shared" si="8"/>
        <v>0</v>
      </c>
      <c r="F1753" s="25" t="str">
        <f t="shared" si="9"/>
        <v>0</v>
      </c>
      <c r="G1753" s="26" t="str">
        <f t="shared" si="10"/>
        <v>0</v>
      </c>
      <c r="H1753">
        <v>104052.91</v>
      </c>
    </row>
    <row r="1754">
      <c r="A1754" s="2" t="s">
        <v>35</v>
      </c>
      <c r="B1754" s="2" t="s">
        <v>1797</v>
      </c>
      <c r="C1754" s="14"/>
      <c r="D1754" s="22" t="str">
        <f t="shared" si="1"/>
        <v>Total</v>
      </c>
      <c r="E1754" s="22" t="str">
        <f t="shared" si="8"/>
        <v>0</v>
      </c>
      <c r="F1754" s="25" t="str">
        <f t="shared" si="9"/>
        <v>TOTAL</v>
      </c>
      <c r="G1754" s="26">
        <f t="shared" si="10"/>
        <v>9129629.63</v>
      </c>
      <c r="H1754">
        <v>9129629.63</v>
      </c>
    </row>
    <row r="1755">
      <c r="A1755" s="2" t="s">
        <v>35</v>
      </c>
      <c r="B1755" s="2" t="s">
        <v>1798</v>
      </c>
      <c r="C1755" s="14"/>
      <c r="D1755" s="22" t="str">
        <f t="shared" si="1"/>
        <v>Total</v>
      </c>
      <c r="E1755" s="22" t="str">
        <f t="shared" si="8"/>
        <v>0</v>
      </c>
      <c r="F1755" s="25" t="str">
        <f t="shared" si="9"/>
        <v>TOTAL STRIP VVPR</v>
      </c>
      <c r="G1755" s="26">
        <f t="shared" si="10"/>
        <v>37.2</v>
      </c>
      <c r="H1755">
        <v>37.2</v>
      </c>
    </row>
    <row r="1756">
      <c r="A1756" s="2" t="s">
        <v>35</v>
      </c>
      <c r="B1756" s="2" t="s">
        <v>1799</v>
      </c>
      <c r="C1756" s="14"/>
      <c r="D1756" s="22" t="str">
        <f t="shared" si="1"/>
        <v>0</v>
      </c>
      <c r="E1756" s="22" t="str">
        <f t="shared" si="8"/>
        <v>0</v>
      </c>
      <c r="F1756" s="25" t="str">
        <f t="shared" si="9"/>
        <v>0</v>
      </c>
      <c r="G1756" s="26" t="str">
        <f t="shared" si="10"/>
        <v>0</v>
      </c>
      <c r="H1756">
        <v>148977.6</v>
      </c>
    </row>
    <row r="1757">
      <c r="A1757" s="2" t="s">
        <v>35</v>
      </c>
      <c r="B1757" s="2" t="s">
        <v>1800</v>
      </c>
      <c r="D1757" s="22" t="str">
        <f t="shared" si="1"/>
        <v>0</v>
      </c>
      <c r="E1757" s="22" t="str">
        <f t="shared" si="8"/>
        <v>0</v>
      </c>
      <c r="F1757" s="25" t="str">
        <f t="shared" si="9"/>
        <v>0</v>
      </c>
      <c r="G1757" s="26" t="str">
        <f t="shared" si="10"/>
        <v>0</v>
      </c>
      <c r="H1757">
        <v>233045.9</v>
      </c>
    </row>
    <row r="1758">
      <c r="A1758" s="2" t="s">
        <v>35</v>
      </c>
      <c r="B1758" s="2" t="s">
        <v>1801</v>
      </c>
      <c r="C1758" s="14"/>
      <c r="D1758" s="22" t="str">
        <f t="shared" si="1"/>
        <v>0</v>
      </c>
      <c r="E1758" s="22" t="str">
        <f t="shared" si="8"/>
        <v>0</v>
      </c>
      <c r="F1758" s="25" t="str">
        <f t="shared" si="9"/>
        <v>0</v>
      </c>
      <c r="G1758" s="26" t="str">
        <f t="shared" si="10"/>
        <v>0</v>
      </c>
      <c r="H1758">
        <v>341990.82</v>
      </c>
    </row>
    <row r="1759">
      <c r="A1759" s="2" t="s">
        <v>35</v>
      </c>
      <c r="B1759" s="2" t="s">
        <v>1802</v>
      </c>
      <c r="D1759" s="22" t="str">
        <f t="shared" si="1"/>
        <v>0</v>
      </c>
      <c r="E1759" s="22" t="str">
        <f t="shared" si="8"/>
        <v>0</v>
      </c>
      <c r="F1759" s="25" t="str">
        <f t="shared" si="9"/>
        <v>0</v>
      </c>
      <c r="G1759" s="26" t="str">
        <f t="shared" si="10"/>
        <v>0</v>
      </c>
      <c r="H1759">
        <v>159709.71</v>
      </c>
    </row>
    <row r="1760">
      <c r="A1760" s="2" t="s">
        <v>35</v>
      </c>
      <c r="B1760" s="2" t="s">
        <v>1803</v>
      </c>
      <c r="D1760" s="22" t="str">
        <f t="shared" si="1"/>
        <v>0</v>
      </c>
      <c r="E1760" s="22" t="str">
        <f t="shared" si="8"/>
        <v>0</v>
      </c>
      <c r="F1760" s="25" t="str">
        <f t="shared" si="9"/>
        <v>0</v>
      </c>
      <c r="G1760" s="26" t="str">
        <f t="shared" si="10"/>
        <v>0</v>
      </c>
      <c r="H1760">
        <v>160287.49</v>
      </c>
    </row>
    <row r="1761">
      <c r="A1761" s="2" t="s">
        <v>35</v>
      </c>
      <c r="B1761" s="2" t="s">
        <v>1804</v>
      </c>
      <c r="D1761" s="22" t="str">
        <f t="shared" si="1"/>
        <v>0</v>
      </c>
      <c r="E1761" s="22" t="str">
        <f t="shared" si="8"/>
        <v>0</v>
      </c>
      <c r="F1761" s="25" t="str">
        <f t="shared" si="9"/>
        <v>0</v>
      </c>
      <c r="G1761" s="26" t="str">
        <f t="shared" si="10"/>
        <v>0</v>
      </c>
      <c r="H1761">
        <v>72205.09</v>
      </c>
    </row>
    <row r="1762">
      <c r="A1762" s="2" t="s">
        <v>35</v>
      </c>
      <c r="B1762" s="2" t="s">
        <v>1805</v>
      </c>
      <c r="D1762" s="22" t="str">
        <f t="shared" si="1"/>
        <v>0</v>
      </c>
      <c r="E1762" s="22" t="str">
        <f t="shared" si="8"/>
        <v>0</v>
      </c>
      <c r="F1762" s="25" t="str">
        <f t="shared" si="9"/>
        <v>0</v>
      </c>
      <c r="G1762" s="26" t="str">
        <f t="shared" si="10"/>
        <v>0</v>
      </c>
      <c r="H1762">
        <v>59816.59</v>
      </c>
    </row>
    <row r="1763">
      <c r="A1763" s="2" t="s">
        <v>35</v>
      </c>
      <c r="B1763" s="2" t="s">
        <v>1806</v>
      </c>
      <c r="D1763" s="22" t="str">
        <f t="shared" si="1"/>
        <v>0</v>
      </c>
      <c r="E1763" s="22" t="str">
        <f t="shared" si="8"/>
        <v>0</v>
      </c>
      <c r="F1763" s="25" t="str">
        <f t="shared" si="9"/>
        <v>0</v>
      </c>
      <c r="G1763" s="26" t="str">
        <f t="shared" si="10"/>
        <v>0</v>
      </c>
      <c r="H1763">
        <v>46036.06</v>
      </c>
    </row>
    <row r="1764">
      <c r="A1764" s="2" t="s">
        <v>35</v>
      </c>
      <c r="B1764" s="2" t="s">
        <v>1807</v>
      </c>
      <c r="D1764" s="22" t="str">
        <f t="shared" si="1"/>
        <v>0</v>
      </c>
      <c r="E1764" s="22" t="str">
        <f t="shared" si="8"/>
        <v>0</v>
      </c>
      <c r="F1764" s="25" t="str">
        <f t="shared" si="9"/>
        <v>0</v>
      </c>
      <c r="G1764" s="26" t="str">
        <f t="shared" si="10"/>
        <v>0</v>
      </c>
      <c r="H1764">
        <v>424668.66</v>
      </c>
    </row>
    <row r="1765">
      <c r="A1765" s="2" t="s">
        <v>35</v>
      </c>
      <c r="B1765" s="2" t="s">
        <v>1808</v>
      </c>
      <c r="D1765" s="22" t="str">
        <f t="shared" si="1"/>
        <v>0</v>
      </c>
      <c r="E1765" s="22" t="str">
        <f t="shared" si="8"/>
        <v>0</v>
      </c>
      <c r="F1765" s="25" t="str">
        <f t="shared" si="9"/>
        <v>0</v>
      </c>
      <c r="G1765" s="26" t="str">
        <f t="shared" si="10"/>
        <v>0</v>
      </c>
      <c r="H1765">
        <v>7670245.76</v>
      </c>
    </row>
    <row r="1766">
      <c r="A1766" s="2" t="s">
        <v>35</v>
      </c>
      <c r="B1766" s="2" t="s">
        <v>1809</v>
      </c>
      <c r="D1766" s="22" t="str">
        <f t="shared" si="1"/>
        <v>0</v>
      </c>
      <c r="E1766" s="22" t="str">
        <f t="shared" si="8"/>
        <v>0</v>
      </c>
      <c r="F1766" s="25" t="str">
        <f t="shared" si="9"/>
        <v>0</v>
      </c>
      <c r="G1766" s="26" t="str">
        <f t="shared" si="10"/>
        <v>0</v>
      </c>
      <c r="H1766">
        <v>308250.55</v>
      </c>
    </row>
    <row r="1767">
      <c r="A1767" s="2" t="s">
        <v>35</v>
      </c>
      <c r="B1767" s="2" t="s">
        <v>1810</v>
      </c>
      <c r="D1767" s="22" t="str">
        <f t="shared" si="1"/>
        <v>0</v>
      </c>
      <c r="E1767" s="22" t="str">
        <f t="shared" si="8"/>
        <v>0</v>
      </c>
      <c r="F1767" s="25" t="str">
        <f t="shared" si="9"/>
        <v>0</v>
      </c>
      <c r="G1767" s="26" t="str">
        <f t="shared" si="10"/>
        <v>0</v>
      </c>
      <c r="H1767">
        <v>392889.0</v>
      </c>
    </row>
    <row r="1768">
      <c r="A1768" s="2" t="s">
        <v>35</v>
      </c>
      <c r="B1768" s="2" t="s">
        <v>1811</v>
      </c>
      <c r="C1768" s="14"/>
      <c r="D1768" s="22" t="str">
        <f t="shared" si="1"/>
        <v>0</v>
      </c>
      <c r="E1768" s="22" t="str">
        <f t="shared" si="8"/>
        <v>0</v>
      </c>
      <c r="F1768" s="25" t="str">
        <f t="shared" si="9"/>
        <v>0</v>
      </c>
      <c r="G1768" s="26" t="str">
        <f t="shared" si="10"/>
        <v>0</v>
      </c>
      <c r="H1768">
        <v>254050.33</v>
      </c>
    </row>
    <row r="1769">
      <c r="A1769" s="2" t="s">
        <v>35</v>
      </c>
      <c r="B1769" s="2" t="s">
        <v>1812</v>
      </c>
      <c r="C1769" s="14"/>
      <c r="D1769" s="22" t="str">
        <f t="shared" si="1"/>
        <v>0</v>
      </c>
      <c r="E1769" s="22" t="str">
        <f t="shared" si="8"/>
        <v>0</v>
      </c>
      <c r="F1769" s="25" t="str">
        <f t="shared" si="9"/>
        <v>0</v>
      </c>
      <c r="G1769" s="26" t="str">
        <f t="shared" si="10"/>
        <v>0</v>
      </c>
      <c r="H1769">
        <v>400175.15</v>
      </c>
    </row>
    <row r="1770">
      <c r="A1770" s="2" t="s">
        <v>35</v>
      </c>
      <c r="B1770" s="2" t="s">
        <v>1813</v>
      </c>
      <c r="C1770" s="14"/>
      <c r="D1770" s="22" t="str">
        <f t="shared" si="1"/>
        <v>0</v>
      </c>
      <c r="E1770" s="22" t="str">
        <f t="shared" si="8"/>
        <v>0</v>
      </c>
      <c r="F1770" s="25" t="str">
        <f t="shared" si="9"/>
        <v>0</v>
      </c>
      <c r="G1770" s="26" t="str">
        <f t="shared" si="10"/>
        <v>0</v>
      </c>
      <c r="H1770">
        <v>914793.06</v>
      </c>
    </row>
    <row r="1771">
      <c r="A1771" s="2" t="s">
        <v>35</v>
      </c>
      <c r="B1771" s="2" t="s">
        <v>1814</v>
      </c>
      <c r="C1771" s="14"/>
      <c r="D1771" s="22" t="str">
        <f t="shared" si="1"/>
        <v>0</v>
      </c>
      <c r="E1771" s="22" t="str">
        <f t="shared" si="8"/>
        <v>0</v>
      </c>
      <c r="F1771" s="25" t="str">
        <f t="shared" si="9"/>
        <v>0</v>
      </c>
      <c r="G1771" s="26" t="str">
        <f t="shared" si="10"/>
        <v>0</v>
      </c>
      <c r="H1771">
        <v>1327019.17</v>
      </c>
    </row>
    <row r="1772">
      <c r="A1772" s="2" t="s">
        <v>35</v>
      </c>
      <c r="B1772" s="2" t="s">
        <v>1815</v>
      </c>
      <c r="D1772" s="22" t="str">
        <f t="shared" si="1"/>
        <v>0</v>
      </c>
      <c r="E1772" s="22" t="str">
        <f t="shared" si="8"/>
        <v>0</v>
      </c>
      <c r="F1772" s="25" t="str">
        <f t="shared" si="9"/>
        <v>0</v>
      </c>
      <c r="G1772" s="26" t="str">
        <f t="shared" si="10"/>
        <v>0</v>
      </c>
      <c r="H1772">
        <v>2166600.0</v>
      </c>
    </row>
    <row r="1773">
      <c r="A1773" s="2" t="s">
        <v>35</v>
      </c>
      <c r="B1773" s="2" t="s">
        <v>1816</v>
      </c>
      <c r="D1773" s="22" t="str">
        <f t="shared" si="1"/>
        <v>0</v>
      </c>
      <c r="E1773" s="22" t="str">
        <f t="shared" si="8"/>
        <v>0</v>
      </c>
      <c r="F1773" s="25" t="str">
        <f t="shared" si="9"/>
        <v>0</v>
      </c>
      <c r="G1773" s="26" t="str">
        <f t="shared" si="10"/>
        <v>0</v>
      </c>
      <c r="H1773">
        <v>166956.43</v>
      </c>
    </row>
    <row r="1774">
      <c r="A1774" s="2" t="s">
        <v>35</v>
      </c>
      <c r="B1774" s="2" t="s">
        <v>1817</v>
      </c>
      <c r="C1774" s="14"/>
      <c r="D1774" s="22" t="str">
        <f t="shared" si="1"/>
        <v>0</v>
      </c>
      <c r="E1774" s="22" t="str">
        <f t="shared" si="8"/>
        <v>0</v>
      </c>
      <c r="F1774" s="25" t="str">
        <f t="shared" si="9"/>
        <v>0</v>
      </c>
      <c r="G1774" s="26" t="str">
        <f t="shared" si="10"/>
        <v>0</v>
      </c>
      <c r="H1774">
        <v>480293.91</v>
      </c>
    </row>
    <row r="1775">
      <c r="A1775" s="2" t="s">
        <v>35</v>
      </c>
      <c r="B1775" s="2" t="s">
        <v>1818</v>
      </c>
      <c r="C1775" s="14"/>
      <c r="D1775" s="22" t="str">
        <f t="shared" si="1"/>
        <v>0</v>
      </c>
      <c r="E1775" s="22" t="str">
        <f t="shared" si="8"/>
        <v>0</v>
      </c>
      <c r="F1775" s="25" t="str">
        <f t="shared" si="9"/>
        <v>0</v>
      </c>
      <c r="G1775" s="26" t="str">
        <f t="shared" si="10"/>
        <v>0</v>
      </c>
      <c r="H1775">
        <v>271691.21</v>
      </c>
    </row>
    <row r="1776">
      <c r="A1776" s="2" t="s">
        <v>35</v>
      </c>
      <c r="B1776" s="2" t="s">
        <v>1819</v>
      </c>
      <c r="C1776" s="14"/>
      <c r="D1776" s="22" t="str">
        <f t="shared" si="1"/>
        <v>0</v>
      </c>
      <c r="E1776" s="22" t="str">
        <f t="shared" si="8"/>
        <v>0</v>
      </c>
      <c r="F1776" s="25" t="str">
        <f t="shared" si="9"/>
        <v>0</v>
      </c>
      <c r="G1776" s="26" t="str">
        <f t="shared" si="10"/>
        <v>0</v>
      </c>
      <c r="H1776">
        <v>416090.33</v>
      </c>
    </row>
    <row r="1777">
      <c r="A1777" s="2" t="s">
        <v>35</v>
      </c>
      <c r="B1777" s="2" t="s">
        <v>1820</v>
      </c>
      <c r="C1777" s="14"/>
      <c r="D1777" s="22" t="str">
        <f t="shared" si="1"/>
        <v>0</v>
      </c>
      <c r="E1777" s="22" t="str">
        <f t="shared" si="8"/>
        <v>0</v>
      </c>
      <c r="F1777" s="25" t="str">
        <f t="shared" si="9"/>
        <v>0</v>
      </c>
      <c r="G1777" s="26" t="str">
        <f t="shared" si="10"/>
        <v>0</v>
      </c>
      <c r="H1777">
        <v>118702.25</v>
      </c>
    </row>
    <row r="1778">
      <c r="A1778" s="2" t="s">
        <v>35</v>
      </c>
      <c r="B1778" s="2" t="s">
        <v>1821</v>
      </c>
      <c r="D1778" s="22" t="str">
        <f t="shared" si="1"/>
        <v>0</v>
      </c>
      <c r="E1778" s="22" t="str">
        <f t="shared" si="8"/>
        <v>0</v>
      </c>
      <c r="F1778" s="25" t="str">
        <f t="shared" si="9"/>
        <v>0</v>
      </c>
      <c r="G1778" s="26" t="str">
        <f t="shared" si="10"/>
        <v>0</v>
      </c>
      <c r="H1778">
        <v>72805.0</v>
      </c>
    </row>
    <row r="1779">
      <c r="A1779" s="2" t="s">
        <v>35</v>
      </c>
      <c r="B1779" s="2" t="s">
        <v>1822</v>
      </c>
      <c r="D1779" s="22" t="str">
        <f t="shared" si="1"/>
        <v>0</v>
      </c>
      <c r="E1779" s="22" t="str">
        <f t="shared" si="8"/>
        <v>0</v>
      </c>
      <c r="F1779" s="25" t="str">
        <f t="shared" si="9"/>
        <v>0</v>
      </c>
      <c r="G1779" s="26" t="str">
        <f t="shared" si="10"/>
        <v>0</v>
      </c>
      <c r="H1779">
        <v>76432.44</v>
      </c>
    </row>
    <row r="1780">
      <c r="A1780" s="2" t="s">
        <v>35</v>
      </c>
      <c r="B1780" s="2" t="s">
        <v>1823</v>
      </c>
      <c r="D1780" s="22" t="str">
        <f t="shared" si="1"/>
        <v>0</v>
      </c>
      <c r="E1780" s="22" t="str">
        <f t="shared" si="8"/>
        <v>0</v>
      </c>
      <c r="F1780" s="25" t="str">
        <f t="shared" si="9"/>
        <v>0</v>
      </c>
      <c r="G1780" s="26" t="str">
        <f t="shared" si="10"/>
        <v>0</v>
      </c>
      <c r="H1780">
        <v>117885.86</v>
      </c>
    </row>
    <row r="1781">
      <c r="A1781" s="2" t="s">
        <v>35</v>
      </c>
      <c r="B1781" s="2" t="s">
        <v>1824</v>
      </c>
      <c r="C1781" s="14"/>
      <c r="D1781" s="22" t="str">
        <f t="shared" si="1"/>
        <v>0</v>
      </c>
      <c r="E1781" s="22" t="str">
        <f t="shared" si="8"/>
        <v>0</v>
      </c>
      <c r="F1781" s="25" t="str">
        <f t="shared" si="9"/>
        <v>0</v>
      </c>
      <c r="G1781" s="26" t="str">
        <f t="shared" si="10"/>
        <v>0</v>
      </c>
      <c r="H1781">
        <v>199818.12</v>
      </c>
    </row>
    <row r="1782">
      <c r="A1782" s="2" t="s">
        <v>35</v>
      </c>
      <c r="B1782" s="2" t="s">
        <v>1825</v>
      </c>
      <c r="D1782" s="22" t="str">
        <f t="shared" si="1"/>
        <v>0</v>
      </c>
      <c r="E1782" s="22" t="str">
        <f t="shared" si="8"/>
        <v>0</v>
      </c>
      <c r="F1782" s="25" t="str">
        <f t="shared" si="9"/>
        <v>0</v>
      </c>
      <c r="G1782" s="26" t="str">
        <f t="shared" si="10"/>
        <v>0</v>
      </c>
      <c r="H1782">
        <v>1051200.0</v>
      </c>
    </row>
    <row r="1783">
      <c r="A1783" s="2" t="s">
        <v>35</v>
      </c>
      <c r="B1783" s="2" t="s">
        <v>1826</v>
      </c>
      <c r="D1783" s="22" t="str">
        <f t="shared" si="1"/>
        <v>0</v>
      </c>
      <c r="E1783" s="22" t="str">
        <f t="shared" si="8"/>
        <v>0</v>
      </c>
      <c r="F1783" s="25" t="str">
        <f t="shared" si="9"/>
        <v>0</v>
      </c>
      <c r="G1783" s="26" t="str">
        <f t="shared" si="10"/>
        <v>0</v>
      </c>
      <c r="H1783">
        <v>261981.0</v>
      </c>
    </row>
    <row r="1784">
      <c r="A1784" s="2" t="s">
        <v>35</v>
      </c>
      <c r="B1784" s="2" t="s">
        <v>1827</v>
      </c>
      <c r="D1784" s="22" t="str">
        <f t="shared" si="1"/>
        <v>Tullow Oil</v>
      </c>
      <c r="E1784" s="22" t="str">
        <f t="shared" si="8"/>
        <v>0</v>
      </c>
      <c r="F1784" s="25" t="str">
        <f t="shared" si="9"/>
        <v>TULLOW OIL</v>
      </c>
      <c r="G1784" s="26">
        <f t="shared" si="10"/>
        <v>3368250</v>
      </c>
      <c r="H1784">
        <v>3368250.0</v>
      </c>
    </row>
    <row r="1785">
      <c r="A1785" s="2" t="s">
        <v>35</v>
      </c>
      <c r="B1785" s="2" t="s">
        <v>1828</v>
      </c>
      <c r="C1785" s="14"/>
      <c r="D1785" s="22" t="str">
        <f t="shared" si="1"/>
        <v>0</v>
      </c>
      <c r="E1785" s="22" t="str">
        <f t="shared" si="8"/>
        <v>0</v>
      </c>
      <c r="F1785" s="25" t="str">
        <f t="shared" si="9"/>
        <v>0</v>
      </c>
      <c r="G1785" s="26" t="str">
        <f t="shared" si="10"/>
        <v>0</v>
      </c>
      <c r="H1785">
        <v>203008.68</v>
      </c>
    </row>
    <row r="1786">
      <c r="A1786" s="2" t="s">
        <v>35</v>
      </c>
      <c r="B1786" s="2" t="s">
        <v>1829</v>
      </c>
      <c r="C1786" s="14"/>
      <c r="D1786" s="22" t="str">
        <f t="shared" si="1"/>
        <v>0</v>
      </c>
      <c r="E1786" s="22" t="str">
        <f t="shared" si="8"/>
        <v>0</v>
      </c>
      <c r="F1786" s="25" t="str">
        <f t="shared" si="9"/>
        <v>0</v>
      </c>
      <c r="G1786" s="26" t="str">
        <f t="shared" si="10"/>
        <v>0</v>
      </c>
      <c r="H1786">
        <v>66622.74</v>
      </c>
    </row>
    <row r="1787">
      <c r="A1787" s="2" t="s">
        <v>35</v>
      </c>
      <c r="B1787" s="2" t="s">
        <v>1830</v>
      </c>
      <c r="C1787" s="14"/>
      <c r="D1787" s="22" t="str">
        <f t="shared" si="1"/>
        <v>0</v>
      </c>
      <c r="E1787" s="22" t="str">
        <f t="shared" si="8"/>
        <v>0</v>
      </c>
      <c r="F1787" s="25" t="str">
        <f t="shared" si="9"/>
        <v>0</v>
      </c>
      <c r="G1787" s="26" t="str">
        <f t="shared" si="10"/>
        <v>0</v>
      </c>
      <c r="H1787">
        <v>127500.11</v>
      </c>
    </row>
    <row r="1788">
      <c r="A1788" s="2" t="s">
        <v>35</v>
      </c>
      <c r="B1788" s="2" t="s">
        <v>1831</v>
      </c>
      <c r="C1788" s="14"/>
      <c r="D1788" s="22" t="str">
        <f t="shared" si="1"/>
        <v>0</v>
      </c>
      <c r="E1788" s="22" t="str">
        <f t="shared" si="8"/>
        <v>0</v>
      </c>
      <c r="F1788" s="25" t="str">
        <f t="shared" si="9"/>
        <v>0</v>
      </c>
      <c r="G1788" s="26" t="str">
        <f t="shared" si="10"/>
        <v>0</v>
      </c>
      <c r="H1788">
        <v>316990.76</v>
      </c>
    </row>
    <row r="1789">
      <c r="A1789" s="2" t="s">
        <v>35</v>
      </c>
      <c r="B1789" s="2" t="s">
        <v>1832</v>
      </c>
      <c r="C1789" s="14"/>
      <c r="D1789" s="22" t="str">
        <f t="shared" si="1"/>
        <v>0</v>
      </c>
      <c r="E1789" s="22" t="str">
        <f t="shared" si="8"/>
        <v>0</v>
      </c>
      <c r="F1789" s="25" t="str">
        <f t="shared" si="9"/>
        <v>0</v>
      </c>
      <c r="G1789" s="26" t="str">
        <f t="shared" si="10"/>
        <v>0</v>
      </c>
      <c r="H1789">
        <v>263785.1</v>
      </c>
    </row>
    <row r="1790">
      <c r="A1790" s="2" t="s">
        <v>35</v>
      </c>
      <c r="B1790" s="2" t="s">
        <v>1833</v>
      </c>
      <c r="C1790" s="14"/>
      <c r="D1790" s="22" t="str">
        <f t="shared" si="1"/>
        <v>0</v>
      </c>
      <c r="E1790" s="22" t="str">
        <f t="shared" si="8"/>
        <v>0</v>
      </c>
      <c r="F1790" s="25" t="str">
        <f t="shared" si="9"/>
        <v>0</v>
      </c>
      <c r="G1790" s="26" t="str">
        <f t="shared" si="10"/>
        <v>0</v>
      </c>
      <c r="H1790">
        <v>213103.03</v>
      </c>
    </row>
    <row r="1791">
      <c r="A1791" s="2" t="s">
        <v>35</v>
      </c>
      <c r="B1791" s="2" t="s">
        <v>1834</v>
      </c>
      <c r="C1791" s="14"/>
      <c r="D1791" s="22" t="str">
        <f t="shared" si="1"/>
        <v>0</v>
      </c>
      <c r="E1791" s="22" t="str">
        <f t="shared" si="8"/>
        <v>0</v>
      </c>
      <c r="F1791" s="25" t="str">
        <f t="shared" si="9"/>
        <v>0</v>
      </c>
      <c r="G1791" s="26" t="str">
        <f t="shared" si="10"/>
        <v>0</v>
      </c>
      <c r="H1791">
        <v>522664.43</v>
      </c>
    </row>
    <row r="1792">
      <c r="A1792" s="2" t="s">
        <v>35</v>
      </c>
      <c r="B1792" s="2" t="s">
        <v>1834</v>
      </c>
      <c r="C1792" s="14"/>
      <c r="D1792" s="22" t="str">
        <f t="shared" si="1"/>
        <v>0</v>
      </c>
      <c r="E1792" s="22" t="str">
        <f t="shared" si="8"/>
        <v>0</v>
      </c>
      <c r="F1792" s="25" t="str">
        <f t="shared" si="9"/>
        <v>0</v>
      </c>
      <c r="G1792" s="26" t="str">
        <f t="shared" si="10"/>
        <v>0</v>
      </c>
      <c r="H1792">
        <v>1917044.06</v>
      </c>
    </row>
    <row r="1793">
      <c r="A1793" s="2" t="s">
        <v>35</v>
      </c>
      <c r="B1793" s="2" t="s">
        <v>1835</v>
      </c>
      <c r="C1793" s="14"/>
      <c r="D1793" s="22" t="str">
        <f t="shared" si="1"/>
        <v>0</v>
      </c>
      <c r="E1793" s="22" t="str">
        <f t="shared" si="8"/>
        <v>0</v>
      </c>
      <c r="F1793" s="25" t="str">
        <f t="shared" si="9"/>
        <v>0</v>
      </c>
      <c r="G1793" s="26" t="str">
        <f t="shared" si="10"/>
        <v>0</v>
      </c>
      <c r="H1793">
        <v>882303.93</v>
      </c>
    </row>
    <row r="1794">
      <c r="A1794" s="2" t="s">
        <v>35</v>
      </c>
      <c r="B1794" s="2" t="s">
        <v>1836</v>
      </c>
      <c r="C1794" s="14"/>
      <c r="D1794" s="22" t="str">
        <f t="shared" si="1"/>
        <v>0</v>
      </c>
      <c r="E1794" s="22" t="str">
        <f t="shared" si="8"/>
        <v>0</v>
      </c>
      <c r="F1794" s="25" t="str">
        <f t="shared" si="9"/>
        <v>0</v>
      </c>
      <c r="G1794" s="26" t="str">
        <f t="shared" si="10"/>
        <v>0</v>
      </c>
      <c r="H1794">
        <v>527846.92</v>
      </c>
    </row>
    <row r="1795">
      <c r="A1795" s="2" t="s">
        <v>35</v>
      </c>
      <c r="B1795" s="2" t="s">
        <v>1837</v>
      </c>
      <c r="D1795" s="22" t="str">
        <f t="shared" si="1"/>
        <v>0</v>
      </c>
      <c r="E1795" s="22" t="str">
        <f t="shared" si="8"/>
        <v>0</v>
      </c>
      <c r="F1795" s="25" t="str">
        <f t="shared" si="9"/>
        <v>0</v>
      </c>
      <c r="G1795" s="26" t="str">
        <f t="shared" si="10"/>
        <v>0</v>
      </c>
      <c r="H1795">
        <v>84762.5</v>
      </c>
    </row>
    <row r="1796">
      <c r="A1796" s="2" t="s">
        <v>35</v>
      </c>
      <c r="B1796" s="2" t="s">
        <v>1838</v>
      </c>
      <c r="D1796" s="22" t="str">
        <f t="shared" si="1"/>
        <v>0</v>
      </c>
      <c r="E1796" s="22" t="str">
        <f t="shared" si="8"/>
        <v>0</v>
      </c>
      <c r="F1796" s="25" t="str">
        <f t="shared" si="9"/>
        <v>0</v>
      </c>
      <c r="G1796" s="26" t="str">
        <f t="shared" si="10"/>
        <v>0</v>
      </c>
      <c r="H1796">
        <v>750200.0</v>
      </c>
    </row>
    <row r="1797">
      <c r="A1797" s="2" t="s">
        <v>35</v>
      </c>
      <c r="B1797" s="2" t="s">
        <v>1839</v>
      </c>
      <c r="C1797" s="14"/>
      <c r="D1797" s="22" t="str">
        <f t="shared" si="1"/>
        <v>0</v>
      </c>
      <c r="E1797" s="22" t="str">
        <f t="shared" si="8"/>
        <v>0</v>
      </c>
      <c r="F1797" s="25" t="str">
        <f t="shared" si="9"/>
        <v>0</v>
      </c>
      <c r="G1797" s="26" t="str">
        <f t="shared" si="10"/>
        <v>0</v>
      </c>
      <c r="H1797">
        <v>4932264.96</v>
      </c>
    </row>
    <row r="1798">
      <c r="A1798" s="2" t="s">
        <v>35</v>
      </c>
      <c r="B1798" s="2" t="s">
        <v>1840</v>
      </c>
      <c r="C1798" s="14"/>
      <c r="D1798" s="22" t="str">
        <f t="shared" si="1"/>
        <v>0</v>
      </c>
      <c r="E1798" s="22" t="str">
        <f t="shared" si="8"/>
        <v>0</v>
      </c>
      <c r="F1798" s="25" t="str">
        <f t="shared" si="9"/>
        <v>0</v>
      </c>
      <c r="G1798" s="26" t="str">
        <f t="shared" si="10"/>
        <v>0</v>
      </c>
      <c r="H1798">
        <v>622701.72</v>
      </c>
    </row>
    <row r="1799">
      <c r="A1799" s="2" t="s">
        <v>35</v>
      </c>
      <c r="B1799" s="2" t="s">
        <v>1841</v>
      </c>
      <c r="D1799" s="22" t="str">
        <f t="shared" si="1"/>
        <v>0</v>
      </c>
      <c r="E1799" s="22" t="str">
        <f t="shared" si="8"/>
        <v>0</v>
      </c>
      <c r="F1799" s="25" t="str">
        <f t="shared" si="9"/>
        <v>0</v>
      </c>
      <c r="G1799" s="26" t="str">
        <f t="shared" si="10"/>
        <v>0</v>
      </c>
      <c r="H1799">
        <v>280719.86</v>
      </c>
    </row>
    <row r="1800">
      <c r="A1800" s="2" t="s">
        <v>35</v>
      </c>
      <c r="B1800" s="2" t="s">
        <v>1842</v>
      </c>
      <c r="D1800" s="22" t="str">
        <f t="shared" si="1"/>
        <v>0</v>
      </c>
      <c r="E1800" s="22" t="str">
        <f t="shared" si="8"/>
        <v>0</v>
      </c>
      <c r="F1800" s="25" t="str">
        <f t="shared" si="9"/>
        <v>0</v>
      </c>
      <c r="G1800" s="26" t="str">
        <f t="shared" si="10"/>
        <v>0</v>
      </c>
      <c r="H1800">
        <v>89992.0</v>
      </c>
    </row>
    <row r="1801">
      <c r="A1801" s="2" t="s">
        <v>35</v>
      </c>
      <c r="B1801" s="2" t="s">
        <v>1843</v>
      </c>
      <c r="D1801" s="22" t="str">
        <f t="shared" si="1"/>
        <v>0</v>
      </c>
      <c r="E1801" s="22" t="str">
        <f t="shared" si="8"/>
        <v>0</v>
      </c>
      <c r="F1801" s="25" t="str">
        <f t="shared" si="9"/>
        <v>0</v>
      </c>
      <c r="G1801" s="26" t="str">
        <f t="shared" si="10"/>
        <v>0</v>
      </c>
      <c r="H1801">
        <v>572480.0</v>
      </c>
    </row>
    <row r="1802">
      <c r="A1802" s="2" t="s">
        <v>35</v>
      </c>
      <c r="B1802" s="2" t="s">
        <v>1844</v>
      </c>
      <c r="C1802" s="14"/>
      <c r="D1802" s="22" t="str">
        <f t="shared" si="1"/>
        <v>0</v>
      </c>
      <c r="E1802" s="22" t="str">
        <f t="shared" si="8"/>
        <v>0</v>
      </c>
      <c r="F1802" s="25" t="str">
        <f t="shared" si="9"/>
        <v>0</v>
      </c>
      <c r="G1802" s="26" t="str">
        <f t="shared" si="10"/>
        <v>0</v>
      </c>
      <c r="H1802">
        <v>209681.19</v>
      </c>
    </row>
    <row r="1803">
      <c r="A1803" s="2" t="s">
        <v>35</v>
      </c>
      <c r="B1803" s="2" t="s">
        <v>1845</v>
      </c>
      <c r="C1803" s="14"/>
      <c r="D1803" s="22" t="str">
        <f t="shared" si="1"/>
        <v>0</v>
      </c>
      <c r="E1803" s="22" t="str">
        <f t="shared" si="8"/>
        <v>0</v>
      </c>
      <c r="F1803" s="25" t="str">
        <f t="shared" si="9"/>
        <v>0</v>
      </c>
      <c r="G1803" s="26" t="str">
        <f t="shared" si="10"/>
        <v>0</v>
      </c>
      <c r="H1803">
        <v>336383.93</v>
      </c>
    </row>
    <row r="1804">
      <c r="A1804" s="2" t="s">
        <v>35</v>
      </c>
      <c r="B1804" s="2" t="s">
        <v>1846</v>
      </c>
      <c r="D1804" s="22" t="str">
        <f t="shared" si="1"/>
        <v>0</v>
      </c>
      <c r="E1804" s="22" t="str">
        <f t="shared" si="8"/>
        <v>0</v>
      </c>
      <c r="F1804" s="25" t="str">
        <f t="shared" si="9"/>
        <v>0</v>
      </c>
      <c r="G1804" s="26" t="str">
        <f t="shared" si="10"/>
        <v>0</v>
      </c>
      <c r="H1804">
        <v>314448.88</v>
      </c>
    </row>
    <row r="1805">
      <c r="A1805" s="2" t="s">
        <v>35</v>
      </c>
      <c r="B1805" s="2" t="s">
        <v>1847</v>
      </c>
      <c r="C1805" s="14"/>
      <c r="D1805" s="22" t="str">
        <f t="shared" si="1"/>
        <v>0</v>
      </c>
      <c r="E1805" s="22" t="str">
        <f t="shared" si="8"/>
        <v>0</v>
      </c>
      <c r="F1805" s="25" t="str">
        <f t="shared" si="9"/>
        <v>0</v>
      </c>
      <c r="G1805" s="26" t="str">
        <f t="shared" si="10"/>
        <v>0</v>
      </c>
      <c r="H1805">
        <v>1698619.38</v>
      </c>
    </row>
    <row r="1806">
      <c r="A1806" s="2" t="s">
        <v>35</v>
      </c>
      <c r="B1806" s="2" t="s">
        <v>1848</v>
      </c>
      <c r="C1806" s="14"/>
      <c r="D1806" s="22" t="str">
        <f t="shared" si="1"/>
        <v>0</v>
      </c>
      <c r="E1806" s="22" t="str">
        <f t="shared" si="8"/>
        <v>0</v>
      </c>
      <c r="F1806" s="25" t="str">
        <f t="shared" si="9"/>
        <v>0</v>
      </c>
      <c r="G1806" s="26" t="str">
        <f t="shared" si="10"/>
        <v>0</v>
      </c>
      <c r="H1806">
        <v>2722077.55</v>
      </c>
    </row>
    <row r="1807">
      <c r="A1807" s="2" t="s">
        <v>35</v>
      </c>
      <c r="B1807" s="2" t="s">
        <v>1849</v>
      </c>
      <c r="D1807" s="22" t="str">
        <f t="shared" si="1"/>
        <v>0</v>
      </c>
      <c r="E1807" s="22" t="str">
        <f t="shared" si="8"/>
        <v>0</v>
      </c>
      <c r="F1807" s="25" t="str">
        <f t="shared" si="9"/>
        <v>0</v>
      </c>
      <c r="G1807" s="26" t="str">
        <f t="shared" si="10"/>
        <v>0</v>
      </c>
      <c r="H1807">
        <v>1.51099E7</v>
      </c>
    </row>
    <row r="1808">
      <c r="A1808" s="2" t="s">
        <v>35</v>
      </c>
      <c r="B1808" s="2" t="s">
        <v>1850</v>
      </c>
      <c r="C1808" s="14"/>
      <c r="D1808" s="22" t="str">
        <f t="shared" si="1"/>
        <v>0</v>
      </c>
      <c r="E1808" s="22" t="str">
        <f t="shared" si="8"/>
        <v>0</v>
      </c>
      <c r="F1808" s="25" t="str">
        <f t="shared" si="9"/>
        <v>0</v>
      </c>
      <c r="G1808" s="26" t="str">
        <f t="shared" si="10"/>
        <v>0</v>
      </c>
      <c r="H1808">
        <v>4390401.79</v>
      </c>
    </row>
    <row r="1809">
      <c r="A1809" s="2" t="s">
        <v>35</v>
      </c>
      <c r="B1809" s="2" t="s">
        <v>1851</v>
      </c>
      <c r="C1809" s="14"/>
      <c r="D1809" s="22" t="str">
        <f t="shared" si="1"/>
        <v>0</v>
      </c>
      <c r="E1809" s="22" t="str">
        <f t="shared" si="8"/>
        <v>0</v>
      </c>
      <c r="F1809" s="25" t="str">
        <f t="shared" si="9"/>
        <v>0</v>
      </c>
      <c r="G1809" s="26" t="str">
        <f t="shared" si="10"/>
        <v>0</v>
      </c>
      <c r="H1809">
        <v>3827358.07</v>
      </c>
    </row>
    <row r="1810">
      <c r="A1810" s="2" t="s">
        <v>35</v>
      </c>
      <c r="B1810" s="2" t="s">
        <v>1852</v>
      </c>
      <c r="C1810" s="14"/>
      <c r="D1810" s="22" t="str">
        <f t="shared" si="1"/>
        <v>0</v>
      </c>
      <c r="E1810" s="22" t="str">
        <f t="shared" si="8"/>
        <v>0</v>
      </c>
      <c r="F1810" s="25" t="str">
        <f t="shared" si="9"/>
        <v>0</v>
      </c>
      <c r="G1810" s="26" t="str">
        <f t="shared" si="10"/>
        <v>0</v>
      </c>
      <c r="H1810">
        <v>622023.81</v>
      </c>
    </row>
    <row r="1811">
      <c r="A1811" s="2" t="s">
        <v>35</v>
      </c>
      <c r="B1811" s="2" t="s">
        <v>1853</v>
      </c>
      <c r="D1811" s="22" t="str">
        <f t="shared" si="1"/>
        <v>0</v>
      </c>
      <c r="E1811" s="22" t="str">
        <f t="shared" si="8"/>
        <v>0</v>
      </c>
      <c r="F1811" s="25" t="str">
        <f t="shared" si="9"/>
        <v>0</v>
      </c>
      <c r="G1811" s="26" t="str">
        <f t="shared" si="10"/>
        <v>0</v>
      </c>
      <c r="H1811">
        <v>474782.2</v>
      </c>
    </row>
    <row r="1812">
      <c r="A1812" s="2" t="s">
        <v>35</v>
      </c>
      <c r="B1812" s="2" t="s">
        <v>1854</v>
      </c>
      <c r="C1812" s="14"/>
      <c r="D1812" s="22" t="str">
        <f t="shared" si="1"/>
        <v>0</v>
      </c>
      <c r="E1812" s="22" t="str">
        <f t="shared" si="8"/>
        <v>0</v>
      </c>
      <c r="F1812" s="25" t="str">
        <f t="shared" si="9"/>
        <v>0</v>
      </c>
      <c r="G1812" s="26" t="str">
        <f t="shared" si="10"/>
        <v>0</v>
      </c>
      <c r="H1812">
        <v>160657.41</v>
      </c>
    </row>
    <row r="1813">
      <c r="A1813" s="2" t="s">
        <v>35</v>
      </c>
      <c r="B1813" s="2" t="s">
        <v>1855</v>
      </c>
      <c r="D1813" s="22" t="str">
        <f t="shared" si="1"/>
        <v>0</v>
      </c>
      <c r="E1813" s="22" t="str">
        <f t="shared" si="8"/>
        <v>0</v>
      </c>
      <c r="F1813" s="25" t="str">
        <f t="shared" si="9"/>
        <v>0</v>
      </c>
      <c r="G1813" s="26" t="str">
        <f t="shared" si="10"/>
        <v>0</v>
      </c>
      <c r="H1813">
        <v>313701.64</v>
      </c>
    </row>
    <row r="1814">
      <c r="A1814" s="2" t="s">
        <v>35</v>
      </c>
      <c r="B1814" s="2" t="s">
        <v>1856</v>
      </c>
      <c r="C1814" s="14"/>
      <c r="D1814" s="22" t="str">
        <f t="shared" si="1"/>
        <v>0</v>
      </c>
      <c r="E1814" s="22" t="str">
        <f t="shared" si="8"/>
        <v>0</v>
      </c>
      <c r="F1814" s="25" t="str">
        <f t="shared" si="9"/>
        <v>0</v>
      </c>
      <c r="G1814" s="26" t="str">
        <f t="shared" si="10"/>
        <v>0</v>
      </c>
      <c r="H1814">
        <v>3037687.07</v>
      </c>
    </row>
    <row r="1815">
      <c r="A1815" s="2" t="s">
        <v>35</v>
      </c>
      <c r="B1815" s="2" t="s">
        <v>1857</v>
      </c>
      <c r="C1815" s="14"/>
      <c r="D1815" s="22" t="str">
        <f t="shared" si="1"/>
        <v>0</v>
      </c>
      <c r="E1815" s="22" t="str">
        <f t="shared" si="8"/>
        <v>0</v>
      </c>
      <c r="F1815" s="25" t="str">
        <f t="shared" si="9"/>
        <v>0</v>
      </c>
      <c r="G1815" s="26" t="str">
        <f t="shared" si="10"/>
        <v>0</v>
      </c>
      <c r="H1815">
        <v>149050.78</v>
      </c>
    </row>
    <row r="1816">
      <c r="A1816" s="2" t="s">
        <v>35</v>
      </c>
      <c r="B1816" s="2" t="s">
        <v>1858</v>
      </c>
      <c r="C1816" s="14"/>
      <c r="D1816" s="22" t="str">
        <f t="shared" si="1"/>
        <v>0</v>
      </c>
      <c r="E1816" s="22" t="str">
        <f t="shared" si="8"/>
        <v>0</v>
      </c>
      <c r="F1816" s="25" t="str">
        <f t="shared" si="9"/>
        <v>0</v>
      </c>
      <c r="G1816" s="26" t="str">
        <f t="shared" si="10"/>
        <v>0</v>
      </c>
      <c r="H1816">
        <v>4555049.03</v>
      </c>
    </row>
    <row r="1817">
      <c r="A1817" s="2" t="s">
        <v>35</v>
      </c>
      <c r="B1817" s="2" t="s">
        <v>1859</v>
      </c>
      <c r="D1817" s="22" t="str">
        <f t="shared" si="1"/>
        <v>0</v>
      </c>
      <c r="E1817" s="22" t="str">
        <f t="shared" si="8"/>
        <v>0</v>
      </c>
      <c r="F1817" s="25" t="str">
        <f t="shared" si="9"/>
        <v>0</v>
      </c>
      <c r="G1817" s="26" t="str">
        <f t="shared" si="10"/>
        <v>0</v>
      </c>
      <c r="H1817">
        <v>2598750.0</v>
      </c>
    </row>
    <row r="1818">
      <c r="A1818" s="2" t="s">
        <v>35</v>
      </c>
      <c r="B1818" s="2" t="s">
        <v>1860</v>
      </c>
      <c r="C1818" s="14"/>
      <c r="D1818" s="22" t="str">
        <f t="shared" si="1"/>
        <v>0</v>
      </c>
      <c r="E1818" s="22" t="str">
        <f t="shared" si="8"/>
        <v>0</v>
      </c>
      <c r="F1818" s="25" t="str">
        <f t="shared" si="9"/>
        <v>0</v>
      </c>
      <c r="G1818" s="26" t="str">
        <f t="shared" si="10"/>
        <v>0</v>
      </c>
      <c r="H1818">
        <v>3540941.13</v>
      </c>
    </row>
    <row r="1819">
      <c r="A1819" s="2" t="s">
        <v>35</v>
      </c>
      <c r="B1819" s="2" t="s">
        <v>1861</v>
      </c>
      <c r="C1819" s="14"/>
      <c r="D1819" s="22" t="str">
        <f t="shared" si="1"/>
        <v>0</v>
      </c>
      <c r="E1819" s="22" t="str">
        <f t="shared" si="8"/>
        <v>0</v>
      </c>
      <c r="F1819" s="25" t="str">
        <f t="shared" si="9"/>
        <v>0</v>
      </c>
      <c r="G1819" s="26" t="str">
        <f t="shared" si="10"/>
        <v>0</v>
      </c>
      <c r="H1819">
        <v>211653.42</v>
      </c>
    </row>
    <row r="1820">
      <c r="A1820" s="2" t="s">
        <v>35</v>
      </c>
      <c r="B1820" s="2" t="s">
        <v>1862</v>
      </c>
      <c r="C1820" s="14"/>
      <c r="D1820" s="22" t="str">
        <f t="shared" si="1"/>
        <v>0</v>
      </c>
      <c r="E1820" s="22" t="str">
        <f t="shared" si="8"/>
        <v>0</v>
      </c>
      <c r="F1820" s="25" t="str">
        <f t="shared" si="9"/>
        <v>0</v>
      </c>
      <c r="G1820" s="26" t="str">
        <f t="shared" si="10"/>
        <v>0</v>
      </c>
      <c r="H1820">
        <v>444777.01</v>
      </c>
    </row>
    <row r="1821">
      <c r="A1821" s="2" t="s">
        <v>35</v>
      </c>
      <c r="B1821" s="2" t="s">
        <v>1863</v>
      </c>
      <c r="D1821" s="22" t="str">
        <f t="shared" si="1"/>
        <v>0</v>
      </c>
      <c r="E1821" s="22" t="str">
        <f t="shared" si="8"/>
        <v>0</v>
      </c>
      <c r="F1821" s="25" t="str">
        <f t="shared" si="9"/>
        <v>0</v>
      </c>
      <c r="G1821" s="26" t="str">
        <f t="shared" si="10"/>
        <v>0</v>
      </c>
      <c r="H1821">
        <v>53642.73</v>
      </c>
    </row>
    <row r="1822">
      <c r="A1822" s="2" t="s">
        <v>35</v>
      </c>
      <c r="B1822" s="2" t="s">
        <v>1864</v>
      </c>
      <c r="D1822" s="22" t="str">
        <f t="shared" si="1"/>
        <v>0</v>
      </c>
      <c r="E1822" s="22" t="str">
        <f t="shared" si="8"/>
        <v>0</v>
      </c>
      <c r="F1822" s="25" t="str">
        <f t="shared" si="9"/>
        <v>0</v>
      </c>
      <c r="G1822" s="26" t="str">
        <f t="shared" si="10"/>
        <v>0</v>
      </c>
      <c r="H1822">
        <v>666873.35</v>
      </c>
    </row>
    <row r="1823">
      <c r="A1823" s="2" t="s">
        <v>35</v>
      </c>
      <c r="B1823" s="2" t="s">
        <v>1865</v>
      </c>
      <c r="C1823" s="14"/>
      <c r="D1823" s="22" t="str">
        <f t="shared" si="1"/>
        <v>0</v>
      </c>
      <c r="E1823" s="22" t="str">
        <f t="shared" si="8"/>
        <v>0</v>
      </c>
      <c r="F1823" s="25" t="str">
        <f t="shared" si="9"/>
        <v>0</v>
      </c>
      <c r="G1823" s="26" t="str">
        <f t="shared" si="10"/>
        <v>0</v>
      </c>
      <c r="H1823">
        <v>109378.28</v>
      </c>
    </row>
    <row r="1824">
      <c r="A1824" s="2" t="s">
        <v>35</v>
      </c>
      <c r="B1824" s="2" t="s">
        <v>1866</v>
      </c>
      <c r="C1824" s="14"/>
      <c r="D1824" s="22" t="str">
        <f t="shared" si="1"/>
        <v>0</v>
      </c>
      <c r="E1824" s="22" t="str">
        <f t="shared" si="8"/>
        <v>0</v>
      </c>
      <c r="F1824" s="25" t="str">
        <f t="shared" si="9"/>
        <v>0</v>
      </c>
      <c r="G1824" s="26" t="str">
        <f t="shared" si="10"/>
        <v>0</v>
      </c>
      <c r="H1824">
        <v>3470653.51</v>
      </c>
    </row>
    <row r="1825">
      <c r="A1825" s="2" t="s">
        <v>35</v>
      </c>
      <c r="B1825" s="2" t="s">
        <v>1867</v>
      </c>
      <c r="D1825" s="22" t="str">
        <f t="shared" si="1"/>
        <v>0</v>
      </c>
      <c r="E1825" s="22" t="str">
        <f t="shared" si="8"/>
        <v>0</v>
      </c>
      <c r="F1825" s="25" t="str">
        <f t="shared" si="9"/>
        <v>0</v>
      </c>
      <c r="G1825" s="26" t="str">
        <f t="shared" si="10"/>
        <v>0</v>
      </c>
      <c r="H1825">
        <v>82235.87</v>
      </c>
    </row>
    <row r="1826">
      <c r="A1826" s="2" t="s">
        <v>35</v>
      </c>
      <c r="B1826" s="2" t="s">
        <v>1868</v>
      </c>
      <c r="D1826" s="22" t="str">
        <f t="shared" si="1"/>
        <v>0</v>
      </c>
      <c r="E1826" s="22" t="str">
        <f t="shared" si="8"/>
        <v>0</v>
      </c>
      <c r="F1826" s="25" t="str">
        <f t="shared" si="9"/>
        <v>0</v>
      </c>
      <c r="G1826" s="26" t="str">
        <f t="shared" si="10"/>
        <v>0</v>
      </c>
      <c r="H1826">
        <v>168674.63</v>
      </c>
    </row>
    <row r="1827">
      <c r="A1827" s="2" t="s">
        <v>35</v>
      </c>
      <c r="B1827" s="2" t="s">
        <v>1869</v>
      </c>
      <c r="D1827" s="22" t="str">
        <f t="shared" si="1"/>
        <v>0</v>
      </c>
      <c r="E1827" s="22" t="str">
        <f t="shared" si="8"/>
        <v>0</v>
      </c>
      <c r="F1827" s="25" t="str">
        <f t="shared" si="9"/>
        <v>0</v>
      </c>
      <c r="G1827" s="26" t="str">
        <f t="shared" si="10"/>
        <v>0</v>
      </c>
      <c r="H1827">
        <v>1039282.6</v>
      </c>
    </row>
    <row r="1828">
      <c r="A1828" s="2" t="s">
        <v>35</v>
      </c>
      <c r="B1828" s="2" t="s">
        <v>1870</v>
      </c>
      <c r="D1828" s="22" t="str">
        <f t="shared" si="1"/>
        <v>0</v>
      </c>
      <c r="E1828" s="22" t="str">
        <f t="shared" si="8"/>
        <v>0</v>
      </c>
      <c r="F1828" s="25" t="str">
        <f t="shared" si="9"/>
        <v>0</v>
      </c>
      <c r="G1828" s="26" t="str">
        <f t="shared" si="10"/>
        <v>0</v>
      </c>
      <c r="H1828">
        <v>758184.52</v>
      </c>
    </row>
    <row r="1829">
      <c r="A1829" s="2" t="s">
        <v>35</v>
      </c>
      <c r="B1829" s="2" t="s">
        <v>1871</v>
      </c>
      <c r="D1829" s="22" t="str">
        <f t="shared" si="1"/>
        <v>0</v>
      </c>
      <c r="E1829" s="22" t="str">
        <f t="shared" si="8"/>
        <v>0</v>
      </c>
      <c r="F1829" s="25" t="str">
        <f t="shared" si="9"/>
        <v>0</v>
      </c>
      <c r="G1829" s="26" t="str">
        <f t="shared" si="10"/>
        <v>0</v>
      </c>
      <c r="H1829">
        <v>1379657.5</v>
      </c>
    </row>
    <row r="1830">
      <c r="A1830" s="2" t="s">
        <v>35</v>
      </c>
      <c r="B1830" s="2" t="s">
        <v>1872</v>
      </c>
      <c r="D1830" s="22" t="str">
        <f t="shared" si="1"/>
        <v>0</v>
      </c>
      <c r="E1830" s="22" t="str">
        <f t="shared" si="8"/>
        <v>0</v>
      </c>
      <c r="F1830" s="25" t="str">
        <f t="shared" si="9"/>
        <v>0</v>
      </c>
      <c r="G1830" s="26" t="str">
        <f t="shared" si="10"/>
        <v>0</v>
      </c>
      <c r="H1830">
        <v>456076.39</v>
      </c>
    </row>
    <row r="1831">
      <c r="A1831" s="2" t="s">
        <v>35</v>
      </c>
      <c r="B1831" s="2" t="s">
        <v>1873</v>
      </c>
      <c r="D1831" s="22" t="str">
        <f t="shared" si="1"/>
        <v>0</v>
      </c>
      <c r="E1831" s="22" t="str">
        <f t="shared" si="8"/>
        <v>0</v>
      </c>
      <c r="F1831" s="25" t="str">
        <f t="shared" si="9"/>
        <v>0</v>
      </c>
      <c r="G1831" s="26" t="str">
        <f t="shared" si="10"/>
        <v>0</v>
      </c>
      <c r="H1831">
        <v>98987.27</v>
      </c>
    </row>
    <row r="1832">
      <c r="A1832" s="2" t="s">
        <v>35</v>
      </c>
      <c r="B1832" s="2" t="s">
        <v>1874</v>
      </c>
      <c r="D1832" s="22" t="str">
        <f t="shared" si="1"/>
        <v>0</v>
      </c>
      <c r="E1832" s="22" t="str">
        <f t="shared" si="8"/>
        <v>0</v>
      </c>
      <c r="F1832" s="25" t="str">
        <f t="shared" si="9"/>
        <v>0</v>
      </c>
      <c r="G1832" s="26" t="str">
        <f t="shared" si="10"/>
        <v>0</v>
      </c>
      <c r="H1832">
        <v>352697.72</v>
      </c>
    </row>
    <row r="1833">
      <c r="A1833" s="2" t="s">
        <v>35</v>
      </c>
      <c r="B1833" s="2" t="s">
        <v>1875</v>
      </c>
      <c r="D1833" s="22" t="str">
        <f t="shared" si="1"/>
        <v>0</v>
      </c>
      <c r="E1833" s="22" t="str">
        <f t="shared" si="8"/>
        <v>0</v>
      </c>
      <c r="F1833" s="25" t="str">
        <f t="shared" si="9"/>
        <v>0</v>
      </c>
      <c r="G1833" s="26" t="str">
        <f t="shared" si="10"/>
        <v>0</v>
      </c>
      <c r="H1833">
        <v>451000.0</v>
      </c>
    </row>
    <row r="1834">
      <c r="A1834" s="2" t="s">
        <v>35</v>
      </c>
      <c r="B1834" s="2" t="s">
        <v>1876</v>
      </c>
      <c r="D1834" s="22" t="str">
        <f t="shared" si="1"/>
        <v>0</v>
      </c>
      <c r="E1834" s="22" t="str">
        <f t="shared" si="8"/>
        <v>0</v>
      </c>
      <c r="F1834" s="25" t="str">
        <f t="shared" si="9"/>
        <v>0</v>
      </c>
      <c r="G1834" s="26" t="str">
        <f t="shared" si="10"/>
        <v>0</v>
      </c>
      <c r="H1834">
        <v>726509.31</v>
      </c>
    </row>
    <row r="1835">
      <c r="A1835" s="2" t="s">
        <v>35</v>
      </c>
      <c r="B1835" s="2" t="s">
        <v>1877</v>
      </c>
      <c r="D1835" s="22" t="str">
        <f t="shared" si="1"/>
        <v>0</v>
      </c>
      <c r="E1835" s="22" t="str">
        <f t="shared" si="8"/>
        <v>0</v>
      </c>
      <c r="F1835" s="25" t="str">
        <f t="shared" si="9"/>
        <v>0</v>
      </c>
      <c r="G1835" s="26" t="str">
        <f t="shared" si="10"/>
        <v>0</v>
      </c>
      <c r="H1835">
        <v>510305.06</v>
      </c>
    </row>
    <row r="1836">
      <c r="A1836" s="2" t="s">
        <v>35</v>
      </c>
      <c r="B1836" s="2" t="s">
        <v>1878</v>
      </c>
      <c r="D1836" s="22" t="str">
        <f t="shared" si="1"/>
        <v>0</v>
      </c>
      <c r="E1836" s="22" t="str">
        <f t="shared" si="8"/>
        <v>0</v>
      </c>
      <c r="F1836" s="25" t="str">
        <f t="shared" si="9"/>
        <v>0</v>
      </c>
      <c r="G1836" s="26" t="str">
        <f t="shared" si="10"/>
        <v>0</v>
      </c>
      <c r="H1836">
        <v>43301.5</v>
      </c>
    </row>
    <row r="1837">
      <c r="A1837" s="2" t="s">
        <v>35</v>
      </c>
      <c r="B1837" s="2" t="s">
        <v>1879</v>
      </c>
      <c r="D1837" s="22" t="str">
        <f t="shared" si="1"/>
        <v>0</v>
      </c>
      <c r="E1837" s="22" t="str">
        <f t="shared" si="8"/>
        <v>0</v>
      </c>
      <c r="F1837" s="25" t="str">
        <f t="shared" si="9"/>
        <v>0</v>
      </c>
      <c r="G1837" s="26" t="str">
        <f t="shared" si="10"/>
        <v>0</v>
      </c>
      <c r="H1837">
        <v>323306.24</v>
      </c>
    </row>
    <row r="1838">
      <c r="A1838" s="2" t="s">
        <v>35</v>
      </c>
      <c r="B1838" s="2" t="s">
        <v>1880</v>
      </c>
      <c r="D1838" s="22" t="str">
        <f t="shared" si="1"/>
        <v>0</v>
      </c>
      <c r="E1838" s="22" t="str">
        <f t="shared" si="8"/>
        <v>0</v>
      </c>
      <c r="F1838" s="25" t="str">
        <f t="shared" si="9"/>
        <v>0</v>
      </c>
      <c r="G1838" s="26" t="str">
        <f t="shared" si="10"/>
        <v>0</v>
      </c>
      <c r="H1838">
        <v>467474.43</v>
      </c>
    </row>
    <row r="1839">
      <c r="A1839" s="2" t="s">
        <v>35</v>
      </c>
      <c r="B1839" s="2" t="s">
        <v>1881</v>
      </c>
      <c r="D1839" s="22" t="str">
        <f t="shared" si="1"/>
        <v>0</v>
      </c>
      <c r="E1839" s="22" t="str">
        <f t="shared" si="8"/>
        <v>0</v>
      </c>
      <c r="F1839" s="25" t="str">
        <f t="shared" si="9"/>
        <v>0</v>
      </c>
      <c r="G1839" s="26" t="str">
        <f t="shared" si="10"/>
        <v>0</v>
      </c>
      <c r="H1839">
        <v>2852172.87</v>
      </c>
    </row>
    <row r="1840">
      <c r="A1840" s="2" t="s">
        <v>35</v>
      </c>
      <c r="B1840" s="2" t="s">
        <v>1881</v>
      </c>
      <c r="D1840" s="22" t="str">
        <f t="shared" si="1"/>
        <v>0</v>
      </c>
      <c r="E1840" s="22" t="str">
        <f t="shared" si="8"/>
        <v>0</v>
      </c>
      <c r="F1840" s="25" t="str">
        <f t="shared" si="9"/>
        <v>0</v>
      </c>
      <c r="G1840" s="26" t="str">
        <f t="shared" si="10"/>
        <v>0</v>
      </c>
      <c r="H1840">
        <v>8699127.25</v>
      </c>
    </row>
    <row r="1841">
      <c r="A1841" s="2" t="s">
        <v>35</v>
      </c>
      <c r="B1841" s="2" t="s">
        <v>1882</v>
      </c>
      <c r="D1841" s="22" t="str">
        <f t="shared" si="1"/>
        <v>0</v>
      </c>
      <c r="E1841" s="22" t="str">
        <f t="shared" si="8"/>
        <v>0</v>
      </c>
      <c r="F1841" s="25" t="str">
        <f t="shared" si="9"/>
        <v>0</v>
      </c>
      <c r="G1841" s="26" t="str">
        <f t="shared" si="10"/>
        <v>0</v>
      </c>
      <c r="H1841">
        <v>593623.85</v>
      </c>
    </row>
    <row r="1842">
      <c r="A1842" s="2" t="s">
        <v>35</v>
      </c>
      <c r="B1842" s="2" t="s">
        <v>1883</v>
      </c>
      <c r="D1842" s="22" t="str">
        <f t="shared" si="1"/>
        <v>0</v>
      </c>
      <c r="E1842" s="22" t="str">
        <f t="shared" si="8"/>
        <v>0</v>
      </c>
      <c r="F1842" s="25" t="str">
        <f t="shared" si="9"/>
        <v>0</v>
      </c>
      <c r="G1842" s="26" t="str">
        <f t="shared" si="10"/>
        <v>0</v>
      </c>
      <c r="H1842">
        <v>602923.26</v>
      </c>
    </row>
    <row r="1843">
      <c r="A1843" s="2" t="s">
        <v>35</v>
      </c>
      <c r="B1843" s="2" t="s">
        <v>1884</v>
      </c>
      <c r="D1843" s="22" t="str">
        <f t="shared" si="1"/>
        <v>0</v>
      </c>
      <c r="E1843" s="22" t="str">
        <f t="shared" si="8"/>
        <v>0</v>
      </c>
      <c r="F1843" s="25" t="str">
        <f t="shared" si="9"/>
        <v>0</v>
      </c>
      <c r="G1843" s="26" t="str">
        <f t="shared" si="10"/>
        <v>0</v>
      </c>
      <c r="H1843">
        <v>565240.0</v>
      </c>
    </row>
    <row r="1844">
      <c r="A1844" s="2" t="s">
        <v>35</v>
      </c>
      <c r="B1844" s="2" t="s">
        <v>1885</v>
      </c>
      <c r="D1844" s="22" t="str">
        <f t="shared" si="1"/>
        <v>0</v>
      </c>
      <c r="E1844" s="22" t="str">
        <f t="shared" si="8"/>
        <v>0</v>
      </c>
      <c r="F1844" s="25" t="str">
        <f t="shared" si="9"/>
        <v>0</v>
      </c>
      <c r="G1844" s="26" t="str">
        <f t="shared" si="10"/>
        <v>0</v>
      </c>
      <c r="H1844">
        <v>1529376.48</v>
      </c>
    </row>
    <row r="1845">
      <c r="A1845" s="2" t="s">
        <v>35</v>
      </c>
      <c r="B1845" s="2" t="s">
        <v>1886</v>
      </c>
      <c r="D1845" s="22" t="str">
        <f t="shared" si="1"/>
        <v>0</v>
      </c>
      <c r="E1845" s="22" t="str">
        <f t="shared" si="8"/>
        <v>0</v>
      </c>
      <c r="F1845" s="25" t="str">
        <f t="shared" si="9"/>
        <v>0</v>
      </c>
      <c r="G1845" s="26" t="str">
        <f t="shared" si="10"/>
        <v>0</v>
      </c>
      <c r="H1845">
        <v>802800.0</v>
      </c>
    </row>
    <row r="1846">
      <c r="A1846" s="2" t="s">
        <v>35</v>
      </c>
      <c r="B1846" s="2" t="s">
        <v>1887</v>
      </c>
      <c r="D1846" s="22" t="str">
        <f t="shared" si="1"/>
        <v>0</v>
      </c>
      <c r="E1846" s="22" t="str">
        <f t="shared" si="8"/>
        <v>0</v>
      </c>
      <c r="F1846" s="25" t="str">
        <f t="shared" si="9"/>
        <v>0</v>
      </c>
      <c r="G1846" s="26" t="str">
        <f t="shared" si="10"/>
        <v>0</v>
      </c>
      <c r="H1846">
        <v>88740.08</v>
      </c>
    </row>
    <row r="1847">
      <c r="A1847" s="2" t="s">
        <v>35</v>
      </c>
      <c r="B1847" s="2" t="s">
        <v>1888</v>
      </c>
      <c r="D1847" s="22" t="str">
        <f t="shared" si="1"/>
        <v>0</v>
      </c>
      <c r="E1847" s="22" t="str">
        <f t="shared" si="8"/>
        <v>0</v>
      </c>
      <c r="F1847" s="25" t="str">
        <f t="shared" si="9"/>
        <v>0</v>
      </c>
      <c r="G1847" s="26" t="str">
        <f t="shared" si="10"/>
        <v>0</v>
      </c>
      <c r="H1847">
        <v>2451264.88</v>
      </c>
    </row>
    <row r="1848">
      <c r="A1848" s="2" t="s">
        <v>35</v>
      </c>
      <c r="B1848" s="2" t="s">
        <v>1889</v>
      </c>
      <c r="D1848" s="22" t="str">
        <f t="shared" si="1"/>
        <v>0</v>
      </c>
      <c r="E1848" s="22" t="str">
        <f t="shared" si="8"/>
        <v>0</v>
      </c>
      <c r="F1848" s="25" t="str">
        <f t="shared" si="9"/>
        <v>0</v>
      </c>
      <c r="G1848" s="26" t="str">
        <f t="shared" si="10"/>
        <v>0</v>
      </c>
      <c r="H1848">
        <v>4916762.14</v>
      </c>
    </row>
    <row r="1849">
      <c r="A1849" s="2" t="s">
        <v>35</v>
      </c>
      <c r="B1849" s="2" t="s">
        <v>1890</v>
      </c>
      <c r="D1849" s="22" t="str">
        <f t="shared" si="1"/>
        <v>0</v>
      </c>
      <c r="E1849" s="22" t="str">
        <f t="shared" si="8"/>
        <v>0</v>
      </c>
      <c r="F1849" s="25" t="str">
        <f t="shared" si="9"/>
        <v>0</v>
      </c>
      <c r="G1849" s="26" t="str">
        <f t="shared" si="10"/>
        <v>0</v>
      </c>
      <c r="H1849">
        <v>2423859.13</v>
      </c>
    </row>
    <row r="1850">
      <c r="A1850" s="2" t="s">
        <v>35</v>
      </c>
      <c r="B1850" s="2" t="s">
        <v>1891</v>
      </c>
      <c r="D1850" s="22" t="str">
        <f t="shared" si="1"/>
        <v>0</v>
      </c>
      <c r="E1850" s="22" t="str">
        <f t="shared" si="8"/>
        <v>0</v>
      </c>
      <c r="F1850" s="25" t="str">
        <f t="shared" si="9"/>
        <v>0</v>
      </c>
      <c r="G1850" s="26" t="str">
        <f t="shared" si="10"/>
        <v>0</v>
      </c>
      <c r="H1850">
        <v>388651.29</v>
      </c>
    </row>
    <row r="1851">
      <c r="A1851" s="2" t="s">
        <v>35</v>
      </c>
      <c r="B1851" s="2" t="s">
        <v>1892</v>
      </c>
      <c r="D1851" s="22" t="str">
        <f t="shared" si="1"/>
        <v>0</v>
      </c>
      <c r="E1851" s="22" t="str">
        <f t="shared" si="8"/>
        <v>0</v>
      </c>
      <c r="F1851" s="25" t="str">
        <f t="shared" si="9"/>
        <v>0</v>
      </c>
      <c r="G1851" s="26" t="str">
        <f t="shared" si="10"/>
        <v>0</v>
      </c>
      <c r="H1851">
        <v>2.862248744E7</v>
      </c>
    </row>
    <row r="1852">
      <c r="A1852" s="2" t="s">
        <v>35</v>
      </c>
      <c r="B1852" s="2" t="s">
        <v>1893</v>
      </c>
      <c r="D1852" s="22" t="str">
        <f t="shared" si="1"/>
        <v>0</v>
      </c>
      <c r="E1852" s="22" t="str">
        <f t="shared" si="8"/>
        <v>0</v>
      </c>
      <c r="F1852" s="25" t="str">
        <f t="shared" si="9"/>
        <v>0</v>
      </c>
      <c r="G1852" s="26" t="str">
        <f t="shared" si="10"/>
        <v>0</v>
      </c>
      <c r="H1852">
        <v>262400.79</v>
      </c>
    </row>
    <row r="1853">
      <c r="A1853" s="2" t="s">
        <v>35</v>
      </c>
      <c r="B1853" s="2" t="s">
        <v>1894</v>
      </c>
      <c r="D1853" s="22" t="str">
        <f t="shared" si="1"/>
        <v>0</v>
      </c>
      <c r="E1853" s="22" t="str">
        <f t="shared" si="8"/>
        <v>0</v>
      </c>
      <c r="F1853" s="25" t="str">
        <f t="shared" si="9"/>
        <v>0</v>
      </c>
      <c r="G1853" s="26" t="str">
        <f t="shared" si="10"/>
        <v>0</v>
      </c>
      <c r="H1853">
        <v>456101.19</v>
      </c>
    </row>
    <row r="1854">
      <c r="A1854" s="2" t="s">
        <v>35</v>
      </c>
      <c r="B1854" s="2" t="s">
        <v>1895</v>
      </c>
      <c r="D1854" s="22" t="str">
        <f t="shared" si="1"/>
        <v>0</v>
      </c>
      <c r="E1854" s="22" t="str">
        <f t="shared" si="8"/>
        <v>0</v>
      </c>
      <c r="F1854" s="25" t="str">
        <f t="shared" si="9"/>
        <v>0</v>
      </c>
      <c r="G1854" s="26" t="str">
        <f t="shared" si="10"/>
        <v>0</v>
      </c>
      <c r="H1854">
        <v>2603852.51</v>
      </c>
    </row>
    <row r="1855">
      <c r="A1855" s="2" t="s">
        <v>35</v>
      </c>
      <c r="B1855" s="2" t="s">
        <v>1896</v>
      </c>
      <c r="D1855" s="22" t="str">
        <f t="shared" si="1"/>
        <v>0</v>
      </c>
      <c r="E1855" s="22" t="str">
        <f t="shared" si="8"/>
        <v>0</v>
      </c>
      <c r="F1855" s="25" t="str">
        <f t="shared" si="9"/>
        <v>0</v>
      </c>
      <c r="G1855" s="26" t="str">
        <f t="shared" si="10"/>
        <v>0</v>
      </c>
      <c r="H1855">
        <v>1664346.08</v>
      </c>
    </row>
    <row r="1856">
      <c r="A1856" s="2" t="s">
        <v>35</v>
      </c>
      <c r="B1856" s="2" t="s">
        <v>1897</v>
      </c>
      <c r="D1856" s="22" t="str">
        <f t="shared" si="1"/>
        <v>0</v>
      </c>
      <c r="E1856" s="22" t="str">
        <f t="shared" si="8"/>
        <v>0</v>
      </c>
      <c r="F1856" s="25" t="str">
        <f t="shared" si="9"/>
        <v>0</v>
      </c>
      <c r="G1856" s="26" t="str">
        <f t="shared" si="10"/>
        <v>0</v>
      </c>
      <c r="H1856">
        <v>201041.67</v>
      </c>
    </row>
    <row r="1857">
      <c r="A1857" s="2" t="s">
        <v>35</v>
      </c>
      <c r="B1857" s="2" t="s">
        <v>1898</v>
      </c>
      <c r="D1857" s="22" t="str">
        <f t="shared" si="1"/>
        <v>0</v>
      </c>
      <c r="E1857" s="22" t="str">
        <f t="shared" si="8"/>
        <v>0</v>
      </c>
      <c r="F1857" s="25" t="str">
        <f t="shared" si="9"/>
        <v>0</v>
      </c>
      <c r="G1857" s="26" t="str">
        <f t="shared" si="10"/>
        <v>0</v>
      </c>
      <c r="H1857">
        <v>709426.27</v>
      </c>
    </row>
    <row r="1858">
      <c r="A1858" s="2" t="s">
        <v>35</v>
      </c>
      <c r="B1858" s="2" t="s">
        <v>1899</v>
      </c>
      <c r="D1858" s="22" t="str">
        <f t="shared" si="1"/>
        <v>0</v>
      </c>
      <c r="E1858" s="22" t="str">
        <f t="shared" si="8"/>
        <v>0</v>
      </c>
      <c r="F1858" s="25" t="str">
        <f t="shared" si="9"/>
        <v>0</v>
      </c>
      <c r="G1858" s="26" t="str">
        <f t="shared" si="10"/>
        <v>0</v>
      </c>
      <c r="H1858">
        <v>108748.46</v>
      </c>
    </row>
    <row r="1859">
      <c r="A1859" s="2" t="s">
        <v>35</v>
      </c>
      <c r="B1859" s="2" t="s">
        <v>1900</v>
      </c>
      <c r="D1859" s="22" t="str">
        <f t="shared" si="1"/>
        <v>0</v>
      </c>
      <c r="E1859" s="22" t="str">
        <f t="shared" si="8"/>
        <v>0</v>
      </c>
      <c r="F1859" s="25" t="str">
        <f t="shared" si="9"/>
        <v>0</v>
      </c>
      <c r="G1859" s="26" t="str">
        <f t="shared" si="10"/>
        <v>0</v>
      </c>
      <c r="H1859">
        <v>378541.23</v>
      </c>
    </row>
    <row r="1860">
      <c r="A1860" s="2" t="s">
        <v>35</v>
      </c>
      <c r="B1860" s="2" t="s">
        <v>1901</v>
      </c>
      <c r="D1860" s="22" t="str">
        <f t="shared" si="1"/>
        <v>0</v>
      </c>
      <c r="E1860" s="22" t="str">
        <f t="shared" si="8"/>
        <v>0</v>
      </c>
      <c r="F1860" s="25" t="str">
        <f t="shared" si="9"/>
        <v>0</v>
      </c>
      <c r="G1860" s="26" t="str">
        <f t="shared" si="10"/>
        <v>0</v>
      </c>
      <c r="H1860">
        <v>194319.17</v>
      </c>
    </row>
    <row r="1861">
      <c r="A1861" s="2" t="s">
        <v>35</v>
      </c>
      <c r="B1861" s="2" t="s">
        <v>1902</v>
      </c>
      <c r="D1861" s="22" t="str">
        <f t="shared" si="1"/>
        <v>0</v>
      </c>
      <c r="E1861" s="22" t="str">
        <f t="shared" si="8"/>
        <v>0</v>
      </c>
      <c r="F1861" s="25" t="str">
        <f t="shared" si="9"/>
        <v>0</v>
      </c>
      <c r="G1861" s="26" t="str">
        <f t="shared" si="10"/>
        <v>0</v>
      </c>
      <c r="H1861">
        <v>73206.02</v>
      </c>
    </row>
    <row r="1862">
      <c r="A1862" s="2" t="s">
        <v>35</v>
      </c>
      <c r="B1862" s="2" t="s">
        <v>1903</v>
      </c>
      <c r="D1862" s="22" t="str">
        <f t="shared" si="1"/>
        <v>0</v>
      </c>
      <c r="E1862" s="22" t="str">
        <f t="shared" si="8"/>
        <v>0</v>
      </c>
      <c r="F1862" s="25" t="str">
        <f t="shared" si="9"/>
        <v>0</v>
      </c>
      <c r="G1862" s="26" t="str">
        <f t="shared" si="10"/>
        <v>0</v>
      </c>
      <c r="H1862">
        <v>67399.96</v>
      </c>
    </row>
    <row r="1863">
      <c r="A1863" s="2" t="s">
        <v>35</v>
      </c>
      <c r="B1863" s="2" t="s">
        <v>1904</v>
      </c>
      <c r="D1863" s="22" t="str">
        <f t="shared" si="1"/>
        <v>0</v>
      </c>
      <c r="E1863" s="22" t="str">
        <f t="shared" si="8"/>
        <v>0</v>
      </c>
      <c r="F1863" s="25" t="str">
        <f t="shared" si="9"/>
        <v>0</v>
      </c>
      <c r="G1863" s="26" t="str">
        <f t="shared" si="10"/>
        <v>0</v>
      </c>
      <c r="H1863">
        <v>5501364.6</v>
      </c>
    </row>
    <row r="1864">
      <c r="A1864" s="2" t="s">
        <v>35</v>
      </c>
      <c r="B1864" s="2" t="s">
        <v>1905</v>
      </c>
      <c r="D1864" s="22" t="str">
        <f t="shared" si="1"/>
        <v>0</v>
      </c>
      <c r="E1864" s="22" t="str">
        <f t="shared" si="8"/>
        <v>0</v>
      </c>
      <c r="F1864" s="25" t="str">
        <f t="shared" si="9"/>
        <v>0</v>
      </c>
      <c r="G1864" s="26" t="str">
        <f t="shared" si="10"/>
        <v>0</v>
      </c>
      <c r="H1864">
        <v>2614029.93</v>
      </c>
    </row>
    <row r="1865">
      <c r="A1865" s="2" t="s">
        <v>35</v>
      </c>
      <c r="B1865" s="2" t="s">
        <v>1906</v>
      </c>
      <c r="D1865" s="22" t="str">
        <f t="shared" si="1"/>
        <v>0</v>
      </c>
      <c r="E1865" s="22" t="str">
        <f t="shared" si="8"/>
        <v>0</v>
      </c>
      <c r="F1865" s="25" t="str">
        <f t="shared" si="9"/>
        <v>0</v>
      </c>
      <c r="G1865" s="26" t="str">
        <f t="shared" si="10"/>
        <v>0</v>
      </c>
      <c r="H1865">
        <v>6242869.57</v>
      </c>
    </row>
    <row r="1866">
      <c r="A1866" s="2" t="s">
        <v>35</v>
      </c>
      <c r="B1866" s="2" t="s">
        <v>1907</v>
      </c>
      <c r="D1866" s="22" t="str">
        <f t="shared" si="1"/>
        <v>0</v>
      </c>
      <c r="E1866" s="22" t="str">
        <f t="shared" si="8"/>
        <v>0</v>
      </c>
      <c r="F1866" s="25" t="str">
        <f t="shared" si="9"/>
        <v>0</v>
      </c>
      <c r="G1866" s="26" t="str">
        <f t="shared" si="10"/>
        <v>0</v>
      </c>
      <c r="H1866">
        <v>619039.35</v>
      </c>
    </row>
    <row r="1867">
      <c r="A1867" s="2" t="s">
        <v>35</v>
      </c>
      <c r="B1867" s="2" t="s">
        <v>1908</v>
      </c>
      <c r="D1867" s="22" t="str">
        <f t="shared" si="1"/>
        <v>0</v>
      </c>
      <c r="E1867" s="22" t="str">
        <f t="shared" si="8"/>
        <v>0</v>
      </c>
      <c r="F1867" s="25" t="str">
        <f t="shared" si="9"/>
        <v>0</v>
      </c>
      <c r="G1867" s="26" t="str">
        <f t="shared" si="10"/>
        <v>0</v>
      </c>
      <c r="H1867">
        <v>833140.39</v>
      </c>
    </row>
    <row r="1868">
      <c r="A1868" s="2" t="s">
        <v>35</v>
      </c>
      <c r="B1868" s="2" t="s">
        <v>1909</v>
      </c>
      <c r="D1868" s="22" t="str">
        <f t="shared" si="1"/>
        <v>0</v>
      </c>
      <c r="E1868" s="22" t="str">
        <f t="shared" si="8"/>
        <v>0</v>
      </c>
      <c r="F1868" s="25" t="str">
        <f t="shared" si="9"/>
        <v>0</v>
      </c>
      <c r="G1868" s="26" t="str">
        <f t="shared" si="10"/>
        <v>0</v>
      </c>
      <c r="H1868">
        <v>325165.7</v>
      </c>
    </row>
    <row r="1869">
      <c r="A1869" s="2" t="s">
        <v>35</v>
      </c>
      <c r="B1869" s="2" t="s">
        <v>1910</v>
      </c>
      <c r="D1869" s="22" t="str">
        <f t="shared" si="1"/>
        <v>0</v>
      </c>
      <c r="E1869" s="22" t="str">
        <f t="shared" si="8"/>
        <v>0</v>
      </c>
      <c r="F1869" s="25" t="str">
        <f t="shared" si="9"/>
        <v>0</v>
      </c>
      <c r="G1869" s="26" t="str">
        <f t="shared" si="10"/>
        <v>0</v>
      </c>
      <c r="H1869">
        <v>608808.45</v>
      </c>
    </row>
    <row r="1870">
      <c r="A1870" s="2" t="s">
        <v>35</v>
      </c>
      <c r="B1870" s="2" t="s">
        <v>1911</v>
      </c>
      <c r="D1870" s="22" t="str">
        <f t="shared" si="1"/>
        <v>0</v>
      </c>
      <c r="E1870" s="22" t="str">
        <f t="shared" si="8"/>
        <v>0</v>
      </c>
      <c r="F1870" s="25" t="str">
        <f t="shared" si="9"/>
        <v>0</v>
      </c>
      <c r="G1870" s="26" t="str">
        <f t="shared" si="10"/>
        <v>0</v>
      </c>
      <c r="H1870">
        <v>215865.4</v>
      </c>
    </row>
    <row r="1871">
      <c r="A1871" s="2" t="s">
        <v>35</v>
      </c>
      <c r="B1871" s="2" t="s">
        <v>1912</v>
      </c>
      <c r="D1871" s="22" t="str">
        <f t="shared" si="1"/>
        <v>0</v>
      </c>
      <c r="E1871" s="22" t="str">
        <f t="shared" si="8"/>
        <v>0</v>
      </c>
      <c r="F1871" s="25" t="str">
        <f t="shared" si="9"/>
        <v>0</v>
      </c>
      <c r="G1871" s="26" t="str">
        <f t="shared" si="10"/>
        <v>0</v>
      </c>
      <c r="H1871">
        <v>2536000.0</v>
      </c>
    </row>
    <row r="1872">
      <c r="A1872" s="2" t="s">
        <v>35</v>
      </c>
      <c r="B1872" s="2" t="s">
        <v>1913</v>
      </c>
      <c r="D1872" s="22" t="str">
        <f t="shared" si="1"/>
        <v>0</v>
      </c>
      <c r="E1872" s="22" t="str">
        <f t="shared" si="8"/>
        <v>0</v>
      </c>
      <c r="F1872" s="25" t="str">
        <f t="shared" si="9"/>
        <v>0</v>
      </c>
      <c r="G1872" s="26" t="str">
        <f t="shared" si="10"/>
        <v>0</v>
      </c>
      <c r="H1872">
        <v>1.148660889E7</v>
      </c>
    </row>
    <row r="1873">
      <c r="A1873" s="2" t="s">
        <v>35</v>
      </c>
      <c r="B1873" s="2" t="s">
        <v>1914</v>
      </c>
      <c r="D1873" s="22" t="str">
        <f t="shared" si="1"/>
        <v>0</v>
      </c>
      <c r="E1873" s="22" t="str">
        <f t="shared" si="8"/>
        <v>0</v>
      </c>
      <c r="F1873" s="25" t="str">
        <f t="shared" si="9"/>
        <v>0</v>
      </c>
      <c r="G1873" s="26" t="str">
        <f t="shared" si="10"/>
        <v>0</v>
      </c>
      <c r="H1873">
        <v>373015.87</v>
      </c>
    </row>
    <row r="1874">
      <c r="A1874" s="2" t="s">
        <v>35</v>
      </c>
      <c r="B1874" s="2" t="s">
        <v>1915</v>
      </c>
      <c r="D1874" s="22" t="str">
        <f t="shared" si="1"/>
        <v>0</v>
      </c>
      <c r="E1874" s="22" t="str">
        <f t="shared" si="8"/>
        <v>Wesfarmers</v>
      </c>
      <c r="F1874" s="25" t="str">
        <f t="shared" si="9"/>
        <v>WESFARMERS</v>
      </c>
      <c r="G1874" s="26">
        <f t="shared" si="10"/>
        <v>5457415</v>
      </c>
      <c r="H1874">
        <v>5457415.0</v>
      </c>
    </row>
    <row r="1875">
      <c r="A1875" s="2" t="s">
        <v>35</v>
      </c>
      <c r="B1875" s="2" t="s">
        <v>1916</v>
      </c>
      <c r="D1875" s="22" t="str">
        <f t="shared" si="1"/>
        <v>0</v>
      </c>
      <c r="E1875" s="22" t="str">
        <f t="shared" si="8"/>
        <v>0</v>
      </c>
      <c r="F1875" s="25" t="str">
        <f t="shared" si="9"/>
        <v>0</v>
      </c>
      <c r="G1875" s="26" t="str">
        <f t="shared" si="10"/>
        <v>0</v>
      </c>
      <c r="H1875">
        <v>397518.81</v>
      </c>
    </row>
    <row r="1876">
      <c r="A1876" s="2" t="s">
        <v>35</v>
      </c>
      <c r="B1876" s="2" t="s">
        <v>1917</v>
      </c>
      <c r="D1876" s="22" t="str">
        <f t="shared" si="1"/>
        <v>0</v>
      </c>
      <c r="E1876" s="22" t="str">
        <f t="shared" si="8"/>
        <v>0</v>
      </c>
      <c r="F1876" s="25" t="str">
        <f t="shared" si="9"/>
        <v>0</v>
      </c>
      <c r="G1876" s="26" t="str">
        <f t="shared" si="10"/>
        <v>0</v>
      </c>
      <c r="H1876">
        <v>881216.45</v>
      </c>
    </row>
    <row r="1877">
      <c r="A1877" s="2" t="s">
        <v>35</v>
      </c>
      <c r="B1877" s="2" t="s">
        <v>1918</v>
      </c>
      <c r="D1877" s="22" t="str">
        <f t="shared" si="1"/>
        <v>0</v>
      </c>
      <c r="E1877" s="22" t="str">
        <f t="shared" si="8"/>
        <v>0</v>
      </c>
      <c r="F1877" s="25" t="str">
        <f t="shared" si="9"/>
        <v>0</v>
      </c>
      <c r="G1877" s="26" t="str">
        <f t="shared" si="10"/>
        <v>0</v>
      </c>
      <c r="H1877">
        <v>476919.29</v>
      </c>
    </row>
    <row r="1878">
      <c r="A1878" s="2" t="s">
        <v>35</v>
      </c>
      <c r="B1878" s="2" t="s">
        <v>1919</v>
      </c>
      <c r="D1878" s="22" t="str">
        <f t="shared" si="1"/>
        <v>0</v>
      </c>
      <c r="E1878" s="22" t="str">
        <f t="shared" si="8"/>
        <v>0</v>
      </c>
      <c r="F1878" s="25" t="str">
        <f t="shared" si="9"/>
        <v>0</v>
      </c>
      <c r="G1878" s="26" t="str">
        <f t="shared" si="10"/>
        <v>0</v>
      </c>
      <c r="H1878">
        <v>2675635.86</v>
      </c>
    </row>
    <row r="1879">
      <c r="A1879" s="2" t="s">
        <v>35</v>
      </c>
      <c r="B1879" s="2" t="s">
        <v>1920</v>
      </c>
      <c r="D1879" s="22" t="str">
        <f t="shared" si="1"/>
        <v>0</v>
      </c>
      <c r="E1879" s="22" t="str">
        <f t="shared" si="8"/>
        <v>0</v>
      </c>
      <c r="F1879" s="25" t="str">
        <f t="shared" si="9"/>
        <v>0</v>
      </c>
      <c r="G1879" s="26" t="str">
        <f t="shared" si="10"/>
        <v>0</v>
      </c>
      <c r="H1879">
        <v>5589464.91</v>
      </c>
    </row>
    <row r="1880">
      <c r="A1880" s="2" t="s">
        <v>35</v>
      </c>
      <c r="B1880" s="2" t="s">
        <v>1921</v>
      </c>
      <c r="D1880" s="22" t="str">
        <f t="shared" si="1"/>
        <v>0</v>
      </c>
      <c r="E1880" s="22" t="str">
        <f t="shared" si="8"/>
        <v>0</v>
      </c>
      <c r="F1880" s="25" t="str">
        <f t="shared" si="9"/>
        <v>0</v>
      </c>
      <c r="G1880" s="26" t="str">
        <f t="shared" si="10"/>
        <v>0</v>
      </c>
      <c r="H1880">
        <v>513900.0</v>
      </c>
    </row>
    <row r="1881">
      <c r="A1881" s="2" t="s">
        <v>35</v>
      </c>
      <c r="B1881" s="2" t="s">
        <v>1922</v>
      </c>
      <c r="D1881" s="22" t="str">
        <f t="shared" si="1"/>
        <v>0</v>
      </c>
      <c r="E1881" s="22" t="str">
        <f t="shared" si="8"/>
        <v>0</v>
      </c>
      <c r="F1881" s="25" t="str">
        <f t="shared" si="9"/>
        <v>0</v>
      </c>
      <c r="G1881" s="26" t="str">
        <f t="shared" si="10"/>
        <v>0</v>
      </c>
      <c r="H1881">
        <v>770865.52</v>
      </c>
    </row>
    <row r="1882">
      <c r="A1882" s="2" t="s">
        <v>35</v>
      </c>
      <c r="B1882" s="2" t="s">
        <v>1923</v>
      </c>
      <c r="D1882" s="22" t="str">
        <f t="shared" si="1"/>
        <v>0</v>
      </c>
      <c r="E1882" s="22" t="str">
        <f t="shared" si="8"/>
        <v>0</v>
      </c>
      <c r="F1882" s="25" t="str">
        <f t="shared" si="9"/>
        <v>0</v>
      </c>
      <c r="G1882" s="26" t="str">
        <f t="shared" si="10"/>
        <v>0</v>
      </c>
      <c r="H1882">
        <v>721200.0</v>
      </c>
    </row>
    <row r="1883">
      <c r="A1883" s="2" t="s">
        <v>35</v>
      </c>
      <c r="B1883" s="2" t="s">
        <v>1924</v>
      </c>
      <c r="C1883" s="14"/>
      <c r="D1883" s="22" t="str">
        <f t="shared" si="1"/>
        <v>0</v>
      </c>
      <c r="E1883" s="22" t="str">
        <f t="shared" si="8"/>
        <v>0</v>
      </c>
      <c r="F1883" s="25" t="str">
        <f t="shared" si="9"/>
        <v>0</v>
      </c>
      <c r="G1883" s="26" t="str">
        <f t="shared" si="10"/>
        <v>0</v>
      </c>
      <c r="H1883">
        <v>1892782.71</v>
      </c>
    </row>
    <row r="1884">
      <c r="A1884" s="2" t="s">
        <v>35</v>
      </c>
      <c r="B1884" s="2" t="s">
        <v>1925</v>
      </c>
      <c r="D1884" s="22" t="str">
        <f t="shared" si="1"/>
        <v>0</v>
      </c>
      <c r="E1884" s="22" t="str">
        <f t="shared" si="8"/>
        <v>0</v>
      </c>
      <c r="F1884" s="25" t="str">
        <f t="shared" si="9"/>
        <v>0</v>
      </c>
      <c r="G1884" s="26" t="str">
        <f t="shared" si="10"/>
        <v>0</v>
      </c>
      <c r="H1884">
        <v>609334.49</v>
      </c>
    </row>
    <row r="1885">
      <c r="A1885" s="2" t="s">
        <v>35</v>
      </c>
      <c r="B1885" s="2" t="s">
        <v>1926</v>
      </c>
      <c r="D1885" s="22" t="str">
        <f t="shared" si="1"/>
        <v>0</v>
      </c>
      <c r="E1885" s="22" t="str">
        <f t="shared" si="8"/>
        <v>0</v>
      </c>
      <c r="F1885" s="25" t="str">
        <f t="shared" si="9"/>
        <v>0</v>
      </c>
      <c r="G1885" s="26" t="str">
        <f t="shared" si="10"/>
        <v>0</v>
      </c>
      <c r="H1885">
        <v>3579320.0</v>
      </c>
    </row>
    <row r="1886">
      <c r="A1886" s="2" t="s">
        <v>35</v>
      </c>
      <c r="B1886" s="2" t="s">
        <v>1927</v>
      </c>
      <c r="D1886" s="22" t="str">
        <f t="shared" si="1"/>
        <v>0</v>
      </c>
      <c r="E1886" s="22" t="str">
        <f t="shared" si="8"/>
        <v>0</v>
      </c>
      <c r="F1886" s="25" t="str">
        <f t="shared" si="9"/>
        <v>0</v>
      </c>
      <c r="G1886" s="26" t="str">
        <f t="shared" si="10"/>
        <v>0</v>
      </c>
      <c r="H1886">
        <v>730012.3</v>
      </c>
    </row>
    <row r="1887">
      <c r="A1887" s="2" t="s">
        <v>35</v>
      </c>
      <c r="B1887" s="2" t="s">
        <v>1928</v>
      </c>
      <c r="D1887" s="22" t="str">
        <f t="shared" si="1"/>
        <v>0</v>
      </c>
      <c r="E1887" s="22" t="str">
        <f t="shared" si="8"/>
        <v>0</v>
      </c>
      <c r="F1887" s="25" t="str">
        <f t="shared" si="9"/>
        <v>0</v>
      </c>
      <c r="G1887" s="26" t="str">
        <f t="shared" si="10"/>
        <v>0</v>
      </c>
      <c r="H1887">
        <v>154002.87</v>
      </c>
    </row>
    <row r="1888">
      <c r="A1888" s="2" t="s">
        <v>35</v>
      </c>
      <c r="B1888" s="2" t="s">
        <v>1929</v>
      </c>
      <c r="D1888" s="22" t="str">
        <f t="shared" si="1"/>
        <v>0</v>
      </c>
      <c r="E1888" s="22" t="str">
        <f t="shared" si="8"/>
        <v>0</v>
      </c>
      <c r="F1888" s="25" t="str">
        <f t="shared" si="9"/>
        <v>0</v>
      </c>
      <c r="G1888" s="26" t="str">
        <f t="shared" si="10"/>
        <v>0</v>
      </c>
      <c r="H1888">
        <v>1465870.0</v>
      </c>
    </row>
    <row r="1889">
      <c r="A1889" s="2" t="s">
        <v>35</v>
      </c>
      <c r="B1889" s="2" t="s">
        <v>1930</v>
      </c>
      <c r="D1889" s="22" t="str">
        <f t="shared" si="1"/>
        <v>0</v>
      </c>
      <c r="E1889" s="22" t="str">
        <f t="shared" si="8"/>
        <v>0</v>
      </c>
      <c r="F1889" s="25" t="str">
        <f t="shared" si="9"/>
        <v>0</v>
      </c>
      <c r="G1889" s="26" t="str">
        <f t="shared" si="10"/>
        <v>0</v>
      </c>
      <c r="H1889">
        <v>1187837.93</v>
      </c>
    </row>
    <row r="1890">
      <c r="A1890" s="2" t="s">
        <v>35</v>
      </c>
      <c r="B1890" s="2" t="s">
        <v>1931</v>
      </c>
      <c r="D1890" s="22" t="str">
        <f t="shared" si="1"/>
        <v>0</v>
      </c>
      <c r="E1890" s="22" t="str">
        <f t="shared" si="8"/>
        <v>0</v>
      </c>
      <c r="F1890" s="25" t="str">
        <f t="shared" si="9"/>
        <v>0</v>
      </c>
      <c r="G1890" s="26" t="str">
        <f t="shared" si="10"/>
        <v>0</v>
      </c>
      <c r="H1890">
        <v>264763.22</v>
      </c>
    </row>
    <row r="1891">
      <c r="A1891" s="2" t="s">
        <v>35</v>
      </c>
      <c r="B1891" s="2" t="s">
        <v>1932</v>
      </c>
      <c r="C1891" s="14"/>
      <c r="D1891" s="22" t="str">
        <f t="shared" si="1"/>
        <v>0</v>
      </c>
      <c r="E1891" s="22" t="str">
        <f t="shared" si="8"/>
        <v>0</v>
      </c>
      <c r="F1891" s="25" t="str">
        <f t="shared" si="9"/>
        <v>0</v>
      </c>
      <c r="G1891" s="26" t="str">
        <f t="shared" si="10"/>
        <v>0</v>
      </c>
      <c r="H1891">
        <v>715020.27</v>
      </c>
    </row>
    <row r="1892">
      <c r="A1892" s="2" t="s">
        <v>35</v>
      </c>
      <c r="B1892" s="2" t="s">
        <v>1933</v>
      </c>
      <c r="D1892" s="22" t="str">
        <f t="shared" si="1"/>
        <v>0</v>
      </c>
      <c r="E1892" s="22" t="str">
        <f t="shared" si="8"/>
        <v>0</v>
      </c>
      <c r="F1892" s="25" t="str">
        <f t="shared" si="9"/>
        <v>0</v>
      </c>
      <c r="G1892" s="26" t="str">
        <f t="shared" si="10"/>
        <v>0</v>
      </c>
      <c r="H1892">
        <v>141851.66</v>
      </c>
    </row>
    <row r="1893">
      <c r="A1893" s="2" t="s">
        <v>35</v>
      </c>
      <c r="B1893" s="2" t="s">
        <v>1934</v>
      </c>
      <c r="D1893" s="22" t="str">
        <f t="shared" si="1"/>
        <v>0</v>
      </c>
      <c r="E1893" s="22" t="str">
        <f t="shared" si="8"/>
        <v>0</v>
      </c>
      <c r="F1893" s="25" t="str">
        <f t="shared" si="9"/>
        <v>0</v>
      </c>
      <c r="G1893" s="26" t="str">
        <f t="shared" si="10"/>
        <v>0</v>
      </c>
      <c r="H1893">
        <v>507960.3</v>
      </c>
    </row>
    <row r="1894">
      <c r="A1894" s="2" t="s">
        <v>35</v>
      </c>
      <c r="B1894" s="2" t="s">
        <v>1935</v>
      </c>
      <c r="D1894" s="22" t="str">
        <f t="shared" si="1"/>
        <v>0</v>
      </c>
      <c r="E1894" s="22" t="str">
        <f t="shared" si="8"/>
        <v>0</v>
      </c>
      <c r="F1894" s="25" t="str">
        <f t="shared" si="9"/>
        <v>0</v>
      </c>
      <c r="G1894" s="26" t="str">
        <f t="shared" si="10"/>
        <v>0</v>
      </c>
      <c r="H1894">
        <v>685000.0</v>
      </c>
    </row>
    <row r="1895">
      <c r="A1895" s="2" t="s">
        <v>35</v>
      </c>
      <c r="B1895" s="2" t="s">
        <v>1936</v>
      </c>
      <c r="D1895" s="22" t="str">
        <f t="shared" si="1"/>
        <v>0</v>
      </c>
      <c r="E1895" s="22" t="str">
        <f t="shared" si="8"/>
        <v>0</v>
      </c>
      <c r="F1895" s="25" t="str">
        <f t="shared" si="9"/>
        <v>0</v>
      </c>
      <c r="G1895" s="26" t="str">
        <f t="shared" si="10"/>
        <v>0</v>
      </c>
      <c r="H1895">
        <v>4419121.3</v>
      </c>
    </row>
    <row r="1896">
      <c r="A1896" s="2" t="s">
        <v>35</v>
      </c>
      <c r="B1896" s="2" t="s">
        <v>1937</v>
      </c>
      <c r="D1896" s="22" t="str">
        <f t="shared" si="1"/>
        <v>0</v>
      </c>
      <c r="E1896" s="22" t="str">
        <f t="shared" si="8"/>
        <v>0</v>
      </c>
      <c r="F1896" s="25" t="str">
        <f t="shared" si="9"/>
        <v>0</v>
      </c>
      <c r="G1896" s="26" t="str">
        <f t="shared" si="10"/>
        <v>0</v>
      </c>
      <c r="H1896">
        <v>626455.03</v>
      </c>
    </row>
    <row r="1897">
      <c r="A1897" s="2" t="s">
        <v>35</v>
      </c>
      <c r="B1897" s="2" t="s">
        <v>1938</v>
      </c>
      <c r="D1897" s="22" t="str">
        <f t="shared" si="1"/>
        <v>0</v>
      </c>
      <c r="E1897" s="22" t="str">
        <f t="shared" si="8"/>
        <v>0</v>
      </c>
      <c r="F1897" s="25" t="str">
        <f t="shared" si="9"/>
        <v>0</v>
      </c>
      <c r="G1897" s="26" t="str">
        <f t="shared" si="10"/>
        <v>0</v>
      </c>
      <c r="H1897">
        <v>1348209.59</v>
      </c>
    </row>
    <row r="1898">
      <c r="A1898" s="2" t="s">
        <v>35</v>
      </c>
      <c r="B1898" s="2" t="s">
        <v>1939</v>
      </c>
      <c r="C1898" s="14"/>
      <c r="D1898" s="22" t="str">
        <f t="shared" si="1"/>
        <v>Woodside Petroleum</v>
      </c>
      <c r="E1898" s="22" t="str">
        <f t="shared" si="8"/>
        <v>0</v>
      </c>
      <c r="F1898" s="25" t="str">
        <f t="shared" si="9"/>
        <v>WOODSIDE PETROLEUM</v>
      </c>
      <c r="G1898" s="26">
        <f t="shared" si="10"/>
        <v>2568216.81</v>
      </c>
      <c r="H1898">
        <v>2568216.81</v>
      </c>
    </row>
    <row r="1899">
      <c r="A1899" s="2" t="s">
        <v>35</v>
      </c>
      <c r="B1899" s="2" t="s">
        <v>1940</v>
      </c>
      <c r="C1899" s="14"/>
      <c r="D1899" s="22" t="str">
        <f t="shared" si="1"/>
        <v>0</v>
      </c>
      <c r="E1899" s="22" t="str">
        <f t="shared" si="8"/>
        <v>0</v>
      </c>
      <c r="F1899" s="25" t="str">
        <f t="shared" si="9"/>
        <v>0</v>
      </c>
      <c r="G1899" s="26" t="str">
        <f t="shared" si="10"/>
        <v>0</v>
      </c>
      <c r="H1899">
        <v>7502209.86</v>
      </c>
    </row>
    <row r="1900">
      <c r="A1900" s="2" t="s">
        <v>35</v>
      </c>
      <c r="B1900" s="2" t="s">
        <v>1941</v>
      </c>
      <c r="D1900" s="22" t="str">
        <f t="shared" si="1"/>
        <v>0</v>
      </c>
      <c r="E1900" s="22" t="str">
        <f t="shared" si="8"/>
        <v>0</v>
      </c>
      <c r="F1900" s="25" t="str">
        <f t="shared" si="9"/>
        <v>0</v>
      </c>
      <c r="G1900" s="26" t="str">
        <f t="shared" si="10"/>
        <v>0</v>
      </c>
      <c r="H1900">
        <v>414400.0</v>
      </c>
    </row>
    <row r="1901">
      <c r="A1901" s="2" t="s">
        <v>35</v>
      </c>
      <c r="B1901" s="2" t="s">
        <v>1942</v>
      </c>
      <c r="D1901" s="22" t="str">
        <f t="shared" si="1"/>
        <v>0</v>
      </c>
      <c r="E1901" s="22" t="str">
        <f t="shared" si="8"/>
        <v>0</v>
      </c>
      <c r="F1901" s="25" t="str">
        <f t="shared" si="9"/>
        <v>0</v>
      </c>
      <c r="G1901" s="26" t="str">
        <f t="shared" si="10"/>
        <v>0</v>
      </c>
      <c r="H1901">
        <v>324750.0</v>
      </c>
    </row>
    <row r="1902">
      <c r="A1902" s="2" t="s">
        <v>35</v>
      </c>
      <c r="B1902" s="2" t="s">
        <v>1943</v>
      </c>
      <c r="D1902" s="22" t="str">
        <f t="shared" si="1"/>
        <v>0</v>
      </c>
      <c r="E1902" s="22" t="str">
        <f t="shared" si="8"/>
        <v>0</v>
      </c>
      <c r="F1902" s="25" t="str">
        <f t="shared" si="9"/>
        <v>0</v>
      </c>
      <c r="G1902" s="26" t="str">
        <f t="shared" si="10"/>
        <v>0</v>
      </c>
      <c r="H1902">
        <v>8157600.0</v>
      </c>
    </row>
    <row r="1903">
      <c r="A1903" s="2" t="s">
        <v>35</v>
      </c>
      <c r="B1903" s="2" t="s">
        <v>1944</v>
      </c>
      <c r="D1903" s="22" t="str">
        <f t="shared" si="1"/>
        <v>WPX Energy</v>
      </c>
      <c r="E1903" s="22" t="str">
        <f t="shared" si="8"/>
        <v>0</v>
      </c>
      <c r="F1903" s="25" t="str">
        <f t="shared" si="9"/>
        <v>WPX ENERGY</v>
      </c>
      <c r="G1903" s="26">
        <f t="shared" si="10"/>
        <v>175817.01</v>
      </c>
      <c r="H1903">
        <v>175817.01</v>
      </c>
    </row>
    <row r="1904">
      <c r="A1904" s="2" t="s">
        <v>35</v>
      </c>
      <c r="B1904" s="2" t="s">
        <v>1945</v>
      </c>
      <c r="D1904" s="22" t="str">
        <f t="shared" si="1"/>
        <v>0</v>
      </c>
      <c r="E1904" s="22" t="str">
        <f t="shared" si="8"/>
        <v>0</v>
      </c>
      <c r="F1904" s="25" t="str">
        <f t="shared" si="9"/>
        <v>0</v>
      </c>
      <c r="G1904" s="26" t="str">
        <f t="shared" si="10"/>
        <v>0</v>
      </c>
      <c r="H1904">
        <v>681930.24</v>
      </c>
    </row>
    <row r="1905">
      <c r="A1905" s="2" t="s">
        <v>35</v>
      </c>
      <c r="B1905" s="2" t="s">
        <v>1946</v>
      </c>
      <c r="D1905" s="22" t="str">
        <f t="shared" si="1"/>
        <v>0</v>
      </c>
      <c r="E1905" s="22" t="str">
        <f t="shared" si="8"/>
        <v>0</v>
      </c>
      <c r="F1905" s="25" t="str">
        <f t="shared" si="9"/>
        <v>0</v>
      </c>
      <c r="G1905" s="26" t="str">
        <f t="shared" si="10"/>
        <v>0</v>
      </c>
      <c r="H1905">
        <v>483771.71</v>
      </c>
    </row>
    <row r="1906">
      <c r="A1906" s="2" t="s">
        <v>35</v>
      </c>
      <c r="B1906" s="2" t="s">
        <v>1947</v>
      </c>
      <c r="D1906" s="22" t="str">
        <f t="shared" si="1"/>
        <v>0</v>
      </c>
      <c r="E1906" s="22" t="str">
        <f t="shared" si="8"/>
        <v>0</v>
      </c>
      <c r="F1906" s="25" t="str">
        <f t="shared" si="9"/>
        <v>0</v>
      </c>
      <c r="G1906" s="26" t="str">
        <f t="shared" si="10"/>
        <v>0</v>
      </c>
      <c r="H1906">
        <v>946084.64</v>
      </c>
    </row>
    <row r="1907">
      <c r="A1907" s="2" t="s">
        <v>35</v>
      </c>
      <c r="B1907" s="2" t="s">
        <v>1948</v>
      </c>
      <c r="D1907" s="22" t="str">
        <f t="shared" si="1"/>
        <v>0</v>
      </c>
      <c r="E1907" s="22" t="str">
        <f t="shared" si="8"/>
        <v>0</v>
      </c>
      <c r="F1907" s="25" t="str">
        <f t="shared" si="9"/>
        <v>0</v>
      </c>
      <c r="G1907" s="26" t="str">
        <f t="shared" si="10"/>
        <v>0</v>
      </c>
      <c r="H1907">
        <v>347060.0</v>
      </c>
    </row>
    <row r="1908">
      <c r="A1908" s="2" t="s">
        <v>35</v>
      </c>
      <c r="B1908" s="2" t="s">
        <v>1949</v>
      </c>
      <c r="D1908" s="22" t="str">
        <f t="shared" si="1"/>
        <v>0</v>
      </c>
      <c r="E1908" s="22" t="str">
        <f t="shared" si="8"/>
        <v>0</v>
      </c>
      <c r="F1908" s="25" t="str">
        <f t="shared" si="9"/>
        <v>0</v>
      </c>
      <c r="G1908" s="26" t="str">
        <f t="shared" si="10"/>
        <v>0</v>
      </c>
      <c r="H1908">
        <v>639196.23</v>
      </c>
    </row>
    <row r="1909">
      <c r="A1909" s="2" t="s">
        <v>35</v>
      </c>
      <c r="B1909" s="2" t="s">
        <v>1950</v>
      </c>
      <c r="D1909" s="22" t="str">
        <f t="shared" si="1"/>
        <v>0</v>
      </c>
      <c r="E1909" s="22" t="str">
        <f t="shared" si="8"/>
        <v>0</v>
      </c>
      <c r="F1909" s="25" t="str">
        <f t="shared" si="9"/>
        <v>0</v>
      </c>
      <c r="G1909" s="26" t="str">
        <f t="shared" si="10"/>
        <v>0</v>
      </c>
      <c r="H1909">
        <v>630357.19</v>
      </c>
    </row>
    <row r="1910">
      <c r="A1910" s="2" t="s">
        <v>35</v>
      </c>
      <c r="B1910" s="2" t="s">
        <v>1951</v>
      </c>
      <c r="D1910" s="22" t="str">
        <f t="shared" si="1"/>
        <v>0</v>
      </c>
      <c r="E1910" s="22" t="str">
        <f t="shared" si="8"/>
        <v>0</v>
      </c>
      <c r="F1910" s="25" t="str">
        <f t="shared" si="9"/>
        <v>0</v>
      </c>
      <c r="G1910" s="26" t="str">
        <f t="shared" si="10"/>
        <v>0</v>
      </c>
      <c r="H1910">
        <v>520840.95</v>
      </c>
    </row>
    <row r="1911">
      <c r="A1911" s="2" t="s">
        <v>35</v>
      </c>
      <c r="B1911" s="2" t="s">
        <v>1952</v>
      </c>
      <c r="D1911" s="22" t="str">
        <f t="shared" si="1"/>
        <v>0</v>
      </c>
      <c r="E1911" s="22" t="str">
        <f t="shared" si="8"/>
        <v>0</v>
      </c>
      <c r="F1911" s="25" t="str">
        <f t="shared" si="9"/>
        <v>0</v>
      </c>
      <c r="G1911" s="26" t="str">
        <f t="shared" si="10"/>
        <v>0</v>
      </c>
      <c r="H1911">
        <v>498605.4</v>
      </c>
    </row>
    <row r="1912">
      <c r="A1912" s="2" t="s">
        <v>35</v>
      </c>
      <c r="B1912" s="2" t="s">
        <v>1953</v>
      </c>
      <c r="D1912" s="22" t="str">
        <f t="shared" si="1"/>
        <v>0</v>
      </c>
      <c r="E1912" s="22" t="str">
        <f t="shared" si="8"/>
        <v>0</v>
      </c>
      <c r="F1912" s="25" t="str">
        <f t="shared" si="9"/>
        <v>0</v>
      </c>
      <c r="G1912" s="26" t="str">
        <f t="shared" si="10"/>
        <v>0</v>
      </c>
      <c r="H1912">
        <v>305755.33</v>
      </c>
    </row>
    <row r="1913">
      <c r="A1913" s="2" t="s">
        <v>35</v>
      </c>
      <c r="B1913" s="2" t="s">
        <v>1954</v>
      </c>
      <c r="D1913" s="22" t="str">
        <f t="shared" si="1"/>
        <v>0</v>
      </c>
      <c r="E1913" s="22" t="str">
        <f t="shared" si="8"/>
        <v>0</v>
      </c>
      <c r="F1913" s="25" t="str">
        <f t="shared" si="9"/>
        <v>0</v>
      </c>
      <c r="G1913" s="26" t="str">
        <f t="shared" si="10"/>
        <v>0</v>
      </c>
      <c r="H1913">
        <v>1571088.38</v>
      </c>
    </row>
    <row r="1914">
      <c r="A1914" s="2" t="s">
        <v>35</v>
      </c>
      <c r="B1914" s="2" t="s">
        <v>1955</v>
      </c>
      <c r="D1914" s="22" t="str">
        <f t="shared" si="1"/>
        <v>0</v>
      </c>
      <c r="E1914" s="22" t="str">
        <f t="shared" si="8"/>
        <v>0</v>
      </c>
      <c r="F1914" s="25" t="str">
        <f t="shared" si="9"/>
        <v>0</v>
      </c>
      <c r="G1914" s="26" t="str">
        <f t="shared" si="10"/>
        <v>0</v>
      </c>
      <c r="H1914">
        <v>350710.43</v>
      </c>
    </row>
    <row r="1915">
      <c r="A1915" s="2" t="s">
        <v>35</v>
      </c>
      <c r="B1915" s="2" t="s">
        <v>1956</v>
      </c>
      <c r="D1915" s="22" t="str">
        <f t="shared" si="1"/>
        <v>0</v>
      </c>
      <c r="E1915" s="22" t="str">
        <f t="shared" si="8"/>
        <v>0</v>
      </c>
      <c r="F1915" s="25" t="str">
        <f t="shared" si="9"/>
        <v>0</v>
      </c>
      <c r="G1915" s="26" t="str">
        <f t="shared" si="10"/>
        <v>0</v>
      </c>
      <c r="H1915">
        <v>280042.98</v>
      </c>
    </row>
    <row r="1916">
      <c r="A1916" s="2" t="s">
        <v>35</v>
      </c>
      <c r="B1916" s="2" t="s">
        <v>1957</v>
      </c>
      <c r="D1916" s="22" t="str">
        <f t="shared" si="1"/>
        <v>0</v>
      </c>
      <c r="E1916" s="22" t="str">
        <f t="shared" si="8"/>
        <v>0</v>
      </c>
      <c r="F1916" s="25" t="str">
        <f t="shared" si="9"/>
        <v>0</v>
      </c>
      <c r="G1916" s="26" t="str">
        <f t="shared" si="10"/>
        <v>0</v>
      </c>
      <c r="H1916">
        <v>139843.85</v>
      </c>
    </row>
    <row r="1917">
      <c r="A1917" s="2" t="s">
        <v>35</v>
      </c>
      <c r="B1917" s="2" t="s">
        <v>1958</v>
      </c>
      <c r="D1917" s="22" t="str">
        <f t="shared" si="1"/>
        <v>0</v>
      </c>
      <c r="E1917" s="22" t="str">
        <f t="shared" si="8"/>
        <v>0</v>
      </c>
      <c r="F1917" s="25" t="str">
        <f t="shared" si="9"/>
        <v>0</v>
      </c>
      <c r="G1917" s="26" t="str">
        <f t="shared" si="10"/>
        <v>0</v>
      </c>
      <c r="H1917">
        <v>108100.87</v>
      </c>
    </row>
    <row r="1918">
      <c r="A1918" s="2" t="s">
        <v>35</v>
      </c>
      <c r="B1918" s="2" t="s">
        <v>1959</v>
      </c>
      <c r="D1918" s="22" t="str">
        <f t="shared" si="1"/>
        <v>0</v>
      </c>
      <c r="E1918" s="22" t="str">
        <f t="shared" si="8"/>
        <v>0</v>
      </c>
      <c r="F1918" s="25" t="str">
        <f t="shared" si="9"/>
        <v>0</v>
      </c>
      <c r="G1918" s="26" t="str">
        <f t="shared" si="10"/>
        <v>0</v>
      </c>
      <c r="H1918">
        <v>115248.57</v>
      </c>
    </row>
    <row r="1919">
      <c r="A1919" s="2" t="s">
        <v>35</v>
      </c>
      <c r="B1919" s="2" t="s">
        <v>1960</v>
      </c>
      <c r="D1919" s="22" t="str">
        <f t="shared" si="1"/>
        <v>0</v>
      </c>
      <c r="E1919" s="22" t="str">
        <f t="shared" si="8"/>
        <v>0</v>
      </c>
      <c r="F1919" s="25" t="str">
        <f t="shared" si="9"/>
        <v>0</v>
      </c>
      <c r="G1919" s="26" t="str">
        <f t="shared" si="10"/>
        <v>0</v>
      </c>
      <c r="H1919">
        <v>248958.16</v>
      </c>
    </row>
    <row r="1920">
      <c r="A1920" s="2" t="s">
        <v>35</v>
      </c>
      <c r="B1920" s="2" t="s">
        <v>1961</v>
      </c>
      <c r="D1920" s="22" t="str">
        <f t="shared" si="1"/>
        <v>0</v>
      </c>
      <c r="E1920" s="22" t="str">
        <f t="shared" si="8"/>
        <v>0</v>
      </c>
      <c r="F1920" s="25" t="str">
        <f t="shared" si="9"/>
        <v>0</v>
      </c>
      <c r="G1920" s="26" t="str">
        <f t="shared" si="10"/>
        <v>0</v>
      </c>
      <c r="H1920">
        <v>427988.57</v>
      </c>
    </row>
    <row r="1921">
      <c r="A1921" s="2" t="s">
        <v>35</v>
      </c>
      <c r="B1921" s="2" t="s">
        <v>1962</v>
      </c>
      <c r="D1921" s="22" t="str">
        <f t="shared" si="1"/>
        <v>0</v>
      </c>
      <c r="E1921" s="22" t="str">
        <f t="shared" si="8"/>
        <v>0</v>
      </c>
      <c r="F1921" s="25" t="str">
        <f t="shared" si="9"/>
        <v>0</v>
      </c>
      <c r="G1921" s="26" t="str">
        <f t="shared" si="10"/>
        <v>0</v>
      </c>
      <c r="H1921">
        <v>101589.19</v>
      </c>
    </row>
    <row r="1922">
      <c r="A1922" s="2" t="s">
        <v>35</v>
      </c>
      <c r="B1922" s="2" t="s">
        <v>1963</v>
      </c>
      <c r="D1922" s="22" t="str">
        <f t="shared" si="1"/>
        <v>0</v>
      </c>
      <c r="E1922" s="22" t="str">
        <f t="shared" si="8"/>
        <v>0</v>
      </c>
      <c r="F1922" s="25" t="str">
        <f t="shared" si="9"/>
        <v>0</v>
      </c>
      <c r="G1922" s="26" t="str">
        <f t="shared" si="10"/>
        <v>0</v>
      </c>
      <c r="H1922">
        <v>78227.52</v>
      </c>
    </row>
    <row r="1923">
      <c r="A1923" s="2" t="s">
        <v>35</v>
      </c>
      <c r="B1923" s="2" t="s">
        <v>1964</v>
      </c>
      <c r="D1923" s="22" t="str">
        <f t="shared" si="1"/>
        <v>0</v>
      </c>
      <c r="E1923" s="22" t="str">
        <f t="shared" si="8"/>
        <v>0</v>
      </c>
      <c r="F1923" s="25" t="str">
        <f t="shared" si="9"/>
        <v>0</v>
      </c>
      <c r="G1923" s="26" t="str">
        <f t="shared" si="10"/>
        <v>0</v>
      </c>
      <c r="H1923">
        <v>289644.0</v>
      </c>
    </row>
    <row r="1924">
      <c r="A1924" s="2" t="s">
        <v>35</v>
      </c>
      <c r="B1924" s="2" t="s">
        <v>1965</v>
      </c>
      <c r="D1924" s="22" t="str">
        <f t="shared" si="1"/>
        <v>0</v>
      </c>
      <c r="E1924" s="22" t="str">
        <f t="shared" si="8"/>
        <v>0</v>
      </c>
      <c r="F1924" s="25" t="str">
        <f t="shared" si="9"/>
        <v>0</v>
      </c>
      <c r="G1924" s="26" t="str">
        <f t="shared" si="10"/>
        <v>0</v>
      </c>
      <c r="H1924">
        <v>111242.03</v>
      </c>
    </row>
    <row r="1925">
      <c r="A1925" s="2" t="s">
        <v>35</v>
      </c>
      <c r="B1925" s="2" t="s">
        <v>1966</v>
      </c>
      <c r="D1925" s="22" t="str">
        <f t="shared" si="1"/>
        <v>0</v>
      </c>
      <c r="E1925" s="22" t="str">
        <f t="shared" si="8"/>
        <v>0</v>
      </c>
      <c r="F1925" s="25" t="str">
        <f t="shared" si="9"/>
        <v>0</v>
      </c>
      <c r="G1925" s="26" t="str">
        <f t="shared" si="10"/>
        <v>0</v>
      </c>
      <c r="H1925">
        <v>490427.1</v>
      </c>
    </row>
    <row r="1926">
      <c r="A1926" s="2" t="s">
        <v>35</v>
      </c>
      <c r="B1926" s="2" t="s">
        <v>1967</v>
      </c>
      <c r="D1926" s="22" t="str">
        <f t="shared" si="1"/>
        <v>0</v>
      </c>
      <c r="E1926" s="22" t="str">
        <f t="shared" si="8"/>
        <v>0</v>
      </c>
      <c r="F1926" s="25" t="str">
        <f t="shared" si="9"/>
        <v>0</v>
      </c>
      <c r="G1926" s="26" t="str">
        <f t="shared" si="10"/>
        <v>0</v>
      </c>
      <c r="H1926">
        <v>157474.31</v>
      </c>
    </row>
    <row r="1927">
      <c r="A1927" s="2" t="s">
        <v>35</v>
      </c>
      <c r="B1927" s="2" t="s">
        <v>1968</v>
      </c>
      <c r="D1927" s="22" t="str">
        <f t="shared" si="1"/>
        <v>0</v>
      </c>
      <c r="E1927" s="22" t="str">
        <f t="shared" si="8"/>
        <v>0</v>
      </c>
      <c r="F1927" s="25" t="str">
        <f t="shared" si="9"/>
        <v>0</v>
      </c>
      <c r="G1927" s="26" t="str">
        <f t="shared" si="10"/>
        <v>0</v>
      </c>
      <c r="H1927">
        <v>196743.58</v>
      </c>
    </row>
    <row r="1928">
      <c r="A1928" s="2" t="s">
        <v>35</v>
      </c>
      <c r="B1928" s="2" t="s">
        <v>1969</v>
      </c>
      <c r="D1928" s="22" t="str">
        <f t="shared" si="1"/>
        <v>0</v>
      </c>
      <c r="E1928" s="22" t="str">
        <f t="shared" si="8"/>
        <v>0</v>
      </c>
      <c r="F1928" s="25" t="str">
        <f t="shared" si="9"/>
        <v>0</v>
      </c>
      <c r="G1928" s="26" t="str">
        <f t="shared" si="10"/>
        <v>0</v>
      </c>
      <c r="H1928">
        <v>146739.94</v>
      </c>
    </row>
    <row r="1929">
      <c r="A1929" s="2" t="s">
        <v>35</v>
      </c>
      <c r="B1929" s="2" t="s">
        <v>1970</v>
      </c>
      <c r="C1929" s="14"/>
      <c r="D1929" s="22" t="str">
        <f t="shared" si="1"/>
        <v>0</v>
      </c>
      <c r="E1929" s="22" t="str">
        <f t="shared" si="8"/>
        <v>0</v>
      </c>
      <c r="F1929" s="25" t="str">
        <f t="shared" si="9"/>
        <v>0</v>
      </c>
      <c r="G1929" s="26" t="str">
        <f t="shared" si="10"/>
        <v>0</v>
      </c>
      <c r="H1929">
        <v>1714394.49</v>
      </c>
    </row>
    <row r="1930">
      <c r="A1930" s="2" t="s">
        <v>35</v>
      </c>
      <c r="B1930" s="2" t="s">
        <v>1971</v>
      </c>
      <c r="D1930" s="22" t="str">
        <f t="shared" si="1"/>
        <v>0</v>
      </c>
      <c r="E1930" s="22" t="str">
        <f t="shared" si="8"/>
        <v>0</v>
      </c>
      <c r="F1930" s="25" t="str">
        <f t="shared" si="9"/>
        <v>0</v>
      </c>
      <c r="G1930" s="26" t="str">
        <f t="shared" si="10"/>
        <v>0</v>
      </c>
      <c r="H1930">
        <v>1537714.07</v>
      </c>
    </row>
    <row r="1931">
      <c r="A1931" s="2" t="s">
        <v>35</v>
      </c>
      <c r="B1931" s="2" t="s">
        <v>1972</v>
      </c>
      <c r="D1931" s="22" t="str">
        <f t="shared" si="1"/>
        <v>0</v>
      </c>
      <c r="E1931" s="22" t="str">
        <f t="shared" si="8"/>
        <v>0</v>
      </c>
      <c r="F1931" s="25" t="str">
        <f t="shared" si="9"/>
        <v>0</v>
      </c>
      <c r="G1931" s="26" t="str">
        <f t="shared" si="10"/>
        <v>0</v>
      </c>
      <c r="H1931">
        <v>1951300.0</v>
      </c>
    </row>
    <row r="1932">
      <c r="A1932" s="2" t="s">
        <v>35</v>
      </c>
      <c r="B1932" s="2" t="s">
        <v>1973</v>
      </c>
      <c r="D1932" s="22" t="str">
        <f t="shared" si="1"/>
        <v>0</v>
      </c>
      <c r="E1932" s="22" t="str">
        <f t="shared" si="8"/>
        <v>0</v>
      </c>
      <c r="F1932" s="25" t="str">
        <f t="shared" si="9"/>
        <v>0</v>
      </c>
      <c r="G1932" s="26" t="str">
        <f t="shared" si="10"/>
        <v>0</v>
      </c>
      <c r="H1932">
        <v>235400.0</v>
      </c>
    </row>
    <row r="1933">
      <c r="A1933" s="2" t="s">
        <v>35</v>
      </c>
      <c r="B1933" s="2" t="s">
        <v>1974</v>
      </c>
      <c r="D1933" s="22" t="str">
        <f t="shared" si="1"/>
        <v>0</v>
      </c>
      <c r="E1933" s="22" t="str">
        <f t="shared" si="8"/>
        <v>0</v>
      </c>
      <c r="F1933" s="25" t="str">
        <f t="shared" si="9"/>
        <v>0</v>
      </c>
      <c r="G1933" s="26" t="str">
        <f t="shared" si="10"/>
        <v>0</v>
      </c>
      <c r="H1933">
        <v>1947200.0</v>
      </c>
    </row>
    <row r="1934">
      <c r="A1934" s="2" t="s">
        <v>35</v>
      </c>
      <c r="B1934" s="2" t="s">
        <v>1975</v>
      </c>
      <c r="D1934" s="22" t="str">
        <f t="shared" si="1"/>
        <v>0</v>
      </c>
      <c r="E1934" s="22" t="str">
        <f t="shared" si="8"/>
        <v>0</v>
      </c>
      <c r="F1934" s="25" t="str">
        <f t="shared" si="9"/>
        <v>0</v>
      </c>
      <c r="G1934" s="26" t="str">
        <f t="shared" si="10"/>
        <v>0</v>
      </c>
      <c r="H1934">
        <v>1251600.0</v>
      </c>
    </row>
    <row r="1935">
      <c r="A1935" s="2" t="s">
        <v>35</v>
      </c>
      <c r="B1935" s="2" t="s">
        <v>1976</v>
      </c>
      <c r="D1935" s="22" t="str">
        <f t="shared" si="1"/>
        <v>0</v>
      </c>
      <c r="E1935" s="22" t="str">
        <f t="shared" si="8"/>
        <v>0</v>
      </c>
      <c r="F1935" s="25" t="str">
        <f t="shared" si="9"/>
        <v>0</v>
      </c>
      <c r="G1935" s="26" t="str">
        <f t="shared" si="10"/>
        <v>0</v>
      </c>
      <c r="H1935">
        <v>198358.31</v>
      </c>
    </row>
    <row r="1936">
      <c r="A1936" s="2" t="s">
        <v>35</v>
      </c>
      <c r="B1936" s="2" t="s">
        <v>1977</v>
      </c>
      <c r="D1936" s="22" t="str">
        <f t="shared" si="1"/>
        <v>0</v>
      </c>
      <c r="E1936" s="22" t="str">
        <f t="shared" si="8"/>
        <v>0</v>
      </c>
      <c r="F1936" s="25" t="str">
        <f t="shared" si="9"/>
        <v>0</v>
      </c>
      <c r="G1936" s="26" t="str">
        <f t="shared" si="10"/>
        <v>0</v>
      </c>
      <c r="H1936">
        <v>97710.13</v>
      </c>
    </row>
    <row r="1937">
      <c r="A1937" s="2" t="s">
        <v>35</v>
      </c>
      <c r="B1937" s="2" t="s">
        <v>1978</v>
      </c>
      <c r="D1937" s="22" t="str">
        <f t="shared" si="1"/>
        <v>0</v>
      </c>
      <c r="E1937" s="22" t="str">
        <f t="shared" si="8"/>
        <v>0</v>
      </c>
      <c r="F1937" s="25" t="str">
        <f t="shared" si="9"/>
        <v>0</v>
      </c>
      <c r="G1937" s="26" t="str">
        <f t="shared" si="10"/>
        <v>0</v>
      </c>
      <c r="H1937">
        <v>479910.71</v>
      </c>
    </row>
    <row r="1938">
      <c r="A1938" s="2" t="s">
        <v>35</v>
      </c>
      <c r="B1938" s="2" t="s">
        <v>1979</v>
      </c>
      <c r="D1938" s="22" t="str">
        <f t="shared" si="1"/>
        <v>0</v>
      </c>
      <c r="E1938" s="22" t="str">
        <f t="shared" si="8"/>
        <v>0</v>
      </c>
      <c r="F1938" s="25" t="str">
        <f t="shared" si="9"/>
        <v>0</v>
      </c>
      <c r="G1938" s="26" t="str">
        <f t="shared" si="10"/>
        <v>0</v>
      </c>
      <c r="H1938">
        <v>737588.1</v>
      </c>
    </row>
    <row r="1939">
      <c r="A1939" s="2" t="s">
        <v>35</v>
      </c>
      <c r="B1939" s="2" t="s">
        <v>1980</v>
      </c>
      <c r="D1939" s="22" t="str">
        <f t="shared" si="1"/>
        <v>0</v>
      </c>
      <c r="E1939" s="22" t="str">
        <f t="shared" si="8"/>
        <v>0</v>
      </c>
      <c r="F1939" s="25" t="str">
        <f t="shared" si="9"/>
        <v>0</v>
      </c>
      <c r="G1939" s="26" t="str">
        <f t="shared" si="10"/>
        <v>0</v>
      </c>
      <c r="H1939">
        <v>275111.42</v>
      </c>
    </row>
    <row r="1940">
      <c r="A1940" s="2" t="s">
        <v>35</v>
      </c>
      <c r="B1940" s="2" t="s">
        <v>1981</v>
      </c>
      <c r="D1940" s="22" t="str">
        <f t="shared" si="1"/>
        <v>0</v>
      </c>
      <c r="E1940" s="22" t="str">
        <f t="shared" si="8"/>
        <v>0</v>
      </c>
      <c r="F1940" s="25" t="str">
        <f t="shared" si="9"/>
        <v>0</v>
      </c>
      <c r="G1940" s="26" t="str">
        <f t="shared" si="10"/>
        <v>0</v>
      </c>
      <c r="H1940">
        <v>508928.57</v>
      </c>
    </row>
    <row r="1941">
      <c r="A1941" s="2" t="s">
        <v>35</v>
      </c>
      <c r="B1941" s="2" t="s">
        <v>1982</v>
      </c>
      <c r="D1941" s="22" t="str">
        <f t="shared" si="1"/>
        <v>0</v>
      </c>
      <c r="E1941" s="22" t="str">
        <f t="shared" si="8"/>
        <v>0</v>
      </c>
      <c r="F1941" s="25" t="str">
        <f t="shared" si="9"/>
        <v>0</v>
      </c>
      <c r="G1941" s="26" t="str">
        <f t="shared" si="10"/>
        <v>0</v>
      </c>
      <c r="H1941">
        <v>607563.81</v>
      </c>
    </row>
    <row r="1942">
      <c r="A1942" s="2" t="s">
        <v>35</v>
      </c>
      <c r="B1942" s="2" t="s">
        <v>1983</v>
      </c>
      <c r="D1942" s="22" t="str">
        <f t="shared" si="1"/>
        <v>0</v>
      </c>
      <c r="E1942" s="22" t="str">
        <f t="shared" si="8"/>
        <v>0</v>
      </c>
      <c r="F1942" s="25" t="str">
        <f t="shared" si="9"/>
        <v>0</v>
      </c>
      <c r="G1942" s="26" t="str">
        <f t="shared" si="10"/>
        <v>0</v>
      </c>
      <c r="H1942">
        <v>3129528.4</v>
      </c>
    </row>
    <row r="1943">
      <c r="A1943" s="2" t="s">
        <v>35</v>
      </c>
      <c r="B1943" s="2" t="s">
        <v>1984</v>
      </c>
      <c r="C1943" s="2" t="s">
        <v>1985</v>
      </c>
      <c r="D1943" s="22" t="str">
        <f t="shared" si="1"/>
        <v>0</v>
      </c>
      <c r="E1943" s="22" t="str">
        <f t="shared" si="8"/>
        <v>0</v>
      </c>
      <c r="F1943" s="25" t="str">
        <f t="shared" si="9"/>
        <v>0</v>
      </c>
      <c r="G1943" s="26" t="str">
        <f t="shared" si="10"/>
        <v>0</v>
      </c>
      <c r="H1943" s="2">
        <v>6.391E8</v>
      </c>
      <c r="I1943" s="2"/>
      <c r="J1943" s="2"/>
      <c r="K1943" s="2"/>
    </row>
    <row r="1944">
      <c r="A1944" s="2" t="s">
        <v>35</v>
      </c>
      <c r="B1944" s="2" t="s">
        <v>1986</v>
      </c>
      <c r="C1944" s="2" t="s">
        <v>1985</v>
      </c>
      <c r="D1944" s="22" t="str">
        <f t="shared" si="1"/>
        <v>0</v>
      </c>
      <c r="E1944" s="22" t="str">
        <f t="shared" si="8"/>
        <v>0</v>
      </c>
      <c r="F1944" s="25" t="str">
        <f t="shared" si="9"/>
        <v>0</v>
      </c>
      <c r="G1944" s="26" t="str">
        <f t="shared" si="10"/>
        <v>0</v>
      </c>
      <c r="H1944" s="2">
        <v>2.469E8</v>
      </c>
      <c r="I1944" s="2"/>
      <c r="K1944" s="2"/>
      <c r="L1944" s="2"/>
    </row>
    <row r="1945">
      <c r="A1945" s="2" t="s">
        <v>35</v>
      </c>
      <c r="B1945" s="2" t="s">
        <v>1987</v>
      </c>
      <c r="C1945" s="2" t="s">
        <v>1985</v>
      </c>
      <c r="D1945" s="22" t="str">
        <f t="shared" si="1"/>
        <v>0</v>
      </c>
      <c r="E1945" s="22" t="str">
        <f t="shared" si="8"/>
        <v>0</v>
      </c>
      <c r="F1945" s="25" t="str">
        <f t="shared" si="9"/>
        <v>0</v>
      </c>
      <c r="G1945" s="26" t="str">
        <f t="shared" si="10"/>
        <v>0</v>
      </c>
      <c r="H1945" s="2">
        <v>2.368E8</v>
      </c>
      <c r="I1945" s="2"/>
      <c r="J1945" s="2"/>
      <c r="K1945" s="2"/>
      <c r="L1945" s="2"/>
    </row>
    <row r="1946">
      <c r="A1946" s="2" t="s">
        <v>35</v>
      </c>
      <c r="B1946" s="2" t="s">
        <v>1988</v>
      </c>
      <c r="C1946" s="2" t="s">
        <v>1985</v>
      </c>
      <c r="D1946" s="22" t="str">
        <f t="shared" si="1"/>
        <v>0</v>
      </c>
      <c r="E1946" s="22" t="str">
        <f t="shared" si="8"/>
        <v>0</v>
      </c>
      <c r="F1946" s="25" t="str">
        <f t="shared" si="9"/>
        <v>0</v>
      </c>
      <c r="G1946" s="26" t="str">
        <f t="shared" si="10"/>
        <v>0</v>
      </c>
      <c r="H1946" s="2">
        <v>1.402E8</v>
      </c>
      <c r="I1946" s="2"/>
      <c r="K1946" s="2"/>
      <c r="L1946" s="2"/>
    </row>
    <row r="1947">
      <c r="A1947" s="2" t="s">
        <v>35</v>
      </c>
      <c r="B1947" s="2" t="s">
        <v>1989</v>
      </c>
      <c r="C1947" s="2" t="s">
        <v>1985</v>
      </c>
      <c r="D1947" s="22" t="str">
        <f t="shared" si="1"/>
        <v>0</v>
      </c>
      <c r="E1947" s="22" t="str">
        <f t="shared" si="8"/>
        <v>0</v>
      </c>
      <c r="F1947" s="25" t="str">
        <f t="shared" si="9"/>
        <v>0</v>
      </c>
      <c r="G1947" s="26" t="str">
        <f t="shared" si="10"/>
        <v>0</v>
      </c>
      <c r="H1947" s="2">
        <v>1.321E8</v>
      </c>
      <c r="I1947" s="2"/>
      <c r="K1947" s="2"/>
      <c r="L1947" s="2"/>
    </row>
    <row r="1948">
      <c r="A1948" s="2" t="s">
        <v>35</v>
      </c>
      <c r="B1948" s="2" t="s">
        <v>1990</v>
      </c>
      <c r="C1948" s="2" t="s">
        <v>1985</v>
      </c>
      <c r="D1948" s="22" t="str">
        <f t="shared" si="1"/>
        <v>0</v>
      </c>
      <c r="E1948" s="22" t="str">
        <f t="shared" si="8"/>
        <v>0</v>
      </c>
      <c r="F1948" s="25" t="str">
        <f t="shared" si="9"/>
        <v>0</v>
      </c>
      <c r="G1948" s="26" t="str">
        <f t="shared" si="10"/>
        <v>0</v>
      </c>
      <c r="H1948" s="30">
        <v>7.63E7</v>
      </c>
      <c r="I1948" s="2"/>
      <c r="K1948" s="2"/>
      <c r="L1948" s="2"/>
    </row>
    <row r="1949">
      <c r="A1949" s="2" t="s">
        <v>35</v>
      </c>
      <c r="B1949" s="2" t="s">
        <v>1991</v>
      </c>
      <c r="C1949" s="2" t="s">
        <v>1985</v>
      </c>
      <c r="D1949" s="22" t="str">
        <f t="shared" si="1"/>
        <v>0</v>
      </c>
      <c r="E1949" s="22" t="str">
        <f t="shared" si="8"/>
        <v>0</v>
      </c>
      <c r="F1949" s="25" t="str">
        <f t="shared" si="9"/>
        <v>0</v>
      </c>
      <c r="G1949" s="26" t="str">
        <f t="shared" si="10"/>
        <v>0</v>
      </c>
      <c r="H1949" s="30">
        <v>7.52E7</v>
      </c>
      <c r="I1949" s="2"/>
      <c r="K1949" s="2"/>
      <c r="L1949" s="2"/>
    </row>
    <row r="1950">
      <c r="A1950" s="2" t="s">
        <v>35</v>
      </c>
      <c r="B1950" s="2" t="s">
        <v>1992</v>
      </c>
      <c r="C1950" s="2" t="s">
        <v>1985</v>
      </c>
      <c r="D1950" s="22" t="str">
        <f t="shared" si="1"/>
        <v>0</v>
      </c>
      <c r="E1950" s="22" t="str">
        <f t="shared" si="8"/>
        <v>0</v>
      </c>
      <c r="F1950" s="25" t="str">
        <f t="shared" si="9"/>
        <v>0</v>
      </c>
      <c r="G1950" s="26" t="str">
        <f t="shared" si="10"/>
        <v>0</v>
      </c>
      <c r="H1950" s="2">
        <v>7.45E7</v>
      </c>
      <c r="I1950" s="2"/>
      <c r="K1950" s="2"/>
      <c r="L1950" s="2"/>
    </row>
    <row r="1951">
      <c r="A1951" s="2" t="s">
        <v>35</v>
      </c>
      <c r="B1951" s="2" t="s">
        <v>1993</v>
      </c>
      <c r="C1951" s="2" t="s">
        <v>1985</v>
      </c>
      <c r="D1951" s="22" t="str">
        <f t="shared" si="1"/>
        <v>0</v>
      </c>
      <c r="E1951" s="22" t="str">
        <f t="shared" si="8"/>
        <v>0</v>
      </c>
      <c r="F1951" s="25" t="str">
        <f t="shared" si="9"/>
        <v>0</v>
      </c>
      <c r="G1951" s="26" t="str">
        <f t="shared" si="10"/>
        <v>0</v>
      </c>
      <c r="H1951" s="30">
        <v>7.04E7</v>
      </c>
      <c r="I1951" s="2"/>
      <c r="K1951" s="2"/>
      <c r="L1951" s="2"/>
    </row>
    <row r="1952">
      <c r="A1952" s="2" t="s">
        <v>35</v>
      </c>
      <c r="B1952" s="2" t="s">
        <v>1994</v>
      </c>
      <c r="C1952" s="2" t="s">
        <v>1985</v>
      </c>
      <c r="D1952" s="22" t="str">
        <f t="shared" si="1"/>
        <v>0</v>
      </c>
      <c r="E1952" s="22" t="str">
        <f t="shared" si="8"/>
        <v>0</v>
      </c>
      <c r="F1952" s="25" t="str">
        <f t="shared" si="9"/>
        <v>0</v>
      </c>
      <c r="G1952" s="26" t="str">
        <f t="shared" si="10"/>
        <v>0</v>
      </c>
      <c r="H1952" s="30">
        <v>6.9E7</v>
      </c>
      <c r="I1952" s="2"/>
      <c r="K1952" s="2"/>
      <c r="L1952" s="2"/>
    </row>
    <row r="1953">
      <c r="A1953" s="2" t="s">
        <v>35</v>
      </c>
      <c r="B1953" s="2" t="s">
        <v>1995</v>
      </c>
      <c r="C1953" s="2" t="s">
        <v>1985</v>
      </c>
      <c r="D1953" s="22" t="str">
        <f t="shared" si="1"/>
        <v>0</v>
      </c>
      <c r="E1953" s="22" t="str">
        <f t="shared" si="8"/>
        <v>0</v>
      </c>
      <c r="F1953" s="25" t="str">
        <f t="shared" si="9"/>
        <v>0</v>
      </c>
      <c r="G1953" s="26" t="str">
        <f t="shared" si="10"/>
        <v>0</v>
      </c>
      <c r="H1953" s="2">
        <v>6.26E7</v>
      </c>
      <c r="I1953" s="2"/>
      <c r="J1953" s="2"/>
      <c r="K1953" s="2"/>
      <c r="L1953" s="2"/>
    </row>
    <row r="1954">
      <c r="A1954" s="2" t="s">
        <v>35</v>
      </c>
      <c r="B1954" s="2" t="s">
        <v>1996</v>
      </c>
      <c r="C1954" s="2" t="s">
        <v>1985</v>
      </c>
      <c r="D1954" s="22" t="str">
        <f t="shared" si="1"/>
        <v>0</v>
      </c>
      <c r="E1954" s="22" t="str">
        <f t="shared" si="8"/>
        <v>0</v>
      </c>
      <c r="F1954" s="25" t="str">
        <f t="shared" si="9"/>
        <v>0</v>
      </c>
      <c r="G1954" s="26" t="str">
        <f t="shared" si="10"/>
        <v>0</v>
      </c>
      <c r="H1954" s="30">
        <v>6.15E7</v>
      </c>
      <c r="I1954" s="2"/>
      <c r="K1954" s="2"/>
      <c r="L1954" s="2"/>
    </row>
    <row r="1955">
      <c r="A1955" s="2" t="s">
        <v>35</v>
      </c>
      <c r="B1955" s="2" t="s">
        <v>1997</v>
      </c>
      <c r="C1955" s="2" t="s">
        <v>1985</v>
      </c>
      <c r="D1955" s="22" t="str">
        <f t="shared" si="1"/>
        <v>0</v>
      </c>
      <c r="E1955" s="22" t="str">
        <f t="shared" si="8"/>
        <v>0</v>
      </c>
      <c r="F1955" s="25" t="str">
        <f t="shared" si="9"/>
        <v>0</v>
      </c>
      <c r="G1955" s="26" t="str">
        <f t="shared" si="10"/>
        <v>0</v>
      </c>
      <c r="H1955" s="2">
        <v>6.05E7</v>
      </c>
      <c r="I1955" s="2"/>
      <c r="J1955" s="2"/>
      <c r="K1955" s="2"/>
      <c r="L1955" s="2"/>
    </row>
    <row r="1956">
      <c r="A1956" s="2" t="s">
        <v>35</v>
      </c>
      <c r="B1956" s="2" t="s">
        <v>1998</v>
      </c>
      <c r="C1956" s="2" t="s">
        <v>1985</v>
      </c>
      <c r="D1956" s="22" t="str">
        <f t="shared" si="1"/>
        <v>0</v>
      </c>
      <c r="E1956" s="22" t="str">
        <f t="shared" si="8"/>
        <v>0</v>
      </c>
      <c r="F1956" s="25" t="str">
        <f t="shared" si="9"/>
        <v>0</v>
      </c>
      <c r="G1956" s="26" t="str">
        <f t="shared" si="10"/>
        <v>0</v>
      </c>
      <c r="H1956" s="2">
        <v>6.04E7</v>
      </c>
      <c r="I1956" s="2"/>
      <c r="K1956" s="2"/>
      <c r="L1956" s="2"/>
    </row>
    <row r="1957">
      <c r="A1957" s="2" t="s">
        <v>35</v>
      </c>
      <c r="B1957" s="2" t="s">
        <v>1999</v>
      </c>
      <c r="C1957" s="2" t="s">
        <v>1985</v>
      </c>
      <c r="D1957" s="22" t="str">
        <f t="shared" si="1"/>
        <v>0</v>
      </c>
      <c r="E1957" s="22" t="str">
        <f t="shared" si="8"/>
        <v>0</v>
      </c>
      <c r="F1957" s="25" t="str">
        <f t="shared" si="9"/>
        <v>0</v>
      </c>
      <c r="G1957" s="26" t="str">
        <f t="shared" si="10"/>
        <v>0</v>
      </c>
      <c r="H1957" s="30">
        <v>5.8E7</v>
      </c>
      <c r="I1957" s="2"/>
      <c r="K1957" s="2"/>
      <c r="L1957" s="2"/>
    </row>
    <row r="1958">
      <c r="A1958" s="2" t="s">
        <v>35</v>
      </c>
      <c r="B1958" s="2" t="s">
        <v>2000</v>
      </c>
      <c r="C1958" s="2" t="s">
        <v>1985</v>
      </c>
      <c r="D1958" s="22" t="str">
        <f t="shared" si="1"/>
        <v>0</v>
      </c>
      <c r="E1958" s="22" t="str">
        <f t="shared" si="8"/>
        <v>0</v>
      </c>
      <c r="F1958" s="25" t="str">
        <f t="shared" si="9"/>
        <v>0</v>
      </c>
      <c r="G1958" s="26" t="str">
        <f t="shared" si="10"/>
        <v>0</v>
      </c>
      <c r="H1958" s="30">
        <v>5.76E7</v>
      </c>
      <c r="I1958" s="2"/>
      <c r="K1958" s="2"/>
      <c r="L1958" s="2"/>
    </row>
    <row r="1959">
      <c r="A1959" s="2" t="s">
        <v>35</v>
      </c>
      <c r="B1959" s="2" t="s">
        <v>2001</v>
      </c>
      <c r="C1959" s="2" t="s">
        <v>1985</v>
      </c>
      <c r="D1959" s="22" t="str">
        <f t="shared" si="1"/>
        <v>0</v>
      </c>
      <c r="E1959" s="22" t="str">
        <f t="shared" si="8"/>
        <v>0</v>
      </c>
      <c r="F1959" s="25" t="str">
        <f t="shared" si="9"/>
        <v>0</v>
      </c>
      <c r="G1959" s="26" t="str">
        <f t="shared" si="10"/>
        <v>0</v>
      </c>
      <c r="H1959" s="30">
        <v>5.42E7</v>
      </c>
      <c r="I1959" s="2"/>
      <c r="K1959" s="2"/>
      <c r="L1959" s="2"/>
    </row>
    <row r="1960">
      <c r="A1960" s="2" t="s">
        <v>35</v>
      </c>
      <c r="B1960" s="2" t="s">
        <v>2002</v>
      </c>
      <c r="C1960" s="2" t="s">
        <v>1985</v>
      </c>
      <c r="D1960" s="22" t="str">
        <f t="shared" si="1"/>
        <v>0</v>
      </c>
      <c r="E1960" s="22" t="str">
        <f t="shared" si="8"/>
        <v>0</v>
      </c>
      <c r="F1960" s="25" t="str">
        <f t="shared" si="9"/>
        <v>0</v>
      </c>
      <c r="G1960" s="26" t="str">
        <f t="shared" si="10"/>
        <v>0</v>
      </c>
      <c r="H1960" s="30">
        <v>5.22E7</v>
      </c>
      <c r="I1960" s="2"/>
      <c r="K1960" s="2"/>
      <c r="L1960" s="2"/>
    </row>
    <row r="1961">
      <c r="A1961" s="2" t="s">
        <v>35</v>
      </c>
      <c r="B1961" s="2" t="s">
        <v>2003</v>
      </c>
      <c r="C1961" s="2" t="s">
        <v>1985</v>
      </c>
      <c r="D1961" s="22" t="str">
        <f t="shared" si="1"/>
        <v>0</v>
      </c>
      <c r="E1961" s="22" t="str">
        <f t="shared" si="8"/>
        <v>0</v>
      </c>
      <c r="F1961" s="25" t="str">
        <f t="shared" si="9"/>
        <v>0</v>
      </c>
      <c r="G1961" s="26" t="str">
        <f t="shared" si="10"/>
        <v>0</v>
      </c>
      <c r="H1961" s="30">
        <v>4.95E7</v>
      </c>
      <c r="I1961" s="2"/>
      <c r="K1961" s="2"/>
      <c r="L1961" s="2"/>
    </row>
    <row r="1962">
      <c r="A1962" s="2" t="s">
        <v>35</v>
      </c>
      <c r="B1962" s="2" t="s">
        <v>2004</v>
      </c>
      <c r="C1962" s="2" t="s">
        <v>1985</v>
      </c>
      <c r="D1962" s="22" t="str">
        <f t="shared" si="1"/>
        <v>0</v>
      </c>
      <c r="E1962" s="22" t="str">
        <f t="shared" si="8"/>
        <v>0</v>
      </c>
      <c r="F1962" s="25" t="str">
        <f t="shared" si="9"/>
        <v>0</v>
      </c>
      <c r="G1962" s="26" t="str">
        <f t="shared" si="10"/>
        <v>0</v>
      </c>
      <c r="H1962" s="30">
        <v>4.81E7</v>
      </c>
      <c r="I1962" s="2"/>
      <c r="K1962" s="2"/>
      <c r="L1962" s="2"/>
    </row>
    <row r="1963">
      <c r="A1963" s="2" t="s">
        <v>35</v>
      </c>
      <c r="B1963" s="2" t="s">
        <v>2005</v>
      </c>
      <c r="C1963" s="2" t="s">
        <v>2006</v>
      </c>
      <c r="D1963" s="22" t="str">
        <f t="shared" si="1"/>
        <v>0</v>
      </c>
      <c r="E1963" s="22" t="str">
        <f t="shared" si="8"/>
        <v>0</v>
      </c>
      <c r="F1963" s="25" t="str">
        <f t="shared" si="9"/>
        <v>0</v>
      </c>
      <c r="G1963" s="26" t="str">
        <f t="shared" si="10"/>
        <v>0</v>
      </c>
      <c r="H1963" s="31">
        <v>1.288388611E9</v>
      </c>
    </row>
    <row r="1964">
      <c r="A1964" s="2"/>
      <c r="B1964" s="2"/>
      <c r="D1964" s="22"/>
      <c r="E1964" s="22"/>
      <c r="F1964" s="25"/>
      <c r="G1964" s="26"/>
    </row>
    <row r="1965">
      <c r="A1965" s="2"/>
      <c r="B1965" s="2"/>
      <c r="D1965" s="22"/>
      <c r="E1965" s="22"/>
      <c r="F1965" s="25"/>
      <c r="G1965" s="26"/>
    </row>
    <row r="1966">
      <c r="A1966" s="2"/>
      <c r="B1966" s="2"/>
      <c r="D1966" s="22"/>
      <c r="E1966" s="22"/>
      <c r="F1966" s="25"/>
      <c r="G1966" s="26"/>
    </row>
    <row r="1967">
      <c r="A1967" s="2"/>
      <c r="B1967" s="2"/>
      <c r="D1967" s="22"/>
      <c r="E1967" s="22"/>
      <c r="F1967" s="25"/>
      <c r="G1967" s="26"/>
    </row>
    <row r="1968">
      <c r="A1968" s="2"/>
      <c r="B1968" s="2"/>
      <c r="D1968" s="22"/>
      <c r="E1968" s="22"/>
      <c r="F1968" s="25"/>
      <c r="G1968" s="26"/>
    </row>
    <row r="1969">
      <c r="A1969" s="2"/>
      <c r="B1969" s="2"/>
      <c r="D1969" s="22"/>
      <c r="E1969" s="22"/>
      <c r="F1969" s="25"/>
      <c r="G1969" s="26"/>
    </row>
    <row r="1970">
      <c r="A1970" s="2"/>
      <c r="B1970" s="2"/>
      <c r="D1970" s="22"/>
      <c r="E1970" s="22"/>
      <c r="F1970" s="25"/>
      <c r="G1970" s="26"/>
    </row>
    <row r="1971">
      <c r="A1971" s="2"/>
      <c r="B1971" s="2"/>
      <c r="D1971" s="22"/>
      <c r="E1971" s="22"/>
      <c r="F1971" s="25"/>
      <c r="G1971" s="26"/>
    </row>
    <row r="1972">
      <c r="A1972" s="2"/>
      <c r="B1972" s="2"/>
      <c r="D1972" s="22"/>
      <c r="E1972" s="22"/>
      <c r="F1972" s="25"/>
      <c r="G1972" s="26"/>
    </row>
    <row r="1973">
      <c r="A1973" s="2"/>
      <c r="B1973" s="2"/>
      <c r="D1973" s="22"/>
      <c r="E1973" s="22"/>
      <c r="F1973" s="25"/>
      <c r="G1973" s="26"/>
    </row>
    <row r="1974">
      <c r="A1974" s="2"/>
      <c r="B1974" s="2"/>
      <c r="D1974" s="22"/>
      <c r="E1974" s="22"/>
      <c r="F1974" s="25"/>
      <c r="G1974" s="26"/>
    </row>
    <row r="1975">
      <c r="A1975" s="2"/>
      <c r="B1975" s="2"/>
      <c r="D1975" s="22"/>
      <c r="E1975" s="22"/>
      <c r="F1975" s="25"/>
      <c r="G1975" s="26"/>
    </row>
    <row r="1976">
      <c r="A1976" s="2"/>
      <c r="B1976" s="2"/>
      <c r="D1976" s="22"/>
      <c r="E1976" s="22"/>
      <c r="F1976" s="25"/>
      <c r="G1976" s="26"/>
    </row>
    <row r="1977">
      <c r="A1977" s="2"/>
      <c r="B1977" s="2"/>
      <c r="D1977" s="22"/>
      <c r="E1977" s="22"/>
      <c r="F1977" s="25"/>
      <c r="G1977" s="26"/>
    </row>
    <row r="1978">
      <c r="A1978" s="2"/>
      <c r="B1978" s="2"/>
      <c r="D1978" s="22"/>
      <c r="E1978" s="22"/>
      <c r="F1978" s="25"/>
      <c r="G1978" s="26"/>
    </row>
    <row r="1979">
      <c r="A1979" s="2"/>
      <c r="B1979" s="2"/>
      <c r="D1979" s="22"/>
      <c r="E1979" s="22"/>
      <c r="F1979" s="25"/>
      <c r="G1979" s="26"/>
    </row>
    <row r="1980">
      <c r="A1980" s="2"/>
      <c r="B1980" s="2"/>
      <c r="D1980" s="22"/>
      <c r="E1980" s="22"/>
      <c r="F1980" s="25"/>
      <c r="G1980" s="26"/>
    </row>
    <row r="1981">
      <c r="A1981" s="2"/>
      <c r="B1981" s="2"/>
      <c r="D1981" s="22"/>
      <c r="E1981" s="22"/>
      <c r="F1981" s="25"/>
      <c r="G1981" s="26"/>
    </row>
    <row r="1982">
      <c r="A1982" s="2"/>
      <c r="B1982" s="2"/>
      <c r="D1982" s="22"/>
      <c r="E1982" s="22"/>
      <c r="F1982" s="25"/>
      <c r="G1982" s="26"/>
    </row>
    <row r="1983">
      <c r="A1983" s="2"/>
      <c r="B1983" s="2"/>
      <c r="D1983" s="22"/>
      <c r="E1983" s="22"/>
      <c r="F1983" s="25"/>
      <c r="G1983" s="26"/>
    </row>
    <row r="1984">
      <c r="A1984" s="2"/>
      <c r="B1984" s="2"/>
      <c r="D1984" s="22"/>
      <c r="E1984" s="22"/>
      <c r="F1984" s="25"/>
      <c r="G1984" s="26"/>
    </row>
    <row r="1985">
      <c r="A1985" s="2"/>
      <c r="B1985" s="2"/>
      <c r="D1985" s="22"/>
      <c r="E1985" s="22"/>
      <c r="F1985" s="25"/>
      <c r="G1985" s="26"/>
    </row>
    <row r="1986">
      <c r="A1986" s="2"/>
      <c r="B1986" s="2"/>
      <c r="D1986" s="22"/>
      <c r="E1986" s="22"/>
      <c r="F1986" s="25"/>
      <c r="G1986" s="26"/>
    </row>
    <row r="1987">
      <c r="A1987" s="2"/>
      <c r="B1987" s="2"/>
      <c r="D1987" s="22"/>
      <c r="E1987" s="22"/>
      <c r="F1987" s="25"/>
      <c r="G1987" s="26"/>
    </row>
    <row r="1988">
      <c r="A1988" s="2"/>
      <c r="B1988" s="2"/>
      <c r="D1988" s="22"/>
      <c r="E1988" s="22"/>
      <c r="F1988" s="25"/>
      <c r="G1988" s="26"/>
    </row>
    <row r="1989">
      <c r="A1989" s="2"/>
      <c r="B1989" s="2"/>
      <c r="D1989" s="22"/>
      <c r="E1989" s="22"/>
      <c r="F1989" s="25"/>
      <c r="G1989" s="26"/>
    </row>
    <row r="1990">
      <c r="A1990" s="2"/>
      <c r="B1990" s="2"/>
      <c r="D1990" s="22"/>
      <c r="E1990" s="22"/>
      <c r="F1990" s="25"/>
      <c r="G1990" s="26"/>
    </row>
    <row r="1991">
      <c r="A1991" s="2"/>
      <c r="B1991" s="2"/>
      <c r="D1991" s="22"/>
      <c r="E1991" s="22"/>
      <c r="F1991" s="25"/>
      <c r="G1991" s="26"/>
    </row>
    <row r="1992">
      <c r="A1992" s="2"/>
      <c r="B1992" s="2"/>
      <c r="D1992" s="22"/>
      <c r="E1992" s="22"/>
      <c r="F1992" s="25"/>
      <c r="G1992" s="26"/>
    </row>
    <row r="1993">
      <c r="A1993" s="2"/>
      <c r="B1993" s="2"/>
      <c r="D1993" s="22"/>
      <c r="E1993" s="22"/>
      <c r="F1993" s="25"/>
      <c r="G1993" s="26"/>
    </row>
    <row r="1994">
      <c r="A1994" s="2"/>
      <c r="B1994" s="2"/>
      <c r="D1994" s="22"/>
      <c r="E1994" s="22"/>
      <c r="F1994" s="25"/>
      <c r="G1994" s="26"/>
    </row>
    <row r="1995">
      <c r="A1995" s="2"/>
      <c r="B1995" s="2"/>
      <c r="D1995" s="22"/>
      <c r="E1995" s="22"/>
      <c r="F1995" s="25"/>
      <c r="G1995" s="26"/>
    </row>
    <row r="1996">
      <c r="A1996" s="2"/>
      <c r="B1996" s="2"/>
      <c r="D1996" s="22"/>
      <c r="E1996" s="22"/>
      <c r="F1996" s="25"/>
      <c r="G1996" s="26"/>
    </row>
    <row r="1997">
      <c r="A1997" s="2"/>
      <c r="B1997" s="2"/>
      <c r="D1997" s="22"/>
      <c r="E1997" s="22"/>
      <c r="F1997" s="25"/>
      <c r="G1997" s="26"/>
    </row>
    <row r="1998">
      <c r="A1998" s="2"/>
      <c r="B1998" s="2"/>
      <c r="D1998" s="22"/>
      <c r="E1998" s="22"/>
      <c r="F1998" s="25"/>
      <c r="G1998" s="26"/>
    </row>
    <row r="1999">
      <c r="A1999" s="2"/>
      <c r="B1999" s="2"/>
      <c r="D1999" s="22"/>
      <c r="E1999" s="22"/>
      <c r="F1999" s="25"/>
      <c r="G1999" s="26"/>
    </row>
    <row r="2000">
      <c r="A2000" s="2"/>
      <c r="B2000" s="2"/>
      <c r="D2000" s="22"/>
      <c r="E2000" s="22"/>
      <c r="F2000" s="25"/>
      <c r="G2000" s="26"/>
    </row>
    <row r="2001">
      <c r="A2001" s="2"/>
      <c r="B2001" s="2"/>
      <c r="D2001" s="22"/>
      <c r="E2001" s="22"/>
      <c r="F2001" s="25"/>
      <c r="G2001" s="26"/>
    </row>
    <row r="2002">
      <c r="A2002" s="2"/>
      <c r="B2002" s="2"/>
      <c r="D2002" s="22"/>
      <c r="E2002" s="22"/>
      <c r="F2002" s="25"/>
      <c r="G2002" s="26"/>
    </row>
    <row r="2003">
      <c r="A2003" s="2"/>
      <c r="B2003" s="2"/>
      <c r="D2003" s="22"/>
      <c r="E2003" s="22"/>
      <c r="F2003" s="25"/>
      <c r="G2003" s="26"/>
    </row>
    <row r="2004">
      <c r="A2004" s="2"/>
      <c r="B2004" s="2"/>
      <c r="D2004" s="22"/>
      <c r="E2004" s="22"/>
      <c r="F2004" s="25"/>
      <c r="G2004" s="26"/>
    </row>
    <row r="2005">
      <c r="A2005" s="2"/>
      <c r="B2005" s="2"/>
      <c r="D2005" s="22"/>
      <c r="E2005" s="22"/>
      <c r="F2005" s="25"/>
      <c r="G2005" s="26"/>
    </row>
    <row r="2006">
      <c r="A2006" s="2"/>
      <c r="B2006" s="2"/>
      <c r="D2006" s="22"/>
      <c r="E2006" s="22"/>
      <c r="F2006" s="25"/>
      <c r="G2006" s="26"/>
    </row>
    <row r="2007">
      <c r="A2007" s="2"/>
      <c r="B2007" s="2"/>
      <c r="D2007" s="22"/>
      <c r="E2007" s="22"/>
      <c r="F2007" s="25"/>
      <c r="G2007" s="26"/>
    </row>
    <row r="2008">
      <c r="A2008" s="2"/>
      <c r="B2008" s="2"/>
      <c r="D2008" s="22"/>
      <c r="E2008" s="22"/>
      <c r="F2008" s="25"/>
      <c r="G2008" s="26"/>
    </row>
    <row r="2009">
      <c r="A2009" s="2"/>
      <c r="B2009" s="2"/>
      <c r="D2009" s="22"/>
      <c r="E2009" s="22"/>
      <c r="F2009" s="25"/>
      <c r="G2009" s="26"/>
    </row>
    <row r="2010">
      <c r="A2010" s="2"/>
      <c r="B2010" s="2"/>
      <c r="D2010" s="22"/>
      <c r="E2010" s="22"/>
      <c r="F2010" s="25"/>
      <c r="G2010" s="26"/>
    </row>
    <row r="2011">
      <c r="A2011" s="2"/>
      <c r="B2011" s="2"/>
      <c r="D2011" s="22"/>
      <c r="E2011" s="22"/>
      <c r="F2011" s="25"/>
      <c r="G2011" s="26"/>
    </row>
    <row r="2012">
      <c r="A2012" s="2"/>
      <c r="B2012" s="2"/>
      <c r="D2012" s="22"/>
      <c r="E2012" s="22"/>
      <c r="F2012" s="25"/>
      <c r="G2012" s="26"/>
    </row>
    <row r="2013">
      <c r="A2013" s="2"/>
      <c r="B2013" s="2"/>
      <c r="D2013" s="22"/>
      <c r="E2013" s="22"/>
      <c r="F2013" s="25"/>
      <c r="G2013" s="26"/>
    </row>
    <row r="2014">
      <c r="A2014" s="2"/>
      <c r="B2014" s="2"/>
      <c r="D2014" s="22"/>
      <c r="E2014" s="22"/>
      <c r="F2014" s="25"/>
      <c r="G2014" s="26"/>
    </row>
    <row r="2015">
      <c r="A2015" s="2"/>
      <c r="B2015" s="2"/>
      <c r="D2015" s="22"/>
      <c r="E2015" s="22"/>
      <c r="F2015" s="25"/>
      <c r="G2015" s="26"/>
    </row>
    <row r="2016">
      <c r="A2016" s="2"/>
      <c r="B2016" s="2"/>
      <c r="D2016" s="22"/>
      <c r="E2016" s="22"/>
      <c r="F2016" s="25"/>
      <c r="G2016" s="26"/>
    </row>
    <row r="2017">
      <c r="A2017" s="2"/>
      <c r="B2017" s="2"/>
      <c r="D2017" s="22"/>
      <c r="E2017" s="22"/>
      <c r="F2017" s="25"/>
      <c r="G2017" s="26"/>
    </row>
    <row r="2018">
      <c r="A2018" s="2"/>
      <c r="B2018" s="2"/>
      <c r="D2018" s="22"/>
      <c r="E2018" s="22"/>
      <c r="F2018" s="25"/>
      <c r="G2018" s="26"/>
    </row>
    <row r="2019">
      <c r="A2019" s="2"/>
      <c r="B2019" s="2"/>
      <c r="D2019" s="22"/>
      <c r="E2019" s="22"/>
      <c r="F2019" s="25"/>
      <c r="G2019" s="26"/>
    </row>
    <row r="2020">
      <c r="A2020" s="2"/>
      <c r="B2020" s="2"/>
      <c r="D2020" s="22"/>
      <c r="E2020" s="22"/>
      <c r="F2020" s="25"/>
      <c r="G2020" s="26"/>
    </row>
    <row r="2021">
      <c r="A2021" s="2"/>
      <c r="B2021" s="2"/>
      <c r="D2021" s="22"/>
      <c r="E2021" s="22"/>
      <c r="F2021" s="25"/>
      <c r="G2021" s="26"/>
    </row>
    <row r="2022">
      <c r="A2022" s="2"/>
      <c r="B2022" s="2"/>
      <c r="D2022" s="22"/>
      <c r="E2022" s="22"/>
      <c r="F2022" s="25"/>
      <c r="G2022" s="26"/>
    </row>
    <row r="2023">
      <c r="A2023" s="2"/>
      <c r="B2023" s="2"/>
      <c r="D2023" s="22"/>
      <c r="E2023" s="22"/>
      <c r="F2023" s="25"/>
      <c r="G2023" s="26"/>
    </row>
    <row r="2024">
      <c r="A2024" s="2"/>
      <c r="B2024" s="2"/>
      <c r="D2024" s="22"/>
      <c r="E2024" s="22"/>
      <c r="F2024" s="25"/>
      <c r="G2024" s="26"/>
    </row>
    <row r="2025">
      <c r="A2025" s="2"/>
      <c r="B2025" s="2"/>
      <c r="D2025" s="22"/>
      <c r="E2025" s="22"/>
      <c r="F2025" s="25"/>
      <c r="G2025" s="26"/>
    </row>
    <row r="2026">
      <c r="A2026" s="2"/>
      <c r="B2026" s="2"/>
      <c r="D2026" s="22"/>
      <c r="E2026" s="22"/>
      <c r="F2026" s="25"/>
      <c r="G2026" s="26"/>
    </row>
    <row r="2027">
      <c r="A2027" s="2"/>
      <c r="B2027" s="2"/>
      <c r="D2027" s="22"/>
      <c r="E2027" s="22"/>
      <c r="F2027" s="25"/>
      <c r="G2027" s="26"/>
    </row>
    <row r="2028">
      <c r="A2028" s="2"/>
      <c r="B2028" s="2"/>
      <c r="D2028" s="22"/>
      <c r="E2028" s="22"/>
      <c r="F2028" s="25"/>
      <c r="G2028" s="26"/>
    </row>
    <row r="2029">
      <c r="A2029" s="2"/>
      <c r="B2029" s="2"/>
      <c r="D2029" s="22"/>
      <c r="E2029" s="22"/>
      <c r="F2029" s="25"/>
      <c r="G2029" s="26"/>
    </row>
    <row r="2030">
      <c r="A2030" s="2"/>
      <c r="B2030" s="2"/>
      <c r="D2030" s="22"/>
      <c r="E2030" s="22"/>
      <c r="F2030" s="25"/>
      <c r="G2030" s="26"/>
    </row>
    <row r="2031">
      <c r="A2031" s="2"/>
      <c r="B2031" s="2"/>
      <c r="D2031" s="22"/>
      <c r="E2031" s="22"/>
      <c r="F2031" s="25"/>
      <c r="G2031" s="26"/>
    </row>
    <row r="2032">
      <c r="A2032" s="2"/>
      <c r="B2032" s="2"/>
      <c r="D2032" s="22"/>
      <c r="E2032" s="22"/>
      <c r="F2032" s="25"/>
      <c r="G2032" s="26"/>
    </row>
    <row r="2033">
      <c r="A2033" s="2"/>
      <c r="B2033" s="2"/>
      <c r="D2033" s="22"/>
      <c r="E2033" s="22"/>
      <c r="F2033" s="25"/>
      <c r="G2033" s="26"/>
    </row>
    <row r="2034">
      <c r="A2034" s="2"/>
      <c r="B2034" s="2"/>
      <c r="D2034" s="22"/>
      <c r="E2034" s="22"/>
      <c r="F2034" s="25"/>
      <c r="G2034" s="26"/>
    </row>
    <row r="2035">
      <c r="A2035" s="2"/>
      <c r="B2035" s="2"/>
      <c r="D2035" s="22"/>
      <c r="E2035" s="22"/>
      <c r="F2035" s="25"/>
      <c r="G2035" s="26"/>
    </row>
    <row r="2036">
      <c r="A2036" s="2"/>
      <c r="B2036" s="2"/>
      <c r="D2036" s="22"/>
      <c r="E2036" s="22"/>
      <c r="F2036" s="25"/>
      <c r="G2036" s="26"/>
    </row>
    <row r="2037">
      <c r="A2037" s="2"/>
      <c r="B2037" s="2"/>
      <c r="D2037" s="22"/>
      <c r="E2037" s="22"/>
      <c r="F2037" s="25"/>
      <c r="G2037" s="26"/>
    </row>
    <row r="2038">
      <c r="A2038" s="2"/>
      <c r="B2038" s="2"/>
      <c r="D2038" s="22"/>
      <c r="E2038" s="22"/>
      <c r="F2038" s="25"/>
      <c r="G2038" s="26"/>
    </row>
    <row r="2039">
      <c r="A2039" s="2"/>
      <c r="B2039" s="2"/>
      <c r="D2039" s="22"/>
      <c r="E2039" s="22"/>
      <c r="F2039" s="25"/>
      <c r="G2039" s="26"/>
    </row>
    <row r="2040">
      <c r="A2040" s="2"/>
      <c r="B2040" s="2"/>
      <c r="D2040" s="22"/>
      <c r="E2040" s="22"/>
      <c r="F2040" s="25"/>
      <c r="G2040" s="26"/>
    </row>
    <row r="2041">
      <c r="A2041" s="2"/>
      <c r="B2041" s="2"/>
      <c r="D2041" s="22"/>
      <c r="E2041" s="22"/>
      <c r="F2041" s="25"/>
      <c r="G2041" s="26"/>
    </row>
    <row r="2042">
      <c r="A2042" s="2"/>
      <c r="B2042" s="2"/>
      <c r="D2042" s="22"/>
      <c r="E2042" s="22"/>
      <c r="F2042" s="25"/>
      <c r="G2042" s="26"/>
    </row>
  </sheetData>
  <hyperlinks>
    <hyperlink r:id="rId1" ref="B85"/>
    <hyperlink r:id="rId2" ref="B921"/>
    <hyperlink r:id="rId3" ref="B1468"/>
  </hyperlinks>
  <drawing r:id="rId4"/>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6.71"/>
    <col customWidth="1" min="2" max="2" width="22.43"/>
    <col customWidth="1" min="3" max="3" width="19.57"/>
    <col customWidth="1" min="4" max="4" width="27.86"/>
  </cols>
  <sheetData>
    <row r="1">
      <c r="A1" s="1" t="s">
        <v>0</v>
      </c>
      <c r="B1" s="1" t="str">
        <f>'Full Data'!A2</f>
        <v>West Midlands Pension Fund</v>
      </c>
      <c r="C1" s="5"/>
      <c r="D1" s="5" t="s">
        <v>17</v>
      </c>
      <c r="E1" s="5"/>
      <c r="F1" s="7" t="s">
        <v>18</v>
      </c>
      <c r="G1" s="5"/>
      <c r="H1" s="5"/>
      <c r="I1" s="5"/>
      <c r="J1" s="5"/>
      <c r="K1" s="5"/>
      <c r="L1" s="5"/>
      <c r="M1" s="5"/>
      <c r="N1" s="5"/>
      <c r="O1" s="5"/>
      <c r="P1" s="5"/>
      <c r="Q1" s="5"/>
      <c r="R1" s="5"/>
      <c r="S1" s="5"/>
      <c r="T1" s="5"/>
      <c r="U1" s="5"/>
      <c r="V1" s="5"/>
      <c r="W1" s="5"/>
      <c r="X1" s="5"/>
      <c r="Y1" s="5"/>
      <c r="Z1" s="5"/>
    </row>
    <row r="2">
      <c r="A2" s="1" t="s">
        <v>20</v>
      </c>
      <c r="B2" s="9">
        <v>1.0144E10</v>
      </c>
      <c r="C2" s="5"/>
      <c r="D2" s="9">
        <v>1.0144E10</v>
      </c>
      <c r="E2" s="5"/>
      <c r="F2" s="5"/>
      <c r="G2" s="5"/>
      <c r="H2" s="5"/>
      <c r="I2" s="5"/>
      <c r="J2" s="5"/>
      <c r="K2" s="5"/>
      <c r="L2" s="5"/>
      <c r="M2" s="5"/>
      <c r="N2" s="5"/>
      <c r="O2" s="5"/>
      <c r="P2" s="5"/>
      <c r="Q2" s="5"/>
      <c r="R2" s="5"/>
      <c r="S2" s="5"/>
      <c r="T2" s="5"/>
      <c r="U2" s="5"/>
      <c r="V2" s="5"/>
      <c r="W2" s="5"/>
      <c r="X2" s="5"/>
      <c r="Y2" s="5"/>
      <c r="Z2" s="5"/>
    </row>
    <row r="3">
      <c r="A3" s="1" t="s">
        <v>22</v>
      </c>
      <c r="B3" s="13">
        <f>SUM('Full Data'!G2:G1000)</f>
        <v>278536441.1</v>
      </c>
      <c r="C3" s="5"/>
      <c r="D3" s="5"/>
      <c r="E3" s="5"/>
      <c r="F3" s="5"/>
      <c r="G3" s="5"/>
      <c r="H3" s="5"/>
      <c r="I3" s="5"/>
      <c r="J3" s="5"/>
      <c r="K3" s="5"/>
      <c r="L3" s="5"/>
      <c r="M3" s="5"/>
      <c r="N3" s="5"/>
      <c r="O3" s="5"/>
      <c r="P3" s="5"/>
      <c r="Q3" s="5"/>
      <c r="R3" s="5"/>
      <c r="S3" s="5"/>
      <c r="T3" s="5"/>
      <c r="U3" s="5"/>
      <c r="V3" s="5"/>
      <c r="W3" s="5"/>
      <c r="X3" s="5"/>
      <c r="Y3" s="5"/>
      <c r="Z3" s="5"/>
    </row>
    <row r="4">
      <c r="A4" s="1" t="s">
        <v>38</v>
      </c>
      <c r="B4" s="15">
        <f>B3/B2</f>
        <v>0.02745824537</v>
      </c>
      <c r="C4" s="5"/>
      <c r="D4" s="5"/>
      <c r="E4" s="5"/>
      <c r="F4" s="5"/>
      <c r="G4" s="5"/>
      <c r="H4" s="5"/>
      <c r="I4" s="5"/>
      <c r="J4" s="5"/>
      <c r="K4" s="5"/>
      <c r="L4" s="5"/>
      <c r="M4" s="5"/>
      <c r="N4" s="5"/>
      <c r="O4" s="5"/>
      <c r="P4" s="5"/>
      <c r="Q4" s="5"/>
      <c r="R4" s="5"/>
      <c r="S4" s="5"/>
      <c r="T4" s="5"/>
      <c r="U4" s="5"/>
      <c r="V4" s="5"/>
      <c r="W4" s="5"/>
      <c r="X4" s="5"/>
      <c r="Y4" s="5"/>
      <c r="Z4" s="5"/>
    </row>
    <row r="5">
      <c r="A5" s="1"/>
      <c r="B5" s="1"/>
      <c r="C5" s="5"/>
      <c r="D5" s="5"/>
      <c r="E5" s="5"/>
      <c r="F5" s="5"/>
      <c r="G5" s="5"/>
      <c r="H5" s="5"/>
      <c r="I5" s="5"/>
      <c r="J5" s="5"/>
      <c r="K5" s="5"/>
      <c r="L5" s="5"/>
      <c r="M5" s="5"/>
      <c r="N5" s="5"/>
      <c r="O5" s="5"/>
      <c r="P5" s="5"/>
      <c r="Q5" s="5"/>
      <c r="R5" s="5"/>
      <c r="S5" s="5"/>
      <c r="T5" s="5"/>
      <c r="U5" s="5"/>
      <c r="V5" s="5"/>
      <c r="W5" s="5"/>
      <c r="X5" s="5"/>
      <c r="Y5" s="5"/>
      <c r="Z5" s="5"/>
    </row>
    <row r="6">
      <c r="A6" s="1"/>
      <c r="B6" s="1"/>
      <c r="C6" s="5"/>
      <c r="D6" s="5"/>
      <c r="E6" s="5"/>
      <c r="F6" s="5"/>
      <c r="G6" s="5"/>
      <c r="H6" s="5"/>
      <c r="I6" s="5"/>
      <c r="J6" s="5"/>
      <c r="K6" s="5"/>
      <c r="L6" s="5"/>
      <c r="M6" s="5"/>
      <c r="N6" s="5"/>
      <c r="O6" s="5"/>
      <c r="P6" s="5"/>
      <c r="Q6" s="5"/>
      <c r="R6" s="5"/>
      <c r="S6" s="5"/>
      <c r="T6" s="5"/>
      <c r="U6" s="5"/>
      <c r="V6" s="5"/>
      <c r="W6" s="5"/>
      <c r="X6" s="5"/>
      <c r="Y6" s="5"/>
      <c r="Z6" s="5"/>
    </row>
    <row r="7">
      <c r="A7" s="1" t="s">
        <v>39</v>
      </c>
      <c r="B7" s="1"/>
      <c r="C7" s="5"/>
      <c r="D7" s="5"/>
      <c r="E7" s="5" t="s">
        <v>40</v>
      </c>
      <c r="F7" s="5"/>
      <c r="G7" s="5"/>
      <c r="H7" s="5"/>
      <c r="I7" s="5"/>
      <c r="J7" s="5"/>
      <c r="K7" s="5"/>
      <c r="L7" s="5"/>
      <c r="M7" s="5"/>
      <c r="N7" s="5"/>
      <c r="O7" s="5"/>
      <c r="P7" s="5"/>
      <c r="Q7" s="5"/>
      <c r="R7" s="5"/>
      <c r="S7" s="5"/>
      <c r="T7" s="5"/>
      <c r="U7" s="5"/>
      <c r="V7" s="5"/>
      <c r="W7" s="5"/>
      <c r="X7" s="5"/>
      <c r="Y7" s="5"/>
      <c r="Z7" s="5"/>
    </row>
    <row r="8">
      <c r="A8" s="1" t="s">
        <v>41</v>
      </c>
      <c r="B8" s="1"/>
      <c r="C8" s="5" t="s">
        <v>0</v>
      </c>
      <c r="D8" s="5"/>
      <c r="E8" s="5"/>
      <c r="F8" s="5"/>
      <c r="G8" s="5"/>
      <c r="H8" s="5"/>
      <c r="I8" s="5"/>
      <c r="J8" s="5"/>
      <c r="K8" s="5"/>
      <c r="L8" s="5"/>
      <c r="M8" s="5"/>
      <c r="N8" s="5"/>
      <c r="O8" s="5"/>
      <c r="P8" s="5"/>
      <c r="Q8" s="5"/>
      <c r="R8" s="5"/>
      <c r="S8" s="5"/>
      <c r="T8" s="5"/>
      <c r="U8" s="5"/>
      <c r="V8" s="5"/>
      <c r="W8" s="5"/>
      <c r="X8" s="5"/>
      <c r="Y8" s="5"/>
      <c r="Z8" s="5"/>
    </row>
    <row r="9">
      <c r="A9" s="16">
        <f>LARGE('Full Data'!G:G,1)</f>
        <v>58629525</v>
      </c>
      <c r="B9" s="15">
        <f t="shared" ref="B9:B18" si="1">A9/$B$2</f>
        <v>0.005779724468</v>
      </c>
      <c r="C9" s="19" t="str">
        <f t="array" ref="C9">INDEX('Full Data'!F:F,MATCH(LARGE('Full Data'!G:G,1),'Full Data'!G:G,0))</f>
        <v>ROYAL DUTCH SHELL B</v>
      </c>
      <c r="D9" s="5"/>
      <c r="E9" s="5"/>
      <c r="F9" s="5"/>
      <c r="G9" s="5"/>
      <c r="H9" s="5"/>
      <c r="I9" s="5"/>
      <c r="J9" s="5"/>
      <c r="K9" s="5"/>
      <c r="L9" s="5"/>
      <c r="M9" s="5"/>
      <c r="N9" s="5"/>
      <c r="O9" s="5"/>
      <c r="P9" s="5"/>
      <c r="Q9" s="5"/>
      <c r="R9" s="5"/>
      <c r="S9" s="5"/>
      <c r="T9" s="5"/>
      <c r="U9" s="5"/>
      <c r="V9" s="5"/>
      <c r="W9" s="5"/>
      <c r="X9" s="5"/>
      <c r="Y9" s="5"/>
      <c r="Z9" s="5"/>
    </row>
    <row r="10">
      <c r="A10" s="16">
        <f>LARGE('Full Data'!G:G,2)</f>
        <v>43680000</v>
      </c>
      <c r="B10" s="15">
        <f t="shared" si="1"/>
        <v>0.004305993691</v>
      </c>
      <c r="C10" s="19" t="str">
        <f t="array" ref="C10">INDEX('Full Data'!F:F,MATCH(LARGE('Full Data'!G:G,2),'Full Data'!G:G,0))</f>
        <v>BP</v>
      </c>
      <c r="D10" s="5"/>
      <c r="E10" s="5"/>
      <c r="F10" s="5"/>
      <c r="G10" s="5"/>
      <c r="H10" s="5"/>
      <c r="I10" s="5"/>
      <c r="J10" s="5"/>
      <c r="K10" s="5"/>
      <c r="L10" s="5"/>
      <c r="M10" s="5"/>
      <c r="N10" s="5"/>
      <c r="O10" s="5"/>
      <c r="P10" s="5"/>
      <c r="Q10" s="5"/>
      <c r="R10" s="5"/>
      <c r="S10" s="5"/>
      <c r="T10" s="5"/>
      <c r="U10" s="5"/>
      <c r="V10" s="5"/>
      <c r="W10" s="5"/>
      <c r="X10" s="5"/>
      <c r="Y10" s="5"/>
      <c r="Z10" s="5"/>
    </row>
    <row r="11">
      <c r="A11" s="16">
        <f>LARGE('Full Data'!G:G,3)</f>
        <v>20489180</v>
      </c>
      <c r="B11" s="15">
        <f t="shared" si="1"/>
        <v>0.002019832413</v>
      </c>
      <c r="C11" s="19" t="str">
        <f t="array" ref="C11">INDEX('Full Data'!F:F,MATCH(LARGE('Full Data'!G:G,3),'Full Data'!G:G,0))</f>
        <v>RIO TINTO</v>
      </c>
      <c r="D11" s="5"/>
      <c r="E11" s="5"/>
      <c r="F11" s="5"/>
      <c r="G11" s="5"/>
      <c r="H11" s="5"/>
      <c r="I11" s="5"/>
      <c r="J11" s="5"/>
      <c r="K11" s="5"/>
      <c r="L11" s="5"/>
      <c r="M11" s="5"/>
      <c r="N11" s="5"/>
      <c r="O11" s="5"/>
      <c r="P11" s="5"/>
      <c r="Q11" s="5"/>
      <c r="R11" s="5"/>
      <c r="S11" s="5"/>
      <c r="T11" s="5"/>
      <c r="U11" s="5"/>
      <c r="V11" s="5"/>
      <c r="W11" s="5"/>
      <c r="X11" s="5"/>
      <c r="Y11" s="5"/>
      <c r="Z11" s="5"/>
    </row>
    <row r="12">
      <c r="A12" s="16">
        <f>LARGE('Full Data'!G:G,4)</f>
        <v>19177600</v>
      </c>
      <c r="B12" s="15">
        <f t="shared" si="1"/>
        <v>0.001890536278</v>
      </c>
      <c r="C12" s="19" t="str">
        <f t="array" ref="C12">INDEX('Full Data'!F:F,MATCH(LARGE('Full Data'!G:G,4),'Full Data'!G:G,0))</f>
        <v>BHP BILLITON</v>
      </c>
      <c r="D12" s="5"/>
      <c r="E12" s="5"/>
      <c r="F12" s="5"/>
      <c r="G12" s="5"/>
      <c r="H12" s="5"/>
      <c r="I12" s="5"/>
      <c r="J12" s="5"/>
      <c r="K12" s="5"/>
      <c r="L12" s="5"/>
      <c r="M12" s="5"/>
      <c r="N12" s="5"/>
      <c r="O12" s="5"/>
      <c r="P12" s="5"/>
      <c r="Q12" s="5"/>
      <c r="R12" s="5"/>
      <c r="S12" s="5"/>
      <c r="T12" s="5"/>
      <c r="U12" s="5"/>
      <c r="V12" s="5"/>
      <c r="W12" s="5"/>
      <c r="X12" s="5"/>
      <c r="Y12" s="5"/>
      <c r="Z12" s="5"/>
    </row>
    <row r="13">
      <c r="A13" s="16">
        <f>LARGE('Full Data'!G:G,5)</f>
        <v>18720920</v>
      </c>
      <c r="B13" s="15">
        <f t="shared" si="1"/>
        <v>0.001845516562</v>
      </c>
      <c r="C13" s="19" t="str">
        <f t="array" ref="C13">INDEX('Full Data'!F:F,MATCH(LARGE('Full Data'!G:G,5),'Full Data'!G:G,0))</f>
        <v>BG GROUP</v>
      </c>
      <c r="D13" s="5"/>
      <c r="E13" s="5"/>
      <c r="F13" s="5"/>
      <c r="G13" s="5"/>
      <c r="H13" s="5"/>
      <c r="I13" s="5"/>
      <c r="J13" s="5"/>
      <c r="K13" s="5"/>
      <c r="L13" s="5"/>
      <c r="M13" s="5"/>
      <c r="N13" s="5"/>
      <c r="O13" s="5"/>
      <c r="P13" s="5"/>
      <c r="Q13" s="5"/>
      <c r="R13" s="5"/>
      <c r="S13" s="5"/>
      <c r="T13" s="5"/>
      <c r="U13" s="5"/>
      <c r="V13" s="5"/>
      <c r="W13" s="5"/>
      <c r="X13" s="5"/>
      <c r="Y13" s="5"/>
      <c r="Z13" s="5"/>
    </row>
    <row r="14">
      <c r="A14" s="16">
        <f>LARGE('Full Data'!G:G,6)</f>
        <v>18456167.71</v>
      </c>
      <c r="B14" s="15">
        <f t="shared" si="1"/>
        <v>0.001819417164</v>
      </c>
      <c r="C14" s="19" t="str">
        <f t="array" ref="C14">INDEX('Full Data'!F:F,MATCH(LARGE('Full Data'!G:G,6),'Full Data'!G:G,0))</f>
        <v>EXXON MOBIL</v>
      </c>
      <c r="D14" s="5"/>
      <c r="E14" s="5"/>
      <c r="F14" s="5"/>
      <c r="G14" s="5"/>
      <c r="H14" s="5"/>
      <c r="I14" s="5"/>
      <c r="J14" s="5"/>
      <c r="K14" s="5"/>
      <c r="L14" s="5"/>
      <c r="M14" s="5"/>
      <c r="N14" s="5"/>
      <c r="O14" s="5"/>
      <c r="P14" s="5"/>
      <c r="Q14" s="5"/>
      <c r="R14" s="5"/>
      <c r="S14" s="5"/>
      <c r="T14" s="5"/>
      <c r="U14" s="5"/>
      <c r="V14" s="5"/>
      <c r="W14" s="5"/>
      <c r="X14" s="5"/>
      <c r="Y14" s="5"/>
      <c r="Z14" s="5"/>
    </row>
    <row r="15">
      <c r="A15" s="16">
        <f>LARGE('Full Data'!G:G,7)</f>
        <v>10955000</v>
      </c>
      <c r="B15" s="15">
        <f t="shared" si="1"/>
        <v>0.001079948738</v>
      </c>
      <c r="C15" s="19" t="str">
        <f t="array" ref="C15">INDEX('Full Data'!F:F,MATCH(LARGE('Full Data'!G:G,7),'Full Data'!G:G,0))</f>
        <v>ROYAL DUTCH SHELL A(LON)</v>
      </c>
      <c r="D15" s="5"/>
      <c r="E15" s="5"/>
      <c r="F15" s="5"/>
      <c r="G15" s="5"/>
      <c r="H15" s="5"/>
      <c r="I15" s="5"/>
      <c r="J15" s="5"/>
      <c r="K15" s="5"/>
      <c r="L15" s="5"/>
      <c r="M15" s="5"/>
      <c r="N15" s="5"/>
      <c r="O15" s="5"/>
      <c r="P15" s="5"/>
      <c r="Q15" s="5"/>
      <c r="R15" s="5"/>
      <c r="S15" s="5"/>
      <c r="T15" s="5"/>
      <c r="U15" s="5"/>
      <c r="V15" s="5"/>
      <c r="W15" s="5"/>
      <c r="X15" s="5"/>
      <c r="Y15" s="5"/>
      <c r="Z15" s="5"/>
    </row>
    <row r="16">
      <c r="A16" s="16">
        <f>LARGE('Full Data'!G:G,8)</f>
        <v>10056023.76</v>
      </c>
      <c r="B16" s="15">
        <f t="shared" si="1"/>
        <v>0.0009913272634</v>
      </c>
      <c r="C16" s="19" t="str">
        <f t="array" ref="C16">INDEX('Full Data'!F:F,MATCH(LARGE('Full Data'!G:G,8),'Full Data'!G:G,0))</f>
        <v>CHEVRON CORPORATION</v>
      </c>
      <c r="D16" s="5"/>
      <c r="E16" s="5"/>
      <c r="F16" s="5"/>
      <c r="G16" s="5"/>
      <c r="H16" s="5"/>
      <c r="I16" s="5"/>
      <c r="J16" s="5"/>
      <c r="K16" s="5"/>
      <c r="L16" s="5"/>
      <c r="M16" s="5"/>
      <c r="N16" s="5"/>
      <c r="O16" s="5"/>
      <c r="P16" s="5"/>
      <c r="Q16" s="5"/>
      <c r="R16" s="5"/>
      <c r="S16" s="5"/>
      <c r="T16" s="5"/>
      <c r="U16" s="5"/>
      <c r="V16" s="5"/>
      <c r="W16" s="5"/>
      <c r="X16" s="5"/>
      <c r="Y16" s="5"/>
      <c r="Z16" s="5"/>
    </row>
    <row r="17">
      <c r="A17" s="16">
        <f>LARGE('Full Data'!G:G,9)</f>
        <v>9845925</v>
      </c>
      <c r="B17" s="15">
        <f t="shared" si="1"/>
        <v>0.0009706156349</v>
      </c>
      <c r="C17" s="19" t="str">
        <f t="array" ref="C17">INDEX('Full Data'!F:F,MATCH(LARGE('Full Data'!G:G,9),'Full Data'!G:G,0))</f>
        <v>ANGLO AMERICAN</v>
      </c>
      <c r="D17" s="5"/>
      <c r="E17" s="5"/>
      <c r="F17" s="5"/>
      <c r="G17" s="5"/>
      <c r="H17" s="5"/>
      <c r="I17" s="5"/>
      <c r="J17" s="5"/>
      <c r="K17" s="5"/>
      <c r="L17" s="5"/>
      <c r="M17" s="5"/>
      <c r="N17" s="5"/>
      <c r="O17" s="5"/>
      <c r="P17" s="5"/>
      <c r="Q17" s="5"/>
      <c r="R17" s="5"/>
      <c r="S17" s="5"/>
      <c r="T17" s="5"/>
      <c r="U17" s="5"/>
      <c r="V17" s="5"/>
      <c r="W17" s="5"/>
      <c r="X17" s="5"/>
      <c r="Y17" s="5"/>
      <c r="Z17" s="5"/>
    </row>
    <row r="18">
      <c r="A18" s="16">
        <f>LARGE('Full Data'!G:G,10)</f>
        <v>9129629.63</v>
      </c>
      <c r="B18" s="15">
        <f t="shared" si="1"/>
        <v>0.0009000029209</v>
      </c>
      <c r="C18" s="19" t="str">
        <f t="array" ref="C18">INDEX('Full Data'!F:F,MATCH(LARGE('Full Data'!G:G,10),'Full Data'!G:G,0))</f>
        <v>TOTAL</v>
      </c>
      <c r="D18" s="5"/>
      <c r="E18" s="5"/>
      <c r="F18" s="5"/>
      <c r="G18" s="5"/>
      <c r="H18" s="5"/>
      <c r="I18" s="5"/>
      <c r="J18" s="5"/>
      <c r="K18" s="5"/>
      <c r="L18" s="5"/>
      <c r="M18" s="5"/>
      <c r="N18" s="5"/>
      <c r="O18" s="5"/>
      <c r="P18" s="5"/>
      <c r="Q18" s="5"/>
      <c r="R18" s="5"/>
      <c r="S18" s="5"/>
      <c r="T18" s="5"/>
      <c r="U18" s="5"/>
      <c r="V18" s="5"/>
      <c r="W18" s="5"/>
      <c r="X18" s="5"/>
      <c r="Y18" s="5"/>
      <c r="Z18" s="5"/>
    </row>
    <row r="19">
      <c r="A19" s="5"/>
      <c r="B19" s="5"/>
      <c r="C19" s="5"/>
      <c r="D19" s="5"/>
      <c r="E19" s="5"/>
      <c r="F19" s="5"/>
      <c r="G19" s="5"/>
      <c r="H19" s="5"/>
      <c r="I19" s="5"/>
      <c r="J19" s="5"/>
      <c r="K19" s="5"/>
      <c r="L19" s="5"/>
      <c r="M19" s="5"/>
      <c r="N19" s="5"/>
      <c r="O19" s="5"/>
      <c r="P19" s="5"/>
      <c r="Q19" s="5"/>
      <c r="R19" s="5"/>
      <c r="S19" s="5"/>
      <c r="T19" s="5"/>
      <c r="U19" s="5"/>
      <c r="V19" s="5"/>
      <c r="W19" s="5"/>
      <c r="X19" s="5"/>
      <c r="Y19" s="5"/>
      <c r="Z19" s="5"/>
    </row>
    <row r="20">
      <c r="A20" s="5"/>
      <c r="B20" s="5"/>
      <c r="C20" s="5"/>
      <c r="D20" s="5"/>
      <c r="E20" s="5"/>
      <c r="F20" s="5"/>
      <c r="G20" s="5"/>
      <c r="H20" s="5"/>
      <c r="I20" s="5"/>
      <c r="J20" s="5"/>
      <c r="K20" s="5"/>
      <c r="L20" s="5"/>
      <c r="M20" s="5"/>
      <c r="N20" s="5"/>
      <c r="O20" s="5"/>
      <c r="P20" s="5"/>
      <c r="Q20" s="5"/>
      <c r="R20" s="5"/>
      <c r="S20" s="5"/>
      <c r="T20" s="5"/>
      <c r="U20" s="5"/>
      <c r="V20" s="5"/>
      <c r="W20" s="5"/>
      <c r="X20" s="5"/>
      <c r="Y20" s="5"/>
      <c r="Z20" s="5"/>
    </row>
    <row r="21">
      <c r="A21" s="5"/>
      <c r="B21" s="5"/>
      <c r="C21" s="5"/>
      <c r="D21" s="5"/>
      <c r="E21" s="5"/>
      <c r="F21" s="5"/>
      <c r="G21" s="5"/>
      <c r="H21" s="5"/>
      <c r="I21" s="5"/>
      <c r="J21" s="5"/>
      <c r="K21" s="5"/>
      <c r="L21" s="5"/>
      <c r="M21" s="5"/>
      <c r="N21" s="5"/>
      <c r="O21" s="5"/>
      <c r="P21" s="5"/>
      <c r="Q21" s="5"/>
      <c r="R21" s="5"/>
      <c r="S21" s="5"/>
      <c r="T21" s="5"/>
      <c r="U21" s="5"/>
      <c r="V21" s="5"/>
      <c r="W21" s="5"/>
      <c r="X21" s="5"/>
      <c r="Y21" s="5"/>
      <c r="Z21" s="5"/>
    </row>
    <row r="22">
      <c r="A22" s="5"/>
      <c r="B22" s="5"/>
      <c r="C22" s="5"/>
      <c r="D22" s="5"/>
      <c r="E22" s="5"/>
      <c r="F22" s="5"/>
      <c r="G22" s="5"/>
      <c r="H22" s="5"/>
      <c r="I22" s="5"/>
      <c r="J22" s="5"/>
      <c r="K22" s="5"/>
      <c r="L22" s="5"/>
      <c r="M22" s="5"/>
      <c r="N22" s="5"/>
      <c r="O22" s="5"/>
      <c r="P22" s="5"/>
      <c r="Q22" s="5"/>
      <c r="R22" s="5"/>
      <c r="S22" s="5"/>
      <c r="T22" s="5"/>
      <c r="U22" s="5"/>
      <c r="V22" s="5"/>
      <c r="W22" s="5"/>
      <c r="X22" s="5"/>
      <c r="Y22" s="5"/>
      <c r="Z22" s="5"/>
    </row>
    <row r="23">
      <c r="A23" s="5"/>
      <c r="B23" s="5"/>
      <c r="C23" s="5"/>
      <c r="D23" s="5"/>
      <c r="E23" s="5"/>
      <c r="F23" s="5"/>
      <c r="G23" s="5"/>
      <c r="H23" s="5"/>
      <c r="I23" s="5"/>
      <c r="J23" s="5"/>
      <c r="K23" s="5"/>
      <c r="L23" s="5"/>
      <c r="M23" s="5"/>
      <c r="N23" s="5"/>
      <c r="O23" s="5"/>
      <c r="P23" s="5"/>
      <c r="Q23" s="5"/>
      <c r="R23" s="5"/>
      <c r="S23" s="5"/>
      <c r="T23" s="5"/>
      <c r="U23" s="5"/>
      <c r="V23" s="5"/>
      <c r="W23" s="5"/>
      <c r="X23" s="5"/>
      <c r="Y23" s="5"/>
      <c r="Z23" s="5"/>
    </row>
    <row r="24">
      <c r="A24" s="5"/>
      <c r="B24" s="5"/>
      <c r="C24" s="5"/>
      <c r="D24" s="5"/>
      <c r="E24" s="5"/>
      <c r="F24" s="5"/>
      <c r="G24" s="5"/>
      <c r="H24" s="5"/>
      <c r="I24" s="5"/>
      <c r="J24" s="5"/>
      <c r="K24" s="5"/>
      <c r="L24" s="5"/>
      <c r="M24" s="5"/>
      <c r="N24" s="5"/>
      <c r="O24" s="5"/>
      <c r="P24" s="5"/>
      <c r="Q24" s="5"/>
      <c r="R24" s="5"/>
      <c r="S24" s="5"/>
      <c r="T24" s="5"/>
      <c r="U24" s="5"/>
      <c r="V24" s="5"/>
      <c r="W24" s="5"/>
      <c r="X24" s="5"/>
      <c r="Y24" s="5"/>
      <c r="Z24" s="5"/>
    </row>
    <row r="25">
      <c r="A25" s="5"/>
      <c r="B25" s="5"/>
      <c r="C25" s="5"/>
      <c r="D25" s="5"/>
      <c r="E25" s="5"/>
      <c r="F25" s="5"/>
      <c r="G25" s="5"/>
      <c r="H25" s="5"/>
      <c r="I25" s="5"/>
      <c r="J25" s="5"/>
      <c r="K25" s="5"/>
      <c r="L25" s="5"/>
      <c r="M25" s="5"/>
      <c r="N25" s="5"/>
      <c r="O25" s="5"/>
      <c r="P25" s="5"/>
      <c r="Q25" s="5"/>
      <c r="R25" s="5"/>
      <c r="S25" s="5"/>
      <c r="T25" s="5"/>
      <c r="U25" s="5"/>
      <c r="V25" s="5"/>
      <c r="W25" s="5"/>
      <c r="X25" s="5"/>
      <c r="Y25" s="5"/>
      <c r="Z25" s="5"/>
    </row>
    <row r="26">
      <c r="A26" s="5"/>
      <c r="B26" s="5"/>
      <c r="C26" s="5"/>
      <c r="D26" s="5"/>
      <c r="E26" s="5"/>
      <c r="F26" s="5"/>
      <c r="G26" s="5"/>
      <c r="H26" s="5"/>
      <c r="I26" s="5"/>
      <c r="J26" s="5"/>
      <c r="K26" s="5"/>
      <c r="L26" s="5"/>
      <c r="M26" s="5"/>
      <c r="N26" s="5"/>
      <c r="O26" s="5"/>
      <c r="P26" s="5"/>
      <c r="Q26" s="5"/>
      <c r="R26" s="5"/>
      <c r="S26" s="5"/>
      <c r="T26" s="5"/>
      <c r="U26" s="5"/>
      <c r="V26" s="5"/>
      <c r="W26" s="5"/>
      <c r="X26" s="5"/>
      <c r="Y26" s="5"/>
      <c r="Z26" s="5"/>
    </row>
    <row r="27">
      <c r="A27" s="5"/>
      <c r="B27" s="5"/>
      <c r="C27" s="5"/>
      <c r="D27" s="5"/>
      <c r="E27" s="5"/>
      <c r="F27" s="5"/>
      <c r="G27" s="5"/>
      <c r="H27" s="5"/>
      <c r="I27" s="5"/>
      <c r="J27" s="5"/>
      <c r="K27" s="5"/>
      <c r="L27" s="5"/>
      <c r="M27" s="5"/>
      <c r="N27" s="5"/>
      <c r="O27" s="5"/>
      <c r="P27" s="5"/>
      <c r="Q27" s="5"/>
      <c r="R27" s="5"/>
      <c r="S27" s="5"/>
      <c r="T27" s="5"/>
      <c r="U27" s="5"/>
      <c r="V27" s="5"/>
      <c r="W27" s="5"/>
      <c r="X27" s="5"/>
      <c r="Y27" s="5"/>
      <c r="Z27" s="5"/>
    </row>
    <row r="28">
      <c r="A28" s="5"/>
      <c r="B28" s="5"/>
      <c r="C28" s="5"/>
      <c r="D28" s="5"/>
      <c r="E28" s="5"/>
      <c r="F28" s="5"/>
      <c r="G28" s="5"/>
      <c r="H28" s="5"/>
      <c r="I28" s="5"/>
      <c r="J28" s="5"/>
      <c r="K28" s="5"/>
      <c r="L28" s="5"/>
      <c r="M28" s="5"/>
      <c r="N28" s="5"/>
      <c r="O28" s="5"/>
      <c r="P28" s="5"/>
      <c r="Q28" s="5"/>
      <c r="R28" s="5"/>
      <c r="S28" s="5"/>
      <c r="T28" s="5"/>
      <c r="U28" s="5"/>
      <c r="V28" s="5"/>
      <c r="W28" s="5"/>
      <c r="X28" s="5"/>
      <c r="Y28" s="5"/>
      <c r="Z28" s="5"/>
    </row>
    <row r="29">
      <c r="A29" s="5"/>
      <c r="B29" s="5"/>
      <c r="C29" s="5"/>
      <c r="D29" s="5"/>
      <c r="E29" s="5"/>
      <c r="F29" s="5"/>
      <c r="G29" s="5"/>
      <c r="H29" s="5"/>
      <c r="I29" s="5"/>
      <c r="J29" s="5"/>
      <c r="K29" s="5"/>
      <c r="L29" s="5"/>
      <c r="M29" s="5"/>
      <c r="N29" s="5"/>
      <c r="O29" s="5"/>
      <c r="P29" s="5"/>
      <c r="Q29" s="5"/>
      <c r="R29" s="5"/>
      <c r="S29" s="5"/>
      <c r="T29" s="5"/>
      <c r="U29" s="5"/>
      <c r="V29" s="5"/>
      <c r="W29" s="5"/>
      <c r="X29" s="5"/>
      <c r="Y29" s="5"/>
      <c r="Z29" s="5"/>
    </row>
    <row r="30">
      <c r="A30" s="5"/>
      <c r="B30" s="5"/>
      <c r="C30" s="5"/>
      <c r="D30" s="5"/>
      <c r="E30" s="5"/>
      <c r="F30" s="5"/>
      <c r="G30" s="5"/>
      <c r="H30" s="5"/>
      <c r="I30" s="5"/>
      <c r="J30" s="5"/>
      <c r="K30" s="5"/>
      <c r="L30" s="5"/>
      <c r="M30" s="5"/>
      <c r="N30" s="5"/>
      <c r="O30" s="5"/>
      <c r="P30" s="5"/>
      <c r="Q30" s="5"/>
      <c r="R30" s="5"/>
      <c r="S30" s="5"/>
      <c r="T30" s="5"/>
      <c r="U30" s="5"/>
      <c r="V30" s="5"/>
      <c r="W30" s="5"/>
      <c r="X30" s="5"/>
      <c r="Y30" s="5"/>
      <c r="Z30" s="5"/>
    </row>
    <row r="31">
      <c r="A31" s="5"/>
      <c r="B31" s="5"/>
      <c r="C31" s="5"/>
      <c r="D31" s="5"/>
      <c r="E31" s="5"/>
      <c r="F31" s="5"/>
      <c r="G31" s="5"/>
      <c r="H31" s="5"/>
      <c r="I31" s="5"/>
      <c r="J31" s="5"/>
      <c r="K31" s="5"/>
      <c r="L31" s="5"/>
      <c r="M31" s="5"/>
      <c r="N31" s="5"/>
      <c r="O31" s="5"/>
      <c r="P31" s="5"/>
      <c r="Q31" s="5"/>
      <c r="R31" s="5"/>
      <c r="S31" s="5"/>
      <c r="T31" s="5"/>
      <c r="U31" s="5"/>
      <c r="V31" s="5"/>
      <c r="W31" s="5"/>
      <c r="X31" s="5"/>
      <c r="Y31" s="5"/>
      <c r="Z31" s="5"/>
    </row>
    <row r="32">
      <c r="A32" s="5"/>
      <c r="B32" s="5"/>
      <c r="C32" s="5"/>
      <c r="D32" s="5"/>
      <c r="E32" s="5"/>
      <c r="F32" s="5"/>
      <c r="G32" s="5"/>
      <c r="H32" s="5"/>
      <c r="I32" s="5"/>
      <c r="J32" s="5"/>
      <c r="K32" s="5"/>
      <c r="L32" s="5"/>
      <c r="M32" s="5"/>
      <c r="N32" s="5"/>
      <c r="O32" s="5"/>
      <c r="P32" s="5"/>
      <c r="Q32" s="5"/>
      <c r="R32" s="5"/>
      <c r="S32" s="5"/>
      <c r="T32" s="5"/>
      <c r="U32" s="5"/>
      <c r="V32" s="5"/>
      <c r="W32" s="5"/>
      <c r="X32" s="5"/>
      <c r="Y32" s="5"/>
      <c r="Z32" s="5"/>
    </row>
    <row r="33">
      <c r="A33" s="5"/>
      <c r="B33" s="5"/>
      <c r="C33" s="5"/>
      <c r="D33" s="5"/>
      <c r="E33" s="5"/>
      <c r="F33" s="5"/>
      <c r="G33" s="5"/>
      <c r="H33" s="5"/>
      <c r="I33" s="5"/>
      <c r="J33" s="5"/>
      <c r="K33" s="5"/>
      <c r="L33" s="5"/>
      <c r="M33" s="5"/>
      <c r="N33" s="5"/>
      <c r="O33" s="5"/>
      <c r="P33" s="5"/>
      <c r="Q33" s="5"/>
      <c r="R33" s="5"/>
      <c r="S33" s="5"/>
      <c r="T33" s="5"/>
      <c r="U33" s="5"/>
      <c r="V33" s="5"/>
      <c r="W33" s="5"/>
      <c r="X33" s="5"/>
      <c r="Y33" s="5"/>
      <c r="Z33" s="5"/>
    </row>
    <row r="34">
      <c r="A34" s="5"/>
      <c r="B34" s="5"/>
      <c r="C34" s="5"/>
      <c r="D34" s="5"/>
      <c r="E34" s="5"/>
      <c r="F34" s="5"/>
      <c r="G34" s="5"/>
      <c r="H34" s="5"/>
      <c r="I34" s="5"/>
      <c r="J34" s="5"/>
      <c r="K34" s="5"/>
      <c r="L34" s="5"/>
      <c r="M34" s="5"/>
      <c r="N34" s="5"/>
      <c r="O34" s="5"/>
      <c r="P34" s="5"/>
      <c r="Q34" s="5"/>
      <c r="R34" s="5"/>
      <c r="S34" s="5"/>
      <c r="T34" s="5"/>
      <c r="U34" s="5"/>
      <c r="V34" s="5"/>
      <c r="W34" s="5"/>
      <c r="X34" s="5"/>
      <c r="Y34" s="5"/>
      <c r="Z34" s="5"/>
    </row>
    <row r="35">
      <c r="A35" s="5"/>
      <c r="B35" s="5"/>
      <c r="C35" s="5"/>
      <c r="D35" s="5"/>
      <c r="E35" s="5"/>
      <c r="F35" s="5"/>
      <c r="G35" s="5"/>
      <c r="H35" s="5"/>
      <c r="I35" s="5"/>
      <c r="J35" s="5"/>
      <c r="K35" s="5"/>
      <c r="L35" s="5"/>
      <c r="M35" s="5"/>
      <c r="N35" s="5"/>
      <c r="O35" s="5"/>
      <c r="P35" s="5"/>
      <c r="Q35" s="5"/>
      <c r="R35" s="5"/>
      <c r="S35" s="5"/>
      <c r="T35" s="5"/>
      <c r="U35" s="5"/>
      <c r="V35" s="5"/>
      <c r="W35" s="5"/>
      <c r="X35" s="5"/>
      <c r="Y35" s="5"/>
      <c r="Z35" s="5"/>
    </row>
    <row r="36">
      <c r="A36" s="5"/>
      <c r="B36" s="5"/>
      <c r="C36" s="5"/>
      <c r="D36" s="5"/>
      <c r="E36" s="5"/>
      <c r="F36" s="5"/>
      <c r="G36" s="5"/>
      <c r="H36" s="5"/>
      <c r="I36" s="5"/>
      <c r="J36" s="5"/>
      <c r="K36" s="5"/>
      <c r="L36" s="5"/>
      <c r="M36" s="5"/>
      <c r="N36" s="5"/>
      <c r="O36" s="5"/>
      <c r="P36" s="5"/>
      <c r="Q36" s="5"/>
      <c r="R36" s="5"/>
      <c r="S36" s="5"/>
      <c r="T36" s="5"/>
      <c r="U36" s="5"/>
      <c r="V36" s="5"/>
      <c r="W36" s="5"/>
      <c r="X36" s="5"/>
      <c r="Y36" s="5"/>
      <c r="Z36" s="5"/>
    </row>
    <row r="37">
      <c r="A37" s="5"/>
      <c r="B37" s="5"/>
      <c r="C37" s="5"/>
      <c r="D37" s="5"/>
      <c r="E37" s="5"/>
      <c r="F37" s="5"/>
      <c r="G37" s="5"/>
      <c r="H37" s="5"/>
      <c r="I37" s="5"/>
      <c r="J37" s="5"/>
      <c r="K37" s="5"/>
      <c r="L37" s="5"/>
      <c r="M37" s="5"/>
      <c r="N37" s="5"/>
      <c r="O37" s="5"/>
      <c r="P37" s="5"/>
      <c r="Q37" s="5"/>
      <c r="R37" s="5"/>
      <c r="S37" s="5"/>
      <c r="T37" s="5"/>
      <c r="U37" s="5"/>
      <c r="V37" s="5"/>
      <c r="W37" s="5"/>
      <c r="X37" s="5"/>
      <c r="Y37" s="5"/>
      <c r="Z37" s="5"/>
    </row>
    <row r="38">
      <c r="A38" s="5"/>
      <c r="B38" s="5"/>
      <c r="C38" s="5"/>
      <c r="D38" s="5"/>
      <c r="E38" s="5"/>
      <c r="F38" s="5"/>
      <c r="G38" s="5"/>
      <c r="H38" s="5"/>
      <c r="I38" s="5"/>
      <c r="J38" s="5"/>
      <c r="K38" s="5"/>
      <c r="L38" s="5"/>
      <c r="M38" s="5"/>
      <c r="N38" s="5"/>
      <c r="O38" s="5"/>
      <c r="P38" s="5"/>
      <c r="Q38" s="5"/>
      <c r="R38" s="5"/>
      <c r="S38" s="5"/>
      <c r="T38" s="5"/>
      <c r="U38" s="5"/>
      <c r="V38" s="5"/>
      <c r="W38" s="5"/>
      <c r="X38" s="5"/>
      <c r="Y38" s="5"/>
      <c r="Z38" s="5"/>
    </row>
    <row r="39">
      <c r="A39" s="5"/>
      <c r="B39" s="5"/>
      <c r="C39" s="5"/>
      <c r="D39" s="5"/>
      <c r="E39" s="5"/>
      <c r="F39" s="5"/>
      <c r="G39" s="5"/>
      <c r="H39" s="5"/>
      <c r="I39" s="5"/>
      <c r="J39" s="5"/>
      <c r="K39" s="5"/>
      <c r="L39" s="5"/>
      <c r="M39" s="5"/>
      <c r="N39" s="5"/>
      <c r="O39" s="5"/>
      <c r="P39" s="5"/>
      <c r="Q39" s="5"/>
      <c r="R39" s="5"/>
      <c r="S39" s="5"/>
      <c r="T39" s="5"/>
      <c r="U39" s="5"/>
      <c r="V39" s="5"/>
      <c r="W39" s="5"/>
      <c r="X39" s="5"/>
      <c r="Y39" s="5"/>
      <c r="Z39" s="5"/>
    </row>
    <row r="40">
      <c r="A40" s="5"/>
      <c r="B40" s="5"/>
      <c r="C40" s="5"/>
      <c r="D40" s="5"/>
      <c r="E40" s="5"/>
      <c r="F40" s="5"/>
      <c r="G40" s="5"/>
      <c r="H40" s="5"/>
      <c r="I40" s="5"/>
      <c r="J40" s="5"/>
      <c r="K40" s="5"/>
      <c r="L40" s="5"/>
      <c r="M40" s="5"/>
      <c r="N40" s="5"/>
      <c r="O40" s="5"/>
      <c r="P40" s="5"/>
      <c r="Q40" s="5"/>
      <c r="R40" s="5"/>
      <c r="S40" s="5"/>
      <c r="T40" s="5"/>
      <c r="U40" s="5"/>
      <c r="V40" s="5"/>
      <c r="W40" s="5"/>
      <c r="X40" s="5"/>
      <c r="Y40" s="5"/>
      <c r="Z40" s="5"/>
    </row>
    <row r="41">
      <c r="A41" s="5"/>
      <c r="B41" s="5"/>
      <c r="C41" s="5"/>
      <c r="D41" s="5"/>
      <c r="E41" s="5"/>
      <c r="F41" s="5"/>
      <c r="G41" s="5"/>
      <c r="H41" s="5"/>
      <c r="I41" s="5"/>
      <c r="J41" s="5"/>
      <c r="K41" s="5"/>
      <c r="L41" s="5"/>
      <c r="M41" s="5"/>
      <c r="N41" s="5"/>
      <c r="O41" s="5"/>
      <c r="P41" s="5"/>
      <c r="Q41" s="5"/>
      <c r="R41" s="5"/>
      <c r="S41" s="5"/>
      <c r="T41" s="5"/>
      <c r="U41" s="5"/>
      <c r="V41" s="5"/>
      <c r="W41" s="5"/>
      <c r="X41" s="5"/>
      <c r="Y41" s="5"/>
      <c r="Z41" s="5"/>
    </row>
    <row r="42">
      <c r="A42" s="5"/>
      <c r="B42" s="5"/>
      <c r="C42" s="5"/>
      <c r="D42" s="5"/>
      <c r="E42" s="5"/>
      <c r="F42" s="5"/>
      <c r="G42" s="5"/>
      <c r="H42" s="5"/>
      <c r="I42" s="5"/>
      <c r="J42" s="5"/>
      <c r="K42" s="5"/>
      <c r="L42" s="5"/>
      <c r="M42" s="5"/>
      <c r="N42" s="5"/>
      <c r="O42" s="5"/>
      <c r="P42" s="5"/>
      <c r="Q42" s="5"/>
      <c r="R42" s="5"/>
      <c r="S42" s="5"/>
      <c r="T42" s="5"/>
      <c r="U42" s="5"/>
      <c r="V42" s="5"/>
      <c r="W42" s="5"/>
      <c r="X42" s="5"/>
      <c r="Y42" s="5"/>
      <c r="Z42" s="5"/>
    </row>
    <row r="43">
      <c r="A43" s="5"/>
      <c r="B43" s="5"/>
      <c r="C43" s="5"/>
      <c r="D43" s="5"/>
      <c r="E43" s="5"/>
      <c r="F43" s="5"/>
      <c r="G43" s="5"/>
      <c r="H43" s="5"/>
      <c r="I43" s="5"/>
      <c r="J43" s="5"/>
      <c r="K43" s="5"/>
      <c r="L43" s="5"/>
      <c r="M43" s="5"/>
      <c r="N43" s="5"/>
      <c r="O43" s="5"/>
      <c r="P43" s="5"/>
      <c r="Q43" s="5"/>
      <c r="R43" s="5"/>
      <c r="S43" s="5"/>
      <c r="T43" s="5"/>
      <c r="U43" s="5"/>
      <c r="V43" s="5"/>
      <c r="W43" s="5"/>
      <c r="X43" s="5"/>
      <c r="Y43" s="5"/>
      <c r="Z43" s="5"/>
    </row>
    <row r="44">
      <c r="A44" s="5"/>
      <c r="B44" s="5"/>
      <c r="C44" s="5"/>
      <c r="D44" s="5"/>
      <c r="E44" s="5"/>
      <c r="F44" s="5"/>
      <c r="G44" s="5"/>
      <c r="H44" s="5"/>
      <c r="I44" s="5"/>
      <c r="J44" s="5"/>
      <c r="K44" s="5"/>
      <c r="L44" s="5"/>
      <c r="M44" s="5"/>
      <c r="N44" s="5"/>
      <c r="O44" s="5"/>
      <c r="P44" s="5"/>
      <c r="Q44" s="5"/>
      <c r="R44" s="5"/>
      <c r="S44" s="5"/>
      <c r="T44" s="5"/>
      <c r="U44" s="5"/>
      <c r="V44" s="5"/>
      <c r="W44" s="5"/>
      <c r="X44" s="5"/>
      <c r="Y44" s="5"/>
      <c r="Z44" s="5"/>
    </row>
    <row r="45">
      <c r="A45" s="5"/>
      <c r="B45" s="5"/>
      <c r="C45" s="5"/>
      <c r="D45" s="5"/>
      <c r="E45" s="5"/>
      <c r="F45" s="5"/>
      <c r="G45" s="5"/>
      <c r="H45" s="5"/>
      <c r="I45" s="5"/>
      <c r="J45" s="5"/>
      <c r="K45" s="5"/>
      <c r="L45" s="5"/>
      <c r="M45" s="5"/>
      <c r="N45" s="5"/>
      <c r="O45" s="5"/>
      <c r="P45" s="5"/>
      <c r="Q45" s="5"/>
      <c r="R45" s="5"/>
      <c r="S45" s="5"/>
      <c r="T45" s="5"/>
      <c r="U45" s="5"/>
      <c r="V45" s="5"/>
      <c r="W45" s="5"/>
      <c r="X45" s="5"/>
      <c r="Y45" s="5"/>
      <c r="Z45" s="5"/>
    </row>
    <row r="46">
      <c r="A46" s="5"/>
      <c r="B46" s="5"/>
      <c r="C46" s="5"/>
      <c r="D46" s="5"/>
      <c r="E46" s="5"/>
      <c r="F46" s="5"/>
      <c r="G46" s="5"/>
      <c r="H46" s="5"/>
      <c r="I46" s="5"/>
      <c r="J46" s="5"/>
      <c r="K46" s="5"/>
      <c r="L46" s="5"/>
      <c r="M46" s="5"/>
      <c r="N46" s="5"/>
      <c r="O46" s="5"/>
      <c r="P46" s="5"/>
      <c r="Q46" s="5"/>
      <c r="R46" s="5"/>
      <c r="S46" s="5"/>
      <c r="T46" s="5"/>
      <c r="U46" s="5"/>
      <c r="V46" s="5"/>
      <c r="W46" s="5"/>
      <c r="X46" s="5"/>
      <c r="Y46" s="5"/>
      <c r="Z46" s="5"/>
    </row>
    <row r="47">
      <c r="A47" s="5"/>
      <c r="B47" s="5"/>
      <c r="C47" s="5"/>
      <c r="D47" s="5"/>
      <c r="E47" s="5"/>
      <c r="F47" s="5"/>
      <c r="G47" s="5"/>
      <c r="H47" s="5"/>
      <c r="I47" s="5"/>
      <c r="J47" s="5"/>
      <c r="K47" s="5"/>
      <c r="L47" s="5"/>
      <c r="M47" s="5"/>
      <c r="N47" s="5"/>
      <c r="O47" s="5"/>
      <c r="P47" s="5"/>
      <c r="Q47" s="5"/>
      <c r="R47" s="5"/>
      <c r="S47" s="5"/>
      <c r="T47" s="5"/>
      <c r="U47" s="5"/>
      <c r="V47" s="5"/>
      <c r="W47" s="5"/>
      <c r="X47" s="5"/>
      <c r="Y47" s="5"/>
      <c r="Z47" s="5"/>
    </row>
    <row r="48">
      <c r="A48" s="5"/>
      <c r="B48" s="5"/>
      <c r="C48" s="5"/>
      <c r="D48" s="5"/>
      <c r="E48" s="5"/>
      <c r="F48" s="5"/>
      <c r="G48" s="5"/>
      <c r="H48" s="5"/>
      <c r="I48" s="5"/>
      <c r="J48" s="5"/>
      <c r="K48" s="5"/>
      <c r="L48" s="5"/>
      <c r="M48" s="5"/>
      <c r="N48" s="5"/>
      <c r="O48" s="5"/>
      <c r="P48" s="5"/>
      <c r="Q48" s="5"/>
      <c r="R48" s="5"/>
      <c r="S48" s="5"/>
      <c r="T48" s="5"/>
      <c r="U48" s="5"/>
      <c r="V48" s="5"/>
      <c r="W48" s="5"/>
      <c r="X48" s="5"/>
      <c r="Y48" s="5"/>
      <c r="Z48" s="5"/>
    </row>
    <row r="49">
      <c r="A49" s="5"/>
      <c r="B49" s="5"/>
      <c r="C49" s="5"/>
      <c r="D49" s="5"/>
      <c r="E49" s="5"/>
      <c r="F49" s="5"/>
      <c r="G49" s="5"/>
      <c r="H49" s="5"/>
      <c r="I49" s="5"/>
      <c r="J49" s="5"/>
      <c r="K49" s="5"/>
      <c r="L49" s="5"/>
      <c r="M49" s="5"/>
      <c r="N49" s="5"/>
      <c r="O49" s="5"/>
      <c r="P49" s="5"/>
      <c r="Q49" s="5"/>
      <c r="R49" s="5"/>
      <c r="S49" s="5"/>
      <c r="T49" s="5"/>
      <c r="U49" s="5"/>
      <c r="V49" s="5"/>
      <c r="W49" s="5"/>
      <c r="X49" s="5"/>
      <c r="Y49" s="5"/>
      <c r="Z49" s="5"/>
    </row>
    <row r="50">
      <c r="A50" s="5"/>
      <c r="B50" s="5"/>
      <c r="C50" s="5"/>
      <c r="D50" s="5"/>
      <c r="E50" s="5"/>
      <c r="F50" s="5"/>
      <c r="G50" s="5"/>
      <c r="H50" s="5"/>
      <c r="I50" s="5"/>
      <c r="J50" s="5"/>
      <c r="K50" s="5"/>
      <c r="L50" s="5"/>
      <c r="M50" s="5"/>
      <c r="N50" s="5"/>
      <c r="O50" s="5"/>
      <c r="P50" s="5"/>
      <c r="Q50" s="5"/>
      <c r="R50" s="5"/>
      <c r="S50" s="5"/>
      <c r="T50" s="5"/>
      <c r="U50" s="5"/>
      <c r="V50" s="5"/>
      <c r="W50" s="5"/>
      <c r="X50" s="5"/>
      <c r="Y50" s="5"/>
      <c r="Z50" s="5"/>
    </row>
    <row r="51">
      <c r="A51" s="5"/>
      <c r="B51" s="5"/>
      <c r="C51" s="5"/>
      <c r="D51" s="5"/>
      <c r="E51" s="5"/>
      <c r="F51" s="5"/>
      <c r="G51" s="5"/>
      <c r="H51" s="5"/>
      <c r="I51" s="5"/>
      <c r="J51" s="5"/>
      <c r="K51" s="5"/>
      <c r="L51" s="5"/>
      <c r="M51" s="5"/>
      <c r="N51" s="5"/>
      <c r="O51" s="5"/>
      <c r="P51" s="5"/>
      <c r="Q51" s="5"/>
      <c r="R51" s="5"/>
      <c r="S51" s="5"/>
      <c r="T51" s="5"/>
      <c r="U51" s="5"/>
      <c r="V51" s="5"/>
      <c r="W51" s="5"/>
      <c r="X51" s="5"/>
      <c r="Y51" s="5"/>
      <c r="Z51" s="5"/>
    </row>
    <row r="52">
      <c r="A52" s="5"/>
      <c r="B52" s="5"/>
      <c r="C52" s="5"/>
      <c r="D52" s="5"/>
      <c r="E52" s="5"/>
      <c r="F52" s="5"/>
      <c r="G52" s="5"/>
      <c r="H52" s="5"/>
      <c r="I52" s="5"/>
      <c r="J52" s="5"/>
      <c r="K52" s="5"/>
      <c r="L52" s="5"/>
      <c r="M52" s="5"/>
      <c r="N52" s="5"/>
      <c r="O52" s="5"/>
      <c r="P52" s="5"/>
      <c r="Q52" s="5"/>
      <c r="R52" s="5"/>
      <c r="S52" s="5"/>
      <c r="T52" s="5"/>
      <c r="U52" s="5"/>
      <c r="V52" s="5"/>
      <c r="W52" s="5"/>
      <c r="X52" s="5"/>
      <c r="Y52" s="5"/>
      <c r="Z52" s="5"/>
    </row>
    <row r="53">
      <c r="A53" s="5"/>
      <c r="B53" s="5"/>
      <c r="C53" s="5"/>
      <c r="D53" s="5"/>
      <c r="E53" s="5"/>
      <c r="F53" s="5"/>
      <c r="G53" s="5"/>
      <c r="H53" s="5"/>
      <c r="I53" s="5"/>
      <c r="J53" s="5"/>
      <c r="K53" s="5"/>
      <c r="L53" s="5"/>
      <c r="M53" s="5"/>
      <c r="N53" s="5"/>
      <c r="O53" s="5"/>
      <c r="P53" s="5"/>
      <c r="Q53" s="5"/>
      <c r="R53" s="5"/>
      <c r="S53" s="5"/>
      <c r="T53" s="5"/>
      <c r="U53" s="5"/>
      <c r="V53" s="5"/>
      <c r="W53" s="5"/>
      <c r="X53" s="5"/>
      <c r="Y53" s="5"/>
      <c r="Z53" s="5"/>
    </row>
    <row r="54">
      <c r="A54" s="5"/>
      <c r="B54" s="5"/>
      <c r="C54" s="5"/>
      <c r="D54" s="5"/>
      <c r="E54" s="5"/>
      <c r="F54" s="5"/>
      <c r="G54" s="5"/>
      <c r="H54" s="5"/>
      <c r="I54" s="5"/>
      <c r="J54" s="5"/>
      <c r="K54" s="5"/>
      <c r="L54" s="5"/>
      <c r="M54" s="5"/>
      <c r="N54" s="5"/>
      <c r="O54" s="5"/>
      <c r="P54" s="5"/>
      <c r="Q54" s="5"/>
      <c r="R54" s="5"/>
      <c r="S54" s="5"/>
      <c r="T54" s="5"/>
      <c r="U54" s="5"/>
      <c r="V54" s="5"/>
      <c r="W54" s="5"/>
      <c r="X54" s="5"/>
      <c r="Y54" s="5"/>
      <c r="Z54" s="5"/>
    </row>
    <row r="55">
      <c r="A55" s="5"/>
      <c r="B55" s="5"/>
      <c r="C55" s="5"/>
      <c r="D55" s="5"/>
      <c r="E55" s="5"/>
      <c r="F55" s="5"/>
      <c r="G55" s="5"/>
      <c r="H55" s="5"/>
      <c r="I55" s="5"/>
      <c r="J55" s="5"/>
      <c r="K55" s="5"/>
      <c r="L55" s="5"/>
      <c r="M55" s="5"/>
      <c r="N55" s="5"/>
      <c r="O55" s="5"/>
      <c r="P55" s="5"/>
      <c r="Q55" s="5"/>
      <c r="R55" s="5"/>
      <c r="S55" s="5"/>
      <c r="T55" s="5"/>
      <c r="U55" s="5"/>
      <c r="V55" s="5"/>
      <c r="W55" s="5"/>
      <c r="X55" s="5"/>
      <c r="Y55" s="5"/>
      <c r="Z55" s="5"/>
    </row>
    <row r="56">
      <c r="A56" s="5"/>
      <c r="B56" s="5"/>
      <c r="C56" s="5"/>
      <c r="D56" s="5"/>
      <c r="E56" s="5"/>
      <c r="F56" s="5"/>
      <c r="G56" s="5"/>
      <c r="H56" s="5"/>
      <c r="I56" s="5"/>
      <c r="J56" s="5"/>
      <c r="K56" s="5"/>
      <c r="L56" s="5"/>
      <c r="M56" s="5"/>
      <c r="N56" s="5"/>
      <c r="O56" s="5"/>
      <c r="P56" s="5"/>
      <c r="Q56" s="5"/>
      <c r="R56" s="5"/>
      <c r="S56" s="5"/>
      <c r="T56" s="5"/>
      <c r="U56" s="5"/>
      <c r="V56" s="5"/>
      <c r="W56" s="5"/>
      <c r="X56" s="5"/>
      <c r="Y56" s="5"/>
      <c r="Z56" s="5"/>
    </row>
    <row r="57">
      <c r="A57" s="5"/>
      <c r="B57" s="5"/>
      <c r="C57" s="5"/>
      <c r="D57" s="5"/>
      <c r="E57" s="5"/>
      <c r="F57" s="5"/>
      <c r="G57" s="5"/>
      <c r="H57" s="5"/>
      <c r="I57" s="5"/>
      <c r="J57" s="5"/>
      <c r="K57" s="5"/>
      <c r="L57" s="5"/>
      <c r="M57" s="5"/>
      <c r="N57" s="5"/>
      <c r="O57" s="5"/>
      <c r="P57" s="5"/>
      <c r="Q57" s="5"/>
      <c r="R57" s="5"/>
      <c r="S57" s="5"/>
      <c r="T57" s="5"/>
      <c r="U57" s="5"/>
      <c r="V57" s="5"/>
      <c r="W57" s="5"/>
      <c r="X57" s="5"/>
      <c r="Y57" s="5"/>
      <c r="Z57" s="5"/>
    </row>
    <row r="58">
      <c r="A58" s="5"/>
      <c r="B58" s="5"/>
      <c r="C58" s="5"/>
      <c r="D58" s="5"/>
      <c r="E58" s="5"/>
      <c r="F58" s="5"/>
      <c r="G58" s="5"/>
      <c r="H58" s="5"/>
      <c r="I58" s="5"/>
      <c r="J58" s="5"/>
      <c r="K58" s="5"/>
      <c r="L58" s="5"/>
      <c r="M58" s="5"/>
      <c r="N58" s="5"/>
      <c r="O58" s="5"/>
      <c r="P58" s="5"/>
      <c r="Q58" s="5"/>
      <c r="R58" s="5"/>
      <c r="S58" s="5"/>
      <c r="T58" s="5"/>
      <c r="U58" s="5"/>
      <c r="V58" s="5"/>
      <c r="W58" s="5"/>
      <c r="X58" s="5"/>
      <c r="Y58" s="5"/>
      <c r="Z58" s="5"/>
    </row>
    <row r="59">
      <c r="A59" s="5"/>
      <c r="B59" s="5"/>
      <c r="C59" s="5"/>
      <c r="D59" s="5"/>
      <c r="E59" s="5"/>
      <c r="F59" s="5"/>
      <c r="G59" s="5"/>
      <c r="H59" s="5"/>
      <c r="I59" s="5"/>
      <c r="J59" s="5"/>
      <c r="K59" s="5"/>
      <c r="L59" s="5"/>
      <c r="M59" s="5"/>
      <c r="N59" s="5"/>
      <c r="O59" s="5"/>
      <c r="P59" s="5"/>
      <c r="Q59" s="5"/>
      <c r="R59" s="5"/>
      <c r="S59" s="5"/>
      <c r="T59" s="5"/>
      <c r="U59" s="5"/>
      <c r="V59" s="5"/>
      <c r="W59" s="5"/>
      <c r="X59" s="5"/>
      <c r="Y59" s="5"/>
      <c r="Z59" s="5"/>
    </row>
    <row r="60">
      <c r="A60" s="5"/>
      <c r="B60" s="5"/>
      <c r="C60" s="5"/>
      <c r="D60" s="5"/>
      <c r="E60" s="5"/>
      <c r="F60" s="5"/>
      <c r="G60" s="5"/>
      <c r="H60" s="5"/>
      <c r="I60" s="5"/>
      <c r="J60" s="5"/>
      <c r="K60" s="5"/>
      <c r="L60" s="5"/>
      <c r="M60" s="5"/>
      <c r="N60" s="5"/>
      <c r="O60" s="5"/>
      <c r="P60" s="5"/>
      <c r="Q60" s="5"/>
      <c r="R60" s="5"/>
      <c r="S60" s="5"/>
      <c r="T60" s="5"/>
      <c r="U60" s="5"/>
      <c r="V60" s="5"/>
      <c r="W60" s="5"/>
      <c r="X60" s="5"/>
      <c r="Y60" s="5"/>
      <c r="Z60" s="5"/>
    </row>
    <row r="61">
      <c r="A61" s="5"/>
      <c r="B61" s="5"/>
      <c r="C61" s="5"/>
      <c r="D61" s="5"/>
      <c r="E61" s="5"/>
      <c r="F61" s="5"/>
      <c r="G61" s="5"/>
      <c r="H61" s="5"/>
      <c r="I61" s="5"/>
      <c r="J61" s="5"/>
      <c r="K61" s="5"/>
      <c r="L61" s="5"/>
      <c r="M61" s="5"/>
      <c r="N61" s="5"/>
      <c r="O61" s="5"/>
      <c r="P61" s="5"/>
      <c r="Q61" s="5"/>
      <c r="R61" s="5"/>
      <c r="S61" s="5"/>
      <c r="T61" s="5"/>
      <c r="U61" s="5"/>
      <c r="V61" s="5"/>
      <c r="W61" s="5"/>
      <c r="X61" s="5"/>
      <c r="Y61" s="5"/>
      <c r="Z61" s="5"/>
    </row>
    <row r="62">
      <c r="A62" s="5"/>
      <c r="B62" s="5"/>
      <c r="C62" s="5"/>
      <c r="D62" s="5"/>
      <c r="E62" s="5"/>
      <c r="F62" s="5"/>
      <c r="G62" s="5"/>
      <c r="H62" s="5"/>
      <c r="I62" s="5"/>
      <c r="J62" s="5"/>
      <c r="K62" s="5"/>
      <c r="L62" s="5"/>
      <c r="M62" s="5"/>
      <c r="N62" s="5"/>
      <c r="O62" s="5"/>
      <c r="P62" s="5"/>
      <c r="Q62" s="5"/>
      <c r="R62" s="5"/>
      <c r="S62" s="5"/>
      <c r="T62" s="5"/>
      <c r="U62" s="5"/>
      <c r="V62" s="5"/>
      <c r="W62" s="5"/>
      <c r="X62" s="5"/>
      <c r="Y62" s="5"/>
      <c r="Z62" s="5"/>
    </row>
    <row r="63">
      <c r="A63" s="5"/>
      <c r="B63" s="5"/>
      <c r="C63" s="5"/>
      <c r="D63" s="5"/>
      <c r="E63" s="5"/>
      <c r="F63" s="5"/>
      <c r="G63" s="5"/>
      <c r="H63" s="5"/>
      <c r="I63" s="5"/>
      <c r="J63" s="5"/>
      <c r="K63" s="5"/>
      <c r="L63" s="5"/>
      <c r="M63" s="5"/>
      <c r="N63" s="5"/>
      <c r="O63" s="5"/>
      <c r="P63" s="5"/>
      <c r="Q63" s="5"/>
      <c r="R63" s="5"/>
      <c r="S63" s="5"/>
      <c r="T63" s="5"/>
      <c r="U63" s="5"/>
      <c r="V63" s="5"/>
      <c r="W63" s="5"/>
      <c r="X63" s="5"/>
      <c r="Y63" s="5"/>
      <c r="Z63" s="5"/>
    </row>
    <row r="64">
      <c r="A64" s="5"/>
      <c r="B64" s="5"/>
      <c r="C64" s="5"/>
      <c r="D64" s="5"/>
      <c r="E64" s="5"/>
      <c r="F64" s="5"/>
      <c r="G64" s="5"/>
      <c r="H64" s="5"/>
      <c r="I64" s="5"/>
      <c r="J64" s="5"/>
      <c r="K64" s="5"/>
      <c r="L64" s="5"/>
      <c r="M64" s="5"/>
      <c r="N64" s="5"/>
      <c r="O64" s="5"/>
      <c r="P64" s="5"/>
      <c r="Q64" s="5"/>
      <c r="R64" s="5"/>
      <c r="S64" s="5"/>
      <c r="T64" s="5"/>
      <c r="U64" s="5"/>
      <c r="V64" s="5"/>
      <c r="W64" s="5"/>
      <c r="X64" s="5"/>
      <c r="Y64" s="5"/>
      <c r="Z64" s="5"/>
    </row>
    <row r="65">
      <c r="A65" s="5"/>
      <c r="B65" s="5"/>
      <c r="C65" s="5"/>
      <c r="D65" s="5"/>
      <c r="E65" s="5"/>
      <c r="F65" s="5"/>
      <c r="G65" s="5"/>
      <c r="H65" s="5"/>
      <c r="I65" s="5"/>
      <c r="J65" s="5"/>
      <c r="K65" s="5"/>
      <c r="L65" s="5"/>
      <c r="M65" s="5"/>
      <c r="N65" s="5"/>
      <c r="O65" s="5"/>
      <c r="P65" s="5"/>
      <c r="Q65" s="5"/>
      <c r="R65" s="5"/>
      <c r="S65" s="5"/>
      <c r="T65" s="5"/>
      <c r="U65" s="5"/>
      <c r="V65" s="5"/>
      <c r="W65" s="5"/>
      <c r="X65" s="5"/>
      <c r="Y65" s="5"/>
      <c r="Z65" s="5"/>
    </row>
    <row r="66">
      <c r="A66" s="5"/>
      <c r="B66" s="5"/>
      <c r="C66" s="5"/>
      <c r="D66" s="5"/>
      <c r="E66" s="5"/>
      <c r="F66" s="5"/>
      <c r="G66" s="5"/>
      <c r="H66" s="5"/>
      <c r="I66" s="5"/>
      <c r="J66" s="5"/>
      <c r="K66" s="5"/>
      <c r="L66" s="5"/>
      <c r="M66" s="5"/>
      <c r="N66" s="5"/>
      <c r="O66" s="5"/>
      <c r="P66" s="5"/>
      <c r="Q66" s="5"/>
      <c r="R66" s="5"/>
      <c r="S66" s="5"/>
      <c r="T66" s="5"/>
      <c r="U66" s="5"/>
      <c r="V66" s="5"/>
      <c r="W66" s="5"/>
      <c r="X66" s="5"/>
      <c r="Y66" s="5"/>
      <c r="Z66" s="5"/>
    </row>
    <row r="67">
      <c r="A67" s="5"/>
      <c r="B67" s="5"/>
      <c r="C67" s="5"/>
      <c r="D67" s="5"/>
      <c r="E67" s="5"/>
      <c r="F67" s="5"/>
      <c r="G67" s="5"/>
      <c r="H67" s="5"/>
      <c r="I67" s="5"/>
      <c r="J67" s="5"/>
      <c r="K67" s="5"/>
      <c r="L67" s="5"/>
      <c r="M67" s="5"/>
      <c r="N67" s="5"/>
      <c r="O67" s="5"/>
      <c r="P67" s="5"/>
      <c r="Q67" s="5"/>
      <c r="R67" s="5"/>
      <c r="S67" s="5"/>
      <c r="T67" s="5"/>
      <c r="U67" s="5"/>
      <c r="V67" s="5"/>
      <c r="W67" s="5"/>
      <c r="X67" s="5"/>
      <c r="Y67" s="5"/>
      <c r="Z67" s="5"/>
    </row>
    <row r="68">
      <c r="A68" s="5"/>
      <c r="B68" s="5"/>
      <c r="C68" s="5"/>
      <c r="D68" s="5"/>
      <c r="E68" s="5"/>
      <c r="F68" s="5"/>
      <c r="G68" s="5"/>
      <c r="H68" s="5"/>
      <c r="I68" s="5"/>
      <c r="J68" s="5"/>
      <c r="K68" s="5"/>
      <c r="L68" s="5"/>
      <c r="M68" s="5"/>
      <c r="N68" s="5"/>
      <c r="O68" s="5"/>
      <c r="P68" s="5"/>
      <c r="Q68" s="5"/>
      <c r="R68" s="5"/>
      <c r="S68" s="5"/>
      <c r="T68" s="5"/>
      <c r="U68" s="5"/>
      <c r="V68" s="5"/>
      <c r="W68" s="5"/>
      <c r="X68" s="5"/>
      <c r="Y68" s="5"/>
      <c r="Z68" s="5"/>
    </row>
    <row r="69">
      <c r="A69" s="5"/>
      <c r="B69" s="5"/>
      <c r="C69" s="5"/>
      <c r="D69" s="5"/>
      <c r="E69" s="5"/>
      <c r="F69" s="5"/>
      <c r="G69" s="5"/>
      <c r="H69" s="5"/>
      <c r="I69" s="5"/>
      <c r="J69" s="5"/>
      <c r="K69" s="5"/>
      <c r="L69" s="5"/>
      <c r="M69" s="5"/>
      <c r="N69" s="5"/>
      <c r="O69" s="5"/>
      <c r="P69" s="5"/>
      <c r="Q69" s="5"/>
      <c r="R69" s="5"/>
      <c r="S69" s="5"/>
      <c r="T69" s="5"/>
      <c r="U69" s="5"/>
      <c r="V69" s="5"/>
      <c r="W69" s="5"/>
      <c r="X69" s="5"/>
      <c r="Y69" s="5"/>
      <c r="Z69" s="5"/>
    </row>
    <row r="70">
      <c r="A70" s="5"/>
      <c r="B70" s="5"/>
      <c r="C70" s="5"/>
      <c r="D70" s="5"/>
      <c r="E70" s="5"/>
      <c r="F70" s="5"/>
      <c r="G70" s="5"/>
      <c r="H70" s="5"/>
      <c r="I70" s="5"/>
      <c r="J70" s="5"/>
      <c r="K70" s="5"/>
      <c r="L70" s="5"/>
      <c r="M70" s="5"/>
      <c r="N70" s="5"/>
      <c r="O70" s="5"/>
      <c r="P70" s="5"/>
      <c r="Q70" s="5"/>
      <c r="R70" s="5"/>
      <c r="S70" s="5"/>
      <c r="T70" s="5"/>
      <c r="U70" s="5"/>
      <c r="V70" s="5"/>
      <c r="W70" s="5"/>
      <c r="X70" s="5"/>
      <c r="Y70" s="5"/>
      <c r="Z70" s="5"/>
    </row>
    <row r="71">
      <c r="A71" s="5"/>
      <c r="B71" s="5"/>
      <c r="C71" s="5"/>
      <c r="D71" s="5"/>
      <c r="E71" s="5"/>
      <c r="F71" s="5"/>
      <c r="G71" s="5"/>
      <c r="H71" s="5"/>
      <c r="I71" s="5"/>
      <c r="J71" s="5"/>
      <c r="K71" s="5"/>
      <c r="L71" s="5"/>
      <c r="M71" s="5"/>
      <c r="N71" s="5"/>
      <c r="O71" s="5"/>
      <c r="P71" s="5"/>
      <c r="Q71" s="5"/>
      <c r="R71" s="5"/>
      <c r="S71" s="5"/>
      <c r="T71" s="5"/>
      <c r="U71" s="5"/>
      <c r="V71" s="5"/>
      <c r="W71" s="5"/>
      <c r="X71" s="5"/>
      <c r="Y71" s="5"/>
      <c r="Z71" s="5"/>
    </row>
    <row r="72">
      <c r="A72" s="5"/>
      <c r="B72" s="5"/>
      <c r="C72" s="5"/>
      <c r="D72" s="5"/>
      <c r="E72" s="5"/>
      <c r="F72" s="5"/>
      <c r="G72" s="5"/>
      <c r="H72" s="5"/>
      <c r="I72" s="5"/>
      <c r="J72" s="5"/>
      <c r="K72" s="5"/>
      <c r="L72" s="5"/>
      <c r="M72" s="5"/>
      <c r="N72" s="5"/>
      <c r="O72" s="5"/>
      <c r="P72" s="5"/>
      <c r="Q72" s="5"/>
      <c r="R72" s="5"/>
      <c r="S72" s="5"/>
      <c r="T72" s="5"/>
      <c r="U72" s="5"/>
      <c r="V72" s="5"/>
      <c r="W72" s="5"/>
      <c r="X72" s="5"/>
      <c r="Y72" s="5"/>
      <c r="Z72" s="5"/>
    </row>
    <row r="73">
      <c r="A73" s="5"/>
      <c r="B73" s="5"/>
      <c r="C73" s="5"/>
      <c r="D73" s="5"/>
      <c r="E73" s="5"/>
      <c r="F73" s="5"/>
      <c r="G73" s="5"/>
      <c r="H73" s="5"/>
      <c r="I73" s="5"/>
      <c r="J73" s="5"/>
      <c r="K73" s="5"/>
      <c r="L73" s="5"/>
      <c r="M73" s="5"/>
      <c r="N73" s="5"/>
      <c r="O73" s="5"/>
      <c r="P73" s="5"/>
      <c r="Q73" s="5"/>
      <c r="R73" s="5"/>
      <c r="S73" s="5"/>
      <c r="T73" s="5"/>
      <c r="U73" s="5"/>
      <c r="V73" s="5"/>
      <c r="W73" s="5"/>
      <c r="X73" s="5"/>
      <c r="Y73" s="5"/>
      <c r="Z73" s="5"/>
    </row>
    <row r="74">
      <c r="A74" s="5"/>
      <c r="B74" s="5"/>
      <c r="C74" s="5"/>
      <c r="D74" s="5"/>
      <c r="E74" s="5"/>
      <c r="F74" s="5"/>
      <c r="G74" s="5"/>
      <c r="H74" s="5"/>
      <c r="I74" s="5"/>
      <c r="J74" s="5"/>
      <c r="K74" s="5"/>
      <c r="L74" s="5"/>
      <c r="M74" s="5"/>
      <c r="N74" s="5"/>
      <c r="O74" s="5"/>
      <c r="P74" s="5"/>
      <c r="Q74" s="5"/>
      <c r="R74" s="5"/>
      <c r="S74" s="5"/>
      <c r="T74" s="5"/>
      <c r="U74" s="5"/>
      <c r="V74" s="5"/>
      <c r="W74" s="5"/>
      <c r="X74" s="5"/>
      <c r="Y74" s="5"/>
      <c r="Z74" s="5"/>
    </row>
    <row r="75">
      <c r="A75" s="5"/>
      <c r="B75" s="5"/>
      <c r="C75" s="5"/>
      <c r="D75" s="5"/>
      <c r="E75" s="5"/>
      <c r="F75" s="5"/>
      <c r="G75" s="5"/>
      <c r="H75" s="5"/>
      <c r="I75" s="5"/>
      <c r="J75" s="5"/>
      <c r="K75" s="5"/>
      <c r="L75" s="5"/>
      <c r="M75" s="5"/>
      <c r="N75" s="5"/>
      <c r="O75" s="5"/>
      <c r="P75" s="5"/>
      <c r="Q75" s="5"/>
      <c r="R75" s="5"/>
      <c r="S75" s="5"/>
      <c r="T75" s="5"/>
      <c r="U75" s="5"/>
      <c r="V75" s="5"/>
      <c r="W75" s="5"/>
      <c r="X75" s="5"/>
      <c r="Y75" s="5"/>
      <c r="Z75" s="5"/>
    </row>
    <row r="76">
      <c r="A76" s="5"/>
      <c r="B76" s="5"/>
      <c r="C76" s="5"/>
      <c r="D76" s="5"/>
      <c r="E76" s="5"/>
      <c r="F76" s="5"/>
      <c r="G76" s="5"/>
      <c r="H76" s="5"/>
      <c r="I76" s="5"/>
      <c r="J76" s="5"/>
      <c r="K76" s="5"/>
      <c r="L76" s="5"/>
      <c r="M76" s="5"/>
      <c r="N76" s="5"/>
      <c r="O76" s="5"/>
      <c r="P76" s="5"/>
      <c r="Q76" s="5"/>
      <c r="R76" s="5"/>
      <c r="S76" s="5"/>
      <c r="T76" s="5"/>
      <c r="U76" s="5"/>
      <c r="V76" s="5"/>
      <c r="W76" s="5"/>
      <c r="X76" s="5"/>
      <c r="Y76" s="5"/>
      <c r="Z76" s="5"/>
    </row>
    <row r="77">
      <c r="A77" s="5"/>
      <c r="B77" s="5"/>
      <c r="C77" s="5"/>
      <c r="D77" s="5"/>
      <c r="E77" s="5"/>
      <c r="F77" s="5"/>
      <c r="G77" s="5"/>
      <c r="H77" s="5"/>
      <c r="I77" s="5"/>
      <c r="J77" s="5"/>
      <c r="K77" s="5"/>
      <c r="L77" s="5"/>
      <c r="M77" s="5"/>
      <c r="N77" s="5"/>
      <c r="O77" s="5"/>
      <c r="P77" s="5"/>
      <c r="Q77" s="5"/>
      <c r="R77" s="5"/>
      <c r="S77" s="5"/>
      <c r="T77" s="5"/>
      <c r="U77" s="5"/>
      <c r="V77" s="5"/>
      <c r="W77" s="5"/>
      <c r="X77" s="5"/>
      <c r="Y77" s="5"/>
      <c r="Z77" s="5"/>
    </row>
    <row r="78">
      <c r="A78" s="5"/>
      <c r="B78" s="5"/>
      <c r="C78" s="5"/>
      <c r="D78" s="5"/>
      <c r="E78" s="5"/>
      <c r="F78" s="5"/>
      <c r="G78" s="5"/>
      <c r="H78" s="5"/>
      <c r="I78" s="5"/>
      <c r="J78" s="5"/>
      <c r="K78" s="5"/>
      <c r="L78" s="5"/>
      <c r="M78" s="5"/>
      <c r="N78" s="5"/>
      <c r="O78" s="5"/>
      <c r="P78" s="5"/>
      <c r="Q78" s="5"/>
      <c r="R78" s="5"/>
      <c r="S78" s="5"/>
      <c r="T78" s="5"/>
      <c r="U78" s="5"/>
      <c r="V78" s="5"/>
      <c r="W78" s="5"/>
      <c r="X78" s="5"/>
      <c r="Y78" s="5"/>
      <c r="Z78" s="5"/>
    </row>
    <row r="79">
      <c r="A79" s="5"/>
      <c r="B79" s="5"/>
      <c r="C79" s="5"/>
      <c r="D79" s="5"/>
      <c r="E79" s="5"/>
      <c r="F79" s="5"/>
      <c r="G79" s="5"/>
      <c r="H79" s="5"/>
      <c r="I79" s="5"/>
      <c r="J79" s="5"/>
      <c r="K79" s="5"/>
      <c r="L79" s="5"/>
      <c r="M79" s="5"/>
      <c r="N79" s="5"/>
      <c r="O79" s="5"/>
      <c r="P79" s="5"/>
      <c r="Q79" s="5"/>
      <c r="R79" s="5"/>
      <c r="S79" s="5"/>
      <c r="T79" s="5"/>
      <c r="U79" s="5"/>
      <c r="V79" s="5"/>
      <c r="W79" s="5"/>
      <c r="X79" s="5"/>
      <c r="Y79" s="5"/>
      <c r="Z79" s="5"/>
    </row>
    <row r="80">
      <c r="A80" s="5"/>
      <c r="B80" s="5"/>
      <c r="C80" s="5"/>
      <c r="D80" s="5"/>
      <c r="E80" s="5"/>
      <c r="F80" s="5"/>
      <c r="G80" s="5"/>
      <c r="H80" s="5"/>
      <c r="I80" s="5"/>
      <c r="J80" s="5"/>
      <c r="K80" s="5"/>
      <c r="L80" s="5"/>
      <c r="M80" s="5"/>
      <c r="N80" s="5"/>
      <c r="O80" s="5"/>
      <c r="P80" s="5"/>
      <c r="Q80" s="5"/>
      <c r="R80" s="5"/>
      <c r="S80" s="5"/>
      <c r="T80" s="5"/>
      <c r="U80" s="5"/>
      <c r="V80" s="5"/>
      <c r="W80" s="5"/>
      <c r="X80" s="5"/>
      <c r="Y80" s="5"/>
      <c r="Z80" s="5"/>
    </row>
    <row r="81">
      <c r="A81" s="5"/>
      <c r="B81" s="5"/>
      <c r="C81" s="5"/>
      <c r="D81" s="5"/>
      <c r="E81" s="5"/>
      <c r="F81" s="5"/>
      <c r="G81" s="5"/>
      <c r="H81" s="5"/>
      <c r="I81" s="5"/>
      <c r="J81" s="5"/>
      <c r="K81" s="5"/>
      <c r="L81" s="5"/>
      <c r="M81" s="5"/>
      <c r="N81" s="5"/>
      <c r="O81" s="5"/>
      <c r="P81" s="5"/>
      <c r="Q81" s="5"/>
      <c r="R81" s="5"/>
      <c r="S81" s="5"/>
      <c r="T81" s="5"/>
      <c r="U81" s="5"/>
      <c r="V81" s="5"/>
      <c r="W81" s="5"/>
      <c r="X81" s="5"/>
      <c r="Y81" s="5"/>
      <c r="Z81" s="5"/>
    </row>
    <row r="82">
      <c r="A82" s="5"/>
      <c r="B82" s="5"/>
      <c r="C82" s="5"/>
      <c r="D82" s="5"/>
      <c r="E82" s="5"/>
      <c r="F82" s="5"/>
      <c r="G82" s="5"/>
      <c r="H82" s="5"/>
      <c r="I82" s="5"/>
      <c r="J82" s="5"/>
      <c r="K82" s="5"/>
      <c r="L82" s="5"/>
      <c r="M82" s="5"/>
      <c r="N82" s="5"/>
      <c r="O82" s="5"/>
      <c r="P82" s="5"/>
      <c r="Q82" s="5"/>
      <c r="R82" s="5"/>
      <c r="S82" s="5"/>
      <c r="T82" s="5"/>
      <c r="U82" s="5"/>
      <c r="V82" s="5"/>
      <c r="W82" s="5"/>
      <c r="X82" s="5"/>
      <c r="Y82" s="5"/>
      <c r="Z82" s="5"/>
    </row>
    <row r="83">
      <c r="A83" s="5"/>
      <c r="B83" s="5"/>
      <c r="C83" s="5"/>
      <c r="D83" s="5"/>
      <c r="E83" s="5"/>
      <c r="F83" s="5"/>
      <c r="G83" s="5"/>
      <c r="H83" s="5"/>
      <c r="I83" s="5"/>
      <c r="J83" s="5"/>
      <c r="K83" s="5"/>
      <c r="L83" s="5"/>
      <c r="M83" s="5"/>
      <c r="N83" s="5"/>
      <c r="O83" s="5"/>
      <c r="P83" s="5"/>
      <c r="Q83" s="5"/>
      <c r="R83" s="5"/>
      <c r="S83" s="5"/>
      <c r="T83" s="5"/>
      <c r="U83" s="5"/>
      <c r="V83" s="5"/>
      <c r="W83" s="5"/>
      <c r="X83" s="5"/>
      <c r="Y83" s="5"/>
      <c r="Z83" s="5"/>
    </row>
    <row r="84">
      <c r="A84" s="5"/>
      <c r="B84" s="5"/>
      <c r="C84" s="5"/>
      <c r="D84" s="5"/>
      <c r="E84" s="5"/>
      <c r="F84" s="5"/>
      <c r="G84" s="5"/>
      <c r="H84" s="5"/>
      <c r="I84" s="5"/>
      <c r="J84" s="5"/>
      <c r="K84" s="5"/>
      <c r="L84" s="5"/>
      <c r="M84" s="5"/>
      <c r="N84" s="5"/>
      <c r="O84" s="5"/>
      <c r="P84" s="5"/>
      <c r="Q84" s="5"/>
      <c r="R84" s="5"/>
      <c r="S84" s="5"/>
      <c r="T84" s="5"/>
      <c r="U84" s="5"/>
      <c r="V84" s="5"/>
      <c r="W84" s="5"/>
      <c r="X84" s="5"/>
      <c r="Y84" s="5"/>
      <c r="Z84" s="5"/>
    </row>
    <row r="85">
      <c r="A85" s="5"/>
      <c r="B85" s="5"/>
      <c r="C85" s="5"/>
      <c r="D85" s="5"/>
      <c r="E85" s="5"/>
      <c r="F85" s="5"/>
      <c r="G85" s="5"/>
      <c r="H85" s="5"/>
      <c r="I85" s="5"/>
      <c r="J85" s="5"/>
      <c r="K85" s="5"/>
      <c r="L85" s="5"/>
      <c r="M85" s="5"/>
      <c r="N85" s="5"/>
      <c r="O85" s="5"/>
      <c r="P85" s="5"/>
      <c r="Q85" s="5"/>
      <c r="R85" s="5"/>
      <c r="S85" s="5"/>
      <c r="T85" s="5"/>
      <c r="U85" s="5"/>
      <c r="V85" s="5"/>
      <c r="W85" s="5"/>
      <c r="X85" s="5"/>
      <c r="Y85" s="5"/>
      <c r="Z85" s="5"/>
    </row>
    <row r="86">
      <c r="A86" s="5"/>
      <c r="B86" s="5"/>
      <c r="C86" s="5"/>
      <c r="D86" s="5"/>
      <c r="E86" s="5"/>
      <c r="F86" s="5"/>
      <c r="G86" s="5"/>
      <c r="H86" s="5"/>
      <c r="I86" s="5"/>
      <c r="J86" s="5"/>
      <c r="K86" s="5"/>
      <c r="L86" s="5"/>
      <c r="M86" s="5"/>
      <c r="N86" s="5"/>
      <c r="O86" s="5"/>
      <c r="P86" s="5"/>
      <c r="Q86" s="5"/>
      <c r="R86" s="5"/>
      <c r="S86" s="5"/>
      <c r="T86" s="5"/>
      <c r="U86" s="5"/>
      <c r="V86" s="5"/>
      <c r="W86" s="5"/>
      <c r="X86" s="5"/>
      <c r="Y86" s="5"/>
      <c r="Z86" s="5"/>
    </row>
    <row r="87">
      <c r="A87" s="5"/>
      <c r="B87" s="5"/>
      <c r="C87" s="5"/>
      <c r="D87" s="5"/>
      <c r="E87" s="5"/>
      <c r="F87" s="5"/>
      <c r="G87" s="5"/>
      <c r="H87" s="5"/>
      <c r="I87" s="5"/>
      <c r="J87" s="5"/>
      <c r="K87" s="5"/>
      <c r="L87" s="5"/>
      <c r="M87" s="5"/>
      <c r="N87" s="5"/>
      <c r="O87" s="5"/>
      <c r="P87" s="5"/>
      <c r="Q87" s="5"/>
      <c r="R87" s="5"/>
      <c r="S87" s="5"/>
      <c r="T87" s="5"/>
      <c r="U87" s="5"/>
      <c r="V87" s="5"/>
      <c r="W87" s="5"/>
      <c r="X87" s="5"/>
      <c r="Y87" s="5"/>
      <c r="Z87" s="5"/>
    </row>
    <row r="88">
      <c r="A88" s="5"/>
      <c r="B88" s="5"/>
      <c r="C88" s="5"/>
      <c r="D88" s="5"/>
      <c r="E88" s="5"/>
      <c r="F88" s="5"/>
      <c r="G88" s="5"/>
      <c r="H88" s="5"/>
      <c r="I88" s="5"/>
      <c r="J88" s="5"/>
      <c r="K88" s="5"/>
      <c r="L88" s="5"/>
      <c r="M88" s="5"/>
      <c r="N88" s="5"/>
      <c r="O88" s="5"/>
      <c r="P88" s="5"/>
      <c r="Q88" s="5"/>
      <c r="R88" s="5"/>
      <c r="S88" s="5"/>
      <c r="T88" s="5"/>
      <c r="U88" s="5"/>
      <c r="V88" s="5"/>
      <c r="W88" s="5"/>
      <c r="X88" s="5"/>
      <c r="Y88" s="5"/>
      <c r="Z88" s="5"/>
    </row>
    <row r="89">
      <c r="A89" s="5"/>
      <c r="B89" s="5"/>
      <c r="C89" s="5"/>
      <c r="D89" s="5"/>
      <c r="E89" s="5"/>
      <c r="F89" s="5"/>
      <c r="G89" s="5"/>
      <c r="H89" s="5"/>
      <c r="I89" s="5"/>
      <c r="J89" s="5"/>
      <c r="K89" s="5"/>
      <c r="L89" s="5"/>
      <c r="M89" s="5"/>
      <c r="N89" s="5"/>
      <c r="O89" s="5"/>
      <c r="P89" s="5"/>
      <c r="Q89" s="5"/>
      <c r="R89" s="5"/>
      <c r="S89" s="5"/>
      <c r="T89" s="5"/>
      <c r="U89" s="5"/>
      <c r="V89" s="5"/>
      <c r="W89" s="5"/>
      <c r="X89" s="5"/>
      <c r="Y89" s="5"/>
      <c r="Z89" s="5"/>
    </row>
    <row r="90">
      <c r="A90" s="5"/>
      <c r="B90" s="5"/>
      <c r="C90" s="5"/>
      <c r="D90" s="5"/>
      <c r="E90" s="5"/>
      <c r="F90" s="5"/>
      <c r="G90" s="5"/>
      <c r="H90" s="5"/>
      <c r="I90" s="5"/>
      <c r="J90" s="5"/>
      <c r="K90" s="5"/>
      <c r="L90" s="5"/>
      <c r="M90" s="5"/>
      <c r="N90" s="5"/>
      <c r="O90" s="5"/>
      <c r="P90" s="5"/>
      <c r="Q90" s="5"/>
      <c r="R90" s="5"/>
      <c r="S90" s="5"/>
      <c r="T90" s="5"/>
      <c r="U90" s="5"/>
      <c r="V90" s="5"/>
      <c r="W90" s="5"/>
      <c r="X90" s="5"/>
      <c r="Y90" s="5"/>
      <c r="Z90" s="5"/>
    </row>
    <row r="91">
      <c r="A91" s="5"/>
      <c r="B91" s="5"/>
      <c r="C91" s="5"/>
      <c r="D91" s="5"/>
      <c r="E91" s="5"/>
      <c r="F91" s="5"/>
      <c r="G91" s="5"/>
      <c r="H91" s="5"/>
      <c r="I91" s="5"/>
      <c r="J91" s="5"/>
      <c r="K91" s="5"/>
      <c r="L91" s="5"/>
      <c r="M91" s="5"/>
      <c r="N91" s="5"/>
      <c r="O91" s="5"/>
      <c r="P91" s="5"/>
      <c r="Q91" s="5"/>
      <c r="R91" s="5"/>
      <c r="S91" s="5"/>
      <c r="T91" s="5"/>
      <c r="U91" s="5"/>
      <c r="V91" s="5"/>
      <c r="W91" s="5"/>
      <c r="X91" s="5"/>
      <c r="Y91" s="5"/>
      <c r="Z91" s="5"/>
    </row>
    <row r="92">
      <c r="A92" s="5"/>
      <c r="B92" s="5"/>
      <c r="C92" s="5"/>
      <c r="D92" s="5"/>
      <c r="E92" s="5"/>
      <c r="F92" s="5"/>
      <c r="G92" s="5"/>
      <c r="H92" s="5"/>
      <c r="I92" s="5"/>
      <c r="J92" s="5"/>
      <c r="K92" s="5"/>
      <c r="L92" s="5"/>
      <c r="M92" s="5"/>
      <c r="N92" s="5"/>
      <c r="O92" s="5"/>
      <c r="P92" s="5"/>
      <c r="Q92" s="5"/>
      <c r="R92" s="5"/>
      <c r="S92" s="5"/>
      <c r="T92" s="5"/>
      <c r="U92" s="5"/>
      <c r="V92" s="5"/>
      <c r="W92" s="5"/>
      <c r="X92" s="5"/>
      <c r="Y92" s="5"/>
      <c r="Z92" s="5"/>
    </row>
    <row r="93">
      <c r="A93" s="5"/>
      <c r="B93" s="5"/>
      <c r="C93" s="5"/>
      <c r="D93" s="5"/>
      <c r="E93" s="5"/>
      <c r="F93" s="5"/>
      <c r="G93" s="5"/>
      <c r="H93" s="5"/>
      <c r="I93" s="5"/>
      <c r="J93" s="5"/>
      <c r="K93" s="5"/>
      <c r="L93" s="5"/>
      <c r="M93" s="5"/>
      <c r="N93" s="5"/>
      <c r="O93" s="5"/>
      <c r="P93" s="5"/>
      <c r="Q93" s="5"/>
      <c r="R93" s="5"/>
      <c r="S93" s="5"/>
      <c r="T93" s="5"/>
      <c r="U93" s="5"/>
      <c r="V93" s="5"/>
      <c r="W93" s="5"/>
      <c r="X93" s="5"/>
      <c r="Y93" s="5"/>
      <c r="Z93" s="5"/>
    </row>
    <row r="94">
      <c r="A94" s="5"/>
      <c r="B94" s="5"/>
      <c r="C94" s="5"/>
      <c r="D94" s="5"/>
      <c r="E94" s="5"/>
      <c r="F94" s="5"/>
      <c r="G94" s="5"/>
      <c r="H94" s="5"/>
      <c r="I94" s="5"/>
      <c r="J94" s="5"/>
      <c r="K94" s="5"/>
      <c r="L94" s="5"/>
      <c r="M94" s="5"/>
      <c r="N94" s="5"/>
      <c r="O94" s="5"/>
      <c r="P94" s="5"/>
      <c r="Q94" s="5"/>
      <c r="R94" s="5"/>
      <c r="S94" s="5"/>
      <c r="T94" s="5"/>
      <c r="U94" s="5"/>
      <c r="V94" s="5"/>
      <c r="W94" s="5"/>
      <c r="X94" s="5"/>
      <c r="Y94" s="5"/>
      <c r="Z94" s="5"/>
    </row>
    <row r="95">
      <c r="A95" s="5"/>
      <c r="B95" s="5"/>
      <c r="C95" s="5"/>
      <c r="D95" s="5"/>
      <c r="E95" s="5"/>
      <c r="F95" s="5"/>
      <c r="G95" s="5"/>
      <c r="H95" s="5"/>
      <c r="I95" s="5"/>
      <c r="J95" s="5"/>
      <c r="K95" s="5"/>
      <c r="L95" s="5"/>
      <c r="M95" s="5"/>
      <c r="N95" s="5"/>
      <c r="O95" s="5"/>
      <c r="P95" s="5"/>
      <c r="Q95" s="5"/>
      <c r="R95" s="5"/>
      <c r="S95" s="5"/>
      <c r="T95" s="5"/>
      <c r="U95" s="5"/>
      <c r="V95" s="5"/>
      <c r="W95" s="5"/>
      <c r="X95" s="5"/>
      <c r="Y95" s="5"/>
      <c r="Z95" s="5"/>
    </row>
    <row r="96">
      <c r="A96" s="5"/>
      <c r="B96" s="5"/>
      <c r="C96" s="5"/>
      <c r="D96" s="5"/>
      <c r="E96" s="5"/>
      <c r="F96" s="5"/>
      <c r="G96" s="5"/>
      <c r="H96" s="5"/>
      <c r="I96" s="5"/>
      <c r="J96" s="5"/>
      <c r="K96" s="5"/>
      <c r="L96" s="5"/>
      <c r="M96" s="5"/>
      <c r="N96" s="5"/>
      <c r="O96" s="5"/>
      <c r="P96" s="5"/>
      <c r="Q96" s="5"/>
      <c r="R96" s="5"/>
      <c r="S96" s="5"/>
      <c r="T96" s="5"/>
      <c r="U96" s="5"/>
      <c r="V96" s="5"/>
      <c r="W96" s="5"/>
      <c r="X96" s="5"/>
      <c r="Y96" s="5"/>
      <c r="Z96" s="5"/>
    </row>
    <row r="97">
      <c r="A97" s="5"/>
      <c r="B97" s="5"/>
      <c r="C97" s="5"/>
      <c r="D97" s="5"/>
      <c r="E97" s="5"/>
      <c r="F97" s="5"/>
      <c r="G97" s="5"/>
      <c r="H97" s="5"/>
      <c r="I97" s="5"/>
      <c r="J97" s="5"/>
      <c r="K97" s="5"/>
      <c r="L97" s="5"/>
      <c r="M97" s="5"/>
      <c r="N97" s="5"/>
      <c r="O97" s="5"/>
      <c r="P97" s="5"/>
      <c r="Q97" s="5"/>
      <c r="R97" s="5"/>
      <c r="S97" s="5"/>
      <c r="T97" s="5"/>
      <c r="U97" s="5"/>
      <c r="V97" s="5"/>
      <c r="W97" s="5"/>
      <c r="X97" s="5"/>
      <c r="Y97" s="5"/>
      <c r="Z97" s="5"/>
    </row>
    <row r="98">
      <c r="A98" s="5"/>
      <c r="B98" s="5"/>
      <c r="C98" s="5"/>
      <c r="D98" s="5"/>
      <c r="E98" s="5"/>
      <c r="F98" s="5"/>
      <c r="G98" s="5"/>
      <c r="H98" s="5"/>
      <c r="I98" s="5"/>
      <c r="J98" s="5"/>
      <c r="K98" s="5"/>
      <c r="L98" s="5"/>
      <c r="M98" s="5"/>
      <c r="N98" s="5"/>
      <c r="O98" s="5"/>
      <c r="P98" s="5"/>
      <c r="Q98" s="5"/>
      <c r="R98" s="5"/>
      <c r="S98" s="5"/>
      <c r="T98" s="5"/>
      <c r="U98" s="5"/>
      <c r="V98" s="5"/>
      <c r="W98" s="5"/>
      <c r="X98" s="5"/>
      <c r="Y98" s="5"/>
      <c r="Z98" s="5"/>
    </row>
    <row r="99">
      <c r="A99" s="5"/>
      <c r="B99" s="5"/>
      <c r="C99" s="5"/>
      <c r="D99" s="5"/>
      <c r="E99" s="5"/>
      <c r="F99" s="5"/>
      <c r="G99" s="5"/>
      <c r="H99" s="5"/>
      <c r="I99" s="5"/>
      <c r="J99" s="5"/>
      <c r="K99" s="5"/>
      <c r="L99" s="5"/>
      <c r="M99" s="5"/>
      <c r="N99" s="5"/>
      <c r="O99" s="5"/>
      <c r="P99" s="5"/>
      <c r="Q99" s="5"/>
      <c r="R99" s="5"/>
      <c r="S99" s="5"/>
      <c r="T99" s="5"/>
      <c r="U99" s="5"/>
      <c r="V99" s="5"/>
      <c r="W99" s="5"/>
      <c r="X99" s="5"/>
      <c r="Y99" s="5"/>
      <c r="Z99" s="5"/>
    </row>
    <row r="100">
      <c r="A100" s="5"/>
      <c r="B100" s="5"/>
      <c r="C100" s="5"/>
      <c r="D100" s="5"/>
      <c r="E100" s="5"/>
      <c r="F100" s="5"/>
      <c r="G100" s="5"/>
      <c r="H100" s="5"/>
      <c r="I100" s="5"/>
      <c r="J100" s="5"/>
      <c r="K100" s="5"/>
      <c r="L100" s="5"/>
      <c r="M100" s="5"/>
      <c r="N100" s="5"/>
      <c r="O100" s="5"/>
      <c r="P100" s="5"/>
      <c r="Q100" s="5"/>
      <c r="R100" s="5"/>
      <c r="S100" s="5"/>
      <c r="T100" s="5"/>
      <c r="U100" s="5"/>
      <c r="V100" s="5"/>
      <c r="W100" s="5"/>
      <c r="X100" s="5"/>
      <c r="Y100" s="5"/>
      <c r="Z100" s="5"/>
    </row>
    <row r="101">
      <c r="A101" s="5"/>
      <c r="B101" s="5"/>
      <c r="C101" s="5"/>
      <c r="D101" s="5"/>
      <c r="E101" s="5"/>
      <c r="F101" s="5"/>
      <c r="G101" s="5"/>
      <c r="H101" s="5"/>
      <c r="I101" s="5"/>
      <c r="J101" s="5"/>
      <c r="K101" s="5"/>
      <c r="L101" s="5"/>
      <c r="M101" s="5"/>
      <c r="N101" s="5"/>
      <c r="O101" s="5"/>
      <c r="P101" s="5"/>
      <c r="Q101" s="5"/>
      <c r="R101" s="5"/>
      <c r="S101" s="5"/>
      <c r="T101" s="5"/>
      <c r="U101" s="5"/>
      <c r="V101" s="5"/>
      <c r="W101" s="5"/>
      <c r="X101" s="5"/>
      <c r="Y101" s="5"/>
      <c r="Z101" s="5"/>
    </row>
    <row r="102">
      <c r="A102" s="5"/>
      <c r="B102" s="5"/>
      <c r="C102" s="5"/>
      <c r="D102" s="5"/>
      <c r="E102" s="5"/>
      <c r="F102" s="5"/>
      <c r="G102" s="5"/>
      <c r="H102" s="5"/>
      <c r="I102" s="5"/>
      <c r="J102" s="5"/>
      <c r="K102" s="5"/>
      <c r="L102" s="5"/>
      <c r="M102" s="5"/>
      <c r="N102" s="5"/>
      <c r="O102" s="5"/>
      <c r="P102" s="5"/>
      <c r="Q102" s="5"/>
      <c r="R102" s="5"/>
      <c r="S102" s="5"/>
      <c r="T102" s="5"/>
      <c r="U102" s="5"/>
      <c r="V102" s="5"/>
      <c r="W102" s="5"/>
      <c r="X102" s="5"/>
      <c r="Y102" s="5"/>
      <c r="Z102" s="5"/>
    </row>
    <row r="103">
      <c r="A103" s="5"/>
      <c r="B103" s="5"/>
      <c r="C103" s="5"/>
      <c r="D103" s="5"/>
      <c r="E103" s="5"/>
      <c r="F103" s="5"/>
      <c r="G103" s="5"/>
      <c r="H103" s="5"/>
      <c r="I103" s="5"/>
      <c r="J103" s="5"/>
      <c r="K103" s="5"/>
      <c r="L103" s="5"/>
      <c r="M103" s="5"/>
      <c r="N103" s="5"/>
      <c r="O103" s="5"/>
      <c r="P103" s="5"/>
      <c r="Q103" s="5"/>
      <c r="R103" s="5"/>
      <c r="S103" s="5"/>
      <c r="T103" s="5"/>
      <c r="U103" s="5"/>
      <c r="V103" s="5"/>
      <c r="W103" s="5"/>
      <c r="X103" s="5"/>
      <c r="Y103" s="5"/>
      <c r="Z103" s="5"/>
    </row>
    <row r="104">
      <c r="A104" s="5"/>
      <c r="B104" s="5"/>
      <c r="C104" s="5"/>
      <c r="D104" s="5"/>
      <c r="E104" s="5"/>
      <c r="F104" s="5"/>
      <c r="G104" s="5"/>
      <c r="H104" s="5"/>
      <c r="I104" s="5"/>
      <c r="J104" s="5"/>
      <c r="K104" s="5"/>
      <c r="L104" s="5"/>
      <c r="M104" s="5"/>
      <c r="N104" s="5"/>
      <c r="O104" s="5"/>
      <c r="P104" s="5"/>
      <c r="Q104" s="5"/>
      <c r="R104" s="5"/>
      <c r="S104" s="5"/>
      <c r="T104" s="5"/>
      <c r="U104" s="5"/>
      <c r="V104" s="5"/>
      <c r="W104" s="5"/>
      <c r="X104" s="5"/>
      <c r="Y104" s="5"/>
      <c r="Z104" s="5"/>
    </row>
    <row r="105">
      <c r="A105" s="5"/>
      <c r="B105" s="5"/>
      <c r="C105" s="5"/>
      <c r="D105" s="5"/>
      <c r="E105" s="5"/>
      <c r="F105" s="5"/>
      <c r="G105" s="5"/>
      <c r="H105" s="5"/>
      <c r="I105" s="5"/>
      <c r="J105" s="5"/>
      <c r="K105" s="5"/>
      <c r="L105" s="5"/>
      <c r="M105" s="5"/>
      <c r="N105" s="5"/>
      <c r="O105" s="5"/>
      <c r="P105" s="5"/>
      <c r="Q105" s="5"/>
      <c r="R105" s="5"/>
      <c r="S105" s="5"/>
      <c r="T105" s="5"/>
      <c r="U105" s="5"/>
      <c r="V105" s="5"/>
      <c r="W105" s="5"/>
      <c r="X105" s="5"/>
      <c r="Y105" s="5"/>
      <c r="Z105" s="5"/>
    </row>
    <row r="106">
      <c r="A106" s="5"/>
      <c r="B106" s="5"/>
      <c r="C106" s="5"/>
      <c r="D106" s="5"/>
      <c r="E106" s="5"/>
      <c r="F106" s="5"/>
      <c r="G106" s="5"/>
      <c r="H106" s="5"/>
      <c r="I106" s="5"/>
      <c r="J106" s="5"/>
      <c r="K106" s="5"/>
      <c r="L106" s="5"/>
      <c r="M106" s="5"/>
      <c r="N106" s="5"/>
      <c r="O106" s="5"/>
      <c r="P106" s="5"/>
      <c r="Q106" s="5"/>
      <c r="R106" s="5"/>
      <c r="S106" s="5"/>
      <c r="T106" s="5"/>
      <c r="U106" s="5"/>
      <c r="V106" s="5"/>
      <c r="W106" s="5"/>
      <c r="X106" s="5"/>
      <c r="Y106" s="5"/>
      <c r="Z106" s="5"/>
    </row>
    <row r="107">
      <c r="A107" s="5"/>
      <c r="B107" s="5"/>
      <c r="C107" s="5"/>
      <c r="D107" s="5"/>
      <c r="E107" s="5"/>
      <c r="F107" s="5"/>
      <c r="G107" s="5"/>
      <c r="H107" s="5"/>
      <c r="I107" s="5"/>
      <c r="J107" s="5"/>
      <c r="K107" s="5"/>
      <c r="L107" s="5"/>
      <c r="M107" s="5"/>
      <c r="N107" s="5"/>
      <c r="O107" s="5"/>
      <c r="P107" s="5"/>
      <c r="Q107" s="5"/>
      <c r="R107" s="5"/>
      <c r="S107" s="5"/>
      <c r="T107" s="5"/>
      <c r="U107" s="5"/>
      <c r="V107" s="5"/>
      <c r="W107" s="5"/>
      <c r="X107" s="5"/>
      <c r="Y107" s="5"/>
      <c r="Z107" s="5"/>
    </row>
    <row r="108">
      <c r="A108" s="5"/>
      <c r="B108" s="5"/>
      <c r="C108" s="5"/>
      <c r="D108" s="5"/>
      <c r="E108" s="5"/>
      <c r="F108" s="5"/>
      <c r="G108" s="5"/>
      <c r="H108" s="5"/>
      <c r="I108" s="5"/>
      <c r="J108" s="5"/>
      <c r="K108" s="5"/>
      <c r="L108" s="5"/>
      <c r="M108" s="5"/>
      <c r="N108" s="5"/>
      <c r="O108" s="5"/>
      <c r="P108" s="5"/>
      <c r="Q108" s="5"/>
      <c r="R108" s="5"/>
      <c r="S108" s="5"/>
      <c r="T108" s="5"/>
      <c r="U108" s="5"/>
      <c r="V108" s="5"/>
      <c r="W108" s="5"/>
      <c r="X108" s="5"/>
      <c r="Y108" s="5"/>
      <c r="Z108" s="5"/>
    </row>
    <row r="109">
      <c r="A109" s="5"/>
      <c r="B109" s="5"/>
      <c r="C109" s="5"/>
      <c r="D109" s="5"/>
      <c r="E109" s="5"/>
      <c r="F109" s="5"/>
      <c r="G109" s="5"/>
      <c r="H109" s="5"/>
      <c r="I109" s="5"/>
      <c r="J109" s="5"/>
      <c r="K109" s="5"/>
      <c r="L109" s="5"/>
      <c r="M109" s="5"/>
      <c r="N109" s="5"/>
      <c r="O109" s="5"/>
      <c r="P109" s="5"/>
      <c r="Q109" s="5"/>
      <c r="R109" s="5"/>
      <c r="S109" s="5"/>
      <c r="T109" s="5"/>
      <c r="U109" s="5"/>
      <c r="V109" s="5"/>
      <c r="W109" s="5"/>
      <c r="X109" s="5"/>
      <c r="Y109" s="5"/>
      <c r="Z109" s="5"/>
    </row>
    <row r="110">
      <c r="A110" s="5"/>
      <c r="B110" s="5"/>
      <c r="C110" s="5"/>
      <c r="D110" s="5"/>
      <c r="E110" s="5"/>
      <c r="F110" s="5"/>
      <c r="G110" s="5"/>
      <c r="H110" s="5"/>
      <c r="I110" s="5"/>
      <c r="J110" s="5"/>
      <c r="K110" s="5"/>
      <c r="L110" s="5"/>
      <c r="M110" s="5"/>
      <c r="N110" s="5"/>
      <c r="O110" s="5"/>
      <c r="P110" s="5"/>
      <c r="Q110" s="5"/>
      <c r="R110" s="5"/>
      <c r="S110" s="5"/>
      <c r="T110" s="5"/>
      <c r="U110" s="5"/>
      <c r="V110" s="5"/>
      <c r="W110" s="5"/>
      <c r="X110" s="5"/>
      <c r="Y110" s="5"/>
      <c r="Z110" s="5"/>
    </row>
    <row r="111">
      <c r="A111" s="5"/>
      <c r="B111" s="5"/>
      <c r="C111" s="5"/>
      <c r="D111" s="5"/>
      <c r="E111" s="5"/>
      <c r="F111" s="5"/>
      <c r="G111" s="5"/>
      <c r="H111" s="5"/>
      <c r="I111" s="5"/>
      <c r="J111" s="5"/>
      <c r="K111" s="5"/>
      <c r="L111" s="5"/>
      <c r="M111" s="5"/>
      <c r="N111" s="5"/>
      <c r="O111" s="5"/>
      <c r="P111" s="5"/>
      <c r="Q111" s="5"/>
      <c r="R111" s="5"/>
      <c r="S111" s="5"/>
      <c r="T111" s="5"/>
      <c r="U111" s="5"/>
      <c r="V111" s="5"/>
      <c r="W111" s="5"/>
      <c r="X111" s="5"/>
      <c r="Y111" s="5"/>
      <c r="Z111" s="5"/>
    </row>
    <row r="112">
      <c r="A112" s="5"/>
      <c r="B112" s="5"/>
      <c r="C112" s="5"/>
      <c r="D112" s="5"/>
      <c r="E112" s="5"/>
      <c r="F112" s="5"/>
      <c r="G112" s="5"/>
      <c r="H112" s="5"/>
      <c r="I112" s="5"/>
      <c r="J112" s="5"/>
      <c r="K112" s="5"/>
      <c r="L112" s="5"/>
      <c r="M112" s="5"/>
      <c r="N112" s="5"/>
      <c r="O112" s="5"/>
      <c r="P112" s="5"/>
      <c r="Q112" s="5"/>
      <c r="R112" s="5"/>
      <c r="S112" s="5"/>
      <c r="T112" s="5"/>
      <c r="U112" s="5"/>
      <c r="V112" s="5"/>
      <c r="W112" s="5"/>
      <c r="X112" s="5"/>
      <c r="Y112" s="5"/>
      <c r="Z112" s="5"/>
    </row>
    <row r="113">
      <c r="A113" s="5"/>
      <c r="B113" s="5"/>
      <c r="C113" s="5"/>
      <c r="D113" s="5"/>
      <c r="E113" s="5"/>
      <c r="F113" s="5"/>
      <c r="G113" s="5"/>
      <c r="H113" s="5"/>
      <c r="I113" s="5"/>
      <c r="J113" s="5"/>
      <c r="K113" s="5"/>
      <c r="L113" s="5"/>
      <c r="M113" s="5"/>
      <c r="N113" s="5"/>
      <c r="O113" s="5"/>
      <c r="P113" s="5"/>
      <c r="Q113" s="5"/>
      <c r="R113" s="5"/>
      <c r="S113" s="5"/>
      <c r="T113" s="5"/>
      <c r="U113" s="5"/>
      <c r="V113" s="5"/>
      <c r="W113" s="5"/>
      <c r="X113" s="5"/>
      <c r="Y113" s="5"/>
      <c r="Z113" s="5"/>
    </row>
    <row r="114">
      <c r="A114" s="5"/>
      <c r="B114" s="5"/>
      <c r="C114" s="5"/>
      <c r="D114" s="5"/>
      <c r="E114" s="5"/>
      <c r="F114" s="5"/>
      <c r="G114" s="5"/>
      <c r="H114" s="5"/>
      <c r="I114" s="5"/>
      <c r="J114" s="5"/>
      <c r="K114" s="5"/>
      <c r="L114" s="5"/>
      <c r="M114" s="5"/>
      <c r="N114" s="5"/>
      <c r="O114" s="5"/>
      <c r="P114" s="5"/>
      <c r="Q114" s="5"/>
      <c r="R114" s="5"/>
      <c r="S114" s="5"/>
      <c r="T114" s="5"/>
      <c r="U114" s="5"/>
      <c r="V114" s="5"/>
      <c r="W114" s="5"/>
      <c r="X114" s="5"/>
      <c r="Y114" s="5"/>
      <c r="Z114" s="5"/>
    </row>
    <row r="115">
      <c r="A115" s="5"/>
      <c r="B115" s="5"/>
      <c r="C115" s="5"/>
      <c r="D115" s="5"/>
      <c r="E115" s="5"/>
      <c r="F115" s="5"/>
      <c r="G115" s="5"/>
      <c r="H115" s="5"/>
      <c r="I115" s="5"/>
      <c r="J115" s="5"/>
      <c r="K115" s="5"/>
      <c r="L115" s="5"/>
      <c r="M115" s="5"/>
      <c r="N115" s="5"/>
      <c r="O115" s="5"/>
      <c r="P115" s="5"/>
      <c r="Q115" s="5"/>
      <c r="R115" s="5"/>
      <c r="S115" s="5"/>
      <c r="T115" s="5"/>
      <c r="U115" s="5"/>
      <c r="V115" s="5"/>
      <c r="W115" s="5"/>
      <c r="X115" s="5"/>
      <c r="Y115" s="5"/>
      <c r="Z115" s="5"/>
    </row>
    <row r="116">
      <c r="A116" s="5"/>
      <c r="B116" s="5"/>
      <c r="C116" s="5"/>
      <c r="D116" s="5"/>
      <c r="E116" s="5"/>
      <c r="F116" s="5"/>
      <c r="G116" s="5"/>
      <c r="H116" s="5"/>
      <c r="I116" s="5"/>
      <c r="J116" s="5"/>
      <c r="K116" s="5"/>
      <c r="L116" s="5"/>
      <c r="M116" s="5"/>
      <c r="N116" s="5"/>
      <c r="O116" s="5"/>
      <c r="P116" s="5"/>
      <c r="Q116" s="5"/>
      <c r="R116" s="5"/>
      <c r="S116" s="5"/>
      <c r="T116" s="5"/>
      <c r="U116" s="5"/>
      <c r="V116" s="5"/>
      <c r="W116" s="5"/>
      <c r="X116" s="5"/>
      <c r="Y116" s="5"/>
      <c r="Z116" s="5"/>
    </row>
    <row r="117">
      <c r="A117" s="5"/>
      <c r="B117" s="5"/>
      <c r="C117" s="5"/>
      <c r="D117" s="5"/>
      <c r="E117" s="5"/>
      <c r="F117" s="5"/>
      <c r="G117" s="5"/>
      <c r="H117" s="5"/>
      <c r="I117" s="5"/>
      <c r="J117" s="5"/>
      <c r="K117" s="5"/>
      <c r="L117" s="5"/>
      <c r="M117" s="5"/>
      <c r="N117" s="5"/>
      <c r="O117" s="5"/>
      <c r="P117" s="5"/>
      <c r="Q117" s="5"/>
      <c r="R117" s="5"/>
      <c r="S117" s="5"/>
      <c r="T117" s="5"/>
      <c r="U117" s="5"/>
      <c r="V117" s="5"/>
      <c r="W117" s="5"/>
      <c r="X117" s="5"/>
      <c r="Y117" s="5"/>
      <c r="Z117" s="5"/>
    </row>
    <row r="118">
      <c r="A118" s="5"/>
      <c r="B118" s="5"/>
      <c r="C118" s="5"/>
      <c r="D118" s="5"/>
      <c r="E118" s="5"/>
      <c r="F118" s="5"/>
      <c r="G118" s="5"/>
      <c r="H118" s="5"/>
      <c r="I118" s="5"/>
      <c r="J118" s="5"/>
      <c r="K118" s="5"/>
      <c r="L118" s="5"/>
      <c r="M118" s="5"/>
      <c r="N118" s="5"/>
      <c r="O118" s="5"/>
      <c r="P118" s="5"/>
      <c r="Q118" s="5"/>
      <c r="R118" s="5"/>
      <c r="S118" s="5"/>
      <c r="T118" s="5"/>
      <c r="U118" s="5"/>
      <c r="V118" s="5"/>
      <c r="W118" s="5"/>
      <c r="X118" s="5"/>
      <c r="Y118" s="5"/>
      <c r="Z118" s="5"/>
    </row>
    <row r="119">
      <c r="A119" s="5"/>
      <c r="B119" s="5"/>
      <c r="C119" s="5"/>
      <c r="D119" s="5"/>
      <c r="E119" s="5"/>
      <c r="F119" s="5"/>
      <c r="G119" s="5"/>
      <c r="H119" s="5"/>
      <c r="I119" s="5"/>
      <c r="J119" s="5"/>
      <c r="K119" s="5"/>
      <c r="L119" s="5"/>
      <c r="M119" s="5"/>
      <c r="N119" s="5"/>
      <c r="O119" s="5"/>
      <c r="P119" s="5"/>
      <c r="Q119" s="5"/>
      <c r="R119" s="5"/>
      <c r="S119" s="5"/>
      <c r="T119" s="5"/>
      <c r="U119" s="5"/>
      <c r="V119" s="5"/>
      <c r="W119" s="5"/>
      <c r="X119" s="5"/>
      <c r="Y119" s="5"/>
      <c r="Z119" s="5"/>
    </row>
    <row r="120">
      <c r="A120" s="5"/>
      <c r="B120" s="5"/>
      <c r="C120" s="5"/>
      <c r="D120" s="5"/>
      <c r="E120" s="5"/>
      <c r="F120" s="5"/>
      <c r="G120" s="5"/>
      <c r="H120" s="5"/>
      <c r="I120" s="5"/>
      <c r="J120" s="5"/>
      <c r="K120" s="5"/>
      <c r="L120" s="5"/>
      <c r="M120" s="5"/>
      <c r="N120" s="5"/>
      <c r="O120" s="5"/>
      <c r="P120" s="5"/>
      <c r="Q120" s="5"/>
      <c r="R120" s="5"/>
      <c r="S120" s="5"/>
      <c r="T120" s="5"/>
      <c r="U120" s="5"/>
      <c r="V120" s="5"/>
      <c r="W120" s="5"/>
      <c r="X120" s="5"/>
      <c r="Y120" s="5"/>
      <c r="Z120" s="5"/>
    </row>
    <row r="121">
      <c r="A121" s="5"/>
      <c r="B121" s="5"/>
      <c r="C121" s="5"/>
      <c r="D121" s="5"/>
      <c r="E121" s="5"/>
      <c r="F121" s="5"/>
      <c r="G121" s="5"/>
      <c r="H121" s="5"/>
      <c r="I121" s="5"/>
      <c r="J121" s="5"/>
      <c r="K121" s="5"/>
      <c r="L121" s="5"/>
      <c r="M121" s="5"/>
      <c r="N121" s="5"/>
      <c r="O121" s="5"/>
      <c r="P121" s="5"/>
      <c r="Q121" s="5"/>
      <c r="R121" s="5"/>
      <c r="S121" s="5"/>
      <c r="T121" s="5"/>
      <c r="U121" s="5"/>
      <c r="V121" s="5"/>
      <c r="W121" s="5"/>
      <c r="X121" s="5"/>
      <c r="Y121" s="5"/>
      <c r="Z121" s="5"/>
    </row>
    <row r="122">
      <c r="A122" s="5"/>
      <c r="B122" s="5"/>
      <c r="C122" s="5"/>
      <c r="D122" s="5"/>
      <c r="E122" s="5"/>
      <c r="F122" s="5"/>
      <c r="G122" s="5"/>
      <c r="H122" s="5"/>
      <c r="I122" s="5"/>
      <c r="J122" s="5"/>
      <c r="K122" s="5"/>
      <c r="L122" s="5"/>
      <c r="M122" s="5"/>
      <c r="N122" s="5"/>
      <c r="O122" s="5"/>
      <c r="P122" s="5"/>
      <c r="Q122" s="5"/>
      <c r="R122" s="5"/>
      <c r="S122" s="5"/>
      <c r="T122" s="5"/>
      <c r="U122" s="5"/>
      <c r="V122" s="5"/>
      <c r="W122" s="5"/>
      <c r="X122" s="5"/>
      <c r="Y122" s="5"/>
      <c r="Z122" s="5"/>
    </row>
    <row r="123">
      <c r="A123" s="5"/>
      <c r="B123" s="5"/>
      <c r="C123" s="5"/>
      <c r="D123" s="5"/>
      <c r="E123" s="5"/>
      <c r="F123" s="5"/>
      <c r="G123" s="5"/>
      <c r="H123" s="5"/>
      <c r="I123" s="5"/>
      <c r="J123" s="5"/>
      <c r="K123" s="5"/>
      <c r="L123" s="5"/>
      <c r="M123" s="5"/>
      <c r="N123" s="5"/>
      <c r="O123" s="5"/>
      <c r="P123" s="5"/>
      <c r="Q123" s="5"/>
      <c r="R123" s="5"/>
      <c r="S123" s="5"/>
      <c r="T123" s="5"/>
      <c r="U123" s="5"/>
      <c r="V123" s="5"/>
      <c r="W123" s="5"/>
      <c r="X123" s="5"/>
      <c r="Y123" s="5"/>
      <c r="Z123" s="5"/>
    </row>
    <row r="124">
      <c r="A124" s="5"/>
      <c r="B124" s="5"/>
      <c r="C124" s="5"/>
      <c r="D124" s="5"/>
      <c r="E124" s="5"/>
      <c r="F124" s="5"/>
      <c r="G124" s="5"/>
      <c r="H124" s="5"/>
      <c r="I124" s="5"/>
      <c r="J124" s="5"/>
      <c r="K124" s="5"/>
      <c r="L124" s="5"/>
      <c r="M124" s="5"/>
      <c r="N124" s="5"/>
      <c r="O124" s="5"/>
      <c r="P124" s="5"/>
      <c r="Q124" s="5"/>
      <c r="R124" s="5"/>
      <c r="S124" s="5"/>
      <c r="T124" s="5"/>
      <c r="U124" s="5"/>
      <c r="V124" s="5"/>
      <c r="W124" s="5"/>
      <c r="X124" s="5"/>
      <c r="Y124" s="5"/>
      <c r="Z124" s="5"/>
    </row>
    <row r="125">
      <c r="A125" s="5"/>
      <c r="B125" s="5"/>
      <c r="C125" s="5"/>
      <c r="D125" s="5"/>
      <c r="E125" s="5"/>
      <c r="F125" s="5"/>
      <c r="G125" s="5"/>
      <c r="H125" s="5"/>
      <c r="I125" s="5"/>
      <c r="J125" s="5"/>
      <c r="K125" s="5"/>
      <c r="L125" s="5"/>
      <c r="M125" s="5"/>
      <c r="N125" s="5"/>
      <c r="O125" s="5"/>
      <c r="P125" s="5"/>
      <c r="Q125" s="5"/>
      <c r="R125" s="5"/>
      <c r="S125" s="5"/>
      <c r="T125" s="5"/>
      <c r="U125" s="5"/>
      <c r="V125" s="5"/>
      <c r="W125" s="5"/>
      <c r="X125" s="5"/>
      <c r="Y125" s="5"/>
      <c r="Z125" s="5"/>
    </row>
    <row r="126">
      <c r="A126" s="5"/>
      <c r="B126" s="5"/>
      <c r="C126" s="5"/>
      <c r="D126" s="5"/>
      <c r="E126" s="5"/>
      <c r="F126" s="5"/>
      <c r="G126" s="5"/>
      <c r="H126" s="5"/>
      <c r="I126" s="5"/>
      <c r="J126" s="5"/>
      <c r="K126" s="5"/>
      <c r="L126" s="5"/>
      <c r="M126" s="5"/>
      <c r="N126" s="5"/>
      <c r="O126" s="5"/>
      <c r="P126" s="5"/>
      <c r="Q126" s="5"/>
      <c r="R126" s="5"/>
      <c r="S126" s="5"/>
      <c r="T126" s="5"/>
      <c r="U126" s="5"/>
      <c r="V126" s="5"/>
      <c r="W126" s="5"/>
      <c r="X126" s="5"/>
      <c r="Y126" s="5"/>
      <c r="Z126" s="5"/>
    </row>
    <row r="127">
      <c r="A127" s="5"/>
      <c r="B127" s="5"/>
      <c r="C127" s="5"/>
      <c r="D127" s="5"/>
      <c r="E127" s="5"/>
      <c r="F127" s="5"/>
      <c r="G127" s="5"/>
      <c r="H127" s="5"/>
      <c r="I127" s="5"/>
      <c r="J127" s="5"/>
      <c r="K127" s="5"/>
      <c r="L127" s="5"/>
      <c r="M127" s="5"/>
      <c r="N127" s="5"/>
      <c r="O127" s="5"/>
      <c r="P127" s="5"/>
      <c r="Q127" s="5"/>
      <c r="R127" s="5"/>
      <c r="S127" s="5"/>
      <c r="T127" s="5"/>
      <c r="U127" s="5"/>
      <c r="V127" s="5"/>
      <c r="W127" s="5"/>
      <c r="X127" s="5"/>
      <c r="Y127" s="5"/>
      <c r="Z127" s="5"/>
    </row>
    <row r="128">
      <c r="A128" s="5"/>
      <c r="B128" s="5"/>
      <c r="C128" s="5"/>
      <c r="D128" s="5"/>
      <c r="E128" s="5"/>
      <c r="F128" s="5"/>
      <c r="G128" s="5"/>
      <c r="H128" s="5"/>
      <c r="I128" s="5"/>
      <c r="J128" s="5"/>
      <c r="K128" s="5"/>
      <c r="L128" s="5"/>
      <c r="M128" s="5"/>
      <c r="N128" s="5"/>
      <c r="O128" s="5"/>
      <c r="P128" s="5"/>
      <c r="Q128" s="5"/>
      <c r="R128" s="5"/>
      <c r="S128" s="5"/>
      <c r="T128" s="5"/>
      <c r="U128" s="5"/>
      <c r="V128" s="5"/>
      <c r="W128" s="5"/>
      <c r="X128" s="5"/>
      <c r="Y128" s="5"/>
      <c r="Z128" s="5"/>
    </row>
    <row r="129">
      <c r="A129" s="5"/>
      <c r="B129" s="5"/>
      <c r="C129" s="5"/>
      <c r="D129" s="5"/>
      <c r="E129" s="5"/>
      <c r="F129" s="5"/>
      <c r="G129" s="5"/>
      <c r="H129" s="5"/>
      <c r="I129" s="5"/>
      <c r="J129" s="5"/>
      <c r="K129" s="5"/>
      <c r="L129" s="5"/>
      <c r="M129" s="5"/>
      <c r="N129" s="5"/>
      <c r="O129" s="5"/>
      <c r="P129" s="5"/>
      <c r="Q129" s="5"/>
      <c r="R129" s="5"/>
      <c r="S129" s="5"/>
      <c r="T129" s="5"/>
      <c r="U129" s="5"/>
      <c r="V129" s="5"/>
      <c r="W129" s="5"/>
      <c r="X129" s="5"/>
      <c r="Y129" s="5"/>
      <c r="Z129" s="5"/>
    </row>
    <row r="130">
      <c r="A130" s="5"/>
      <c r="B130" s="5"/>
      <c r="C130" s="5"/>
      <c r="D130" s="5"/>
      <c r="E130" s="5"/>
      <c r="F130" s="5"/>
      <c r="G130" s="5"/>
      <c r="H130" s="5"/>
      <c r="I130" s="5"/>
      <c r="J130" s="5"/>
      <c r="K130" s="5"/>
      <c r="L130" s="5"/>
      <c r="M130" s="5"/>
      <c r="N130" s="5"/>
      <c r="O130" s="5"/>
      <c r="P130" s="5"/>
      <c r="Q130" s="5"/>
      <c r="R130" s="5"/>
      <c r="S130" s="5"/>
      <c r="T130" s="5"/>
      <c r="U130" s="5"/>
      <c r="V130" s="5"/>
      <c r="W130" s="5"/>
      <c r="X130" s="5"/>
      <c r="Y130" s="5"/>
      <c r="Z130" s="5"/>
    </row>
    <row r="131">
      <c r="A131" s="5"/>
      <c r="B131" s="5"/>
      <c r="C131" s="5"/>
      <c r="D131" s="5"/>
      <c r="E131" s="5"/>
      <c r="F131" s="5"/>
      <c r="G131" s="5"/>
      <c r="H131" s="5"/>
      <c r="I131" s="5"/>
      <c r="J131" s="5"/>
      <c r="K131" s="5"/>
      <c r="L131" s="5"/>
      <c r="M131" s="5"/>
      <c r="N131" s="5"/>
      <c r="O131" s="5"/>
      <c r="P131" s="5"/>
      <c r="Q131" s="5"/>
      <c r="R131" s="5"/>
      <c r="S131" s="5"/>
      <c r="T131" s="5"/>
      <c r="U131" s="5"/>
      <c r="V131" s="5"/>
      <c r="W131" s="5"/>
      <c r="X131" s="5"/>
      <c r="Y131" s="5"/>
      <c r="Z131" s="5"/>
    </row>
    <row r="132">
      <c r="A132" s="5"/>
      <c r="B132" s="5"/>
      <c r="C132" s="5"/>
      <c r="D132" s="5"/>
      <c r="E132" s="5"/>
      <c r="F132" s="5"/>
      <c r="G132" s="5"/>
      <c r="H132" s="5"/>
      <c r="I132" s="5"/>
      <c r="J132" s="5"/>
      <c r="K132" s="5"/>
      <c r="L132" s="5"/>
      <c r="M132" s="5"/>
      <c r="N132" s="5"/>
      <c r="O132" s="5"/>
      <c r="P132" s="5"/>
      <c r="Q132" s="5"/>
      <c r="R132" s="5"/>
      <c r="S132" s="5"/>
      <c r="T132" s="5"/>
      <c r="U132" s="5"/>
      <c r="V132" s="5"/>
      <c r="W132" s="5"/>
      <c r="X132" s="5"/>
      <c r="Y132" s="5"/>
      <c r="Z132" s="5"/>
    </row>
    <row r="133">
      <c r="A133" s="5"/>
      <c r="B133" s="5"/>
      <c r="C133" s="5"/>
      <c r="D133" s="5"/>
      <c r="E133" s="5"/>
      <c r="F133" s="5"/>
      <c r="G133" s="5"/>
      <c r="H133" s="5"/>
      <c r="I133" s="5"/>
      <c r="J133" s="5"/>
      <c r="K133" s="5"/>
      <c r="L133" s="5"/>
      <c r="M133" s="5"/>
      <c r="N133" s="5"/>
      <c r="O133" s="5"/>
      <c r="P133" s="5"/>
      <c r="Q133" s="5"/>
      <c r="R133" s="5"/>
      <c r="S133" s="5"/>
      <c r="T133" s="5"/>
      <c r="U133" s="5"/>
      <c r="V133" s="5"/>
      <c r="W133" s="5"/>
      <c r="X133" s="5"/>
      <c r="Y133" s="5"/>
      <c r="Z133" s="5"/>
    </row>
    <row r="134">
      <c r="A134" s="5"/>
      <c r="B134" s="5"/>
      <c r="C134" s="5"/>
      <c r="D134" s="5"/>
      <c r="E134" s="5"/>
      <c r="F134" s="5"/>
      <c r="G134" s="5"/>
      <c r="H134" s="5"/>
      <c r="I134" s="5"/>
      <c r="J134" s="5"/>
      <c r="K134" s="5"/>
      <c r="L134" s="5"/>
      <c r="M134" s="5"/>
      <c r="N134" s="5"/>
      <c r="O134" s="5"/>
      <c r="P134" s="5"/>
      <c r="Q134" s="5"/>
      <c r="R134" s="5"/>
      <c r="S134" s="5"/>
      <c r="T134" s="5"/>
      <c r="U134" s="5"/>
      <c r="V134" s="5"/>
      <c r="W134" s="5"/>
      <c r="X134" s="5"/>
      <c r="Y134" s="5"/>
      <c r="Z134" s="5"/>
    </row>
    <row r="135">
      <c r="A135" s="5"/>
      <c r="B135" s="5"/>
      <c r="C135" s="5"/>
      <c r="D135" s="5"/>
      <c r="E135" s="5"/>
      <c r="F135" s="5"/>
      <c r="G135" s="5"/>
      <c r="H135" s="5"/>
      <c r="I135" s="5"/>
      <c r="J135" s="5"/>
      <c r="K135" s="5"/>
      <c r="L135" s="5"/>
      <c r="M135" s="5"/>
      <c r="N135" s="5"/>
      <c r="O135" s="5"/>
      <c r="P135" s="5"/>
      <c r="Q135" s="5"/>
      <c r="R135" s="5"/>
      <c r="S135" s="5"/>
      <c r="T135" s="5"/>
      <c r="U135" s="5"/>
      <c r="V135" s="5"/>
      <c r="W135" s="5"/>
      <c r="X135" s="5"/>
      <c r="Y135" s="5"/>
      <c r="Z135" s="5"/>
    </row>
    <row r="136">
      <c r="A136" s="5"/>
      <c r="B136" s="5"/>
      <c r="C136" s="5"/>
      <c r="D136" s="5"/>
      <c r="E136" s="5"/>
      <c r="F136" s="5"/>
      <c r="G136" s="5"/>
      <c r="H136" s="5"/>
      <c r="I136" s="5"/>
      <c r="J136" s="5"/>
      <c r="K136" s="5"/>
      <c r="L136" s="5"/>
      <c r="M136" s="5"/>
      <c r="N136" s="5"/>
      <c r="O136" s="5"/>
      <c r="P136" s="5"/>
      <c r="Q136" s="5"/>
      <c r="R136" s="5"/>
      <c r="S136" s="5"/>
      <c r="T136" s="5"/>
      <c r="U136" s="5"/>
      <c r="V136" s="5"/>
      <c r="W136" s="5"/>
      <c r="X136" s="5"/>
      <c r="Y136" s="5"/>
      <c r="Z136" s="5"/>
    </row>
    <row r="137">
      <c r="A137" s="5"/>
      <c r="B137" s="5"/>
      <c r="C137" s="5"/>
      <c r="D137" s="5"/>
      <c r="E137" s="5"/>
      <c r="F137" s="5"/>
      <c r="G137" s="5"/>
      <c r="H137" s="5"/>
      <c r="I137" s="5"/>
      <c r="J137" s="5"/>
      <c r="K137" s="5"/>
      <c r="L137" s="5"/>
      <c r="M137" s="5"/>
      <c r="N137" s="5"/>
      <c r="O137" s="5"/>
      <c r="P137" s="5"/>
      <c r="Q137" s="5"/>
      <c r="R137" s="5"/>
      <c r="S137" s="5"/>
      <c r="T137" s="5"/>
      <c r="U137" s="5"/>
      <c r="V137" s="5"/>
      <c r="W137" s="5"/>
      <c r="X137" s="5"/>
      <c r="Y137" s="5"/>
      <c r="Z137" s="5"/>
    </row>
    <row r="138">
      <c r="A138" s="5"/>
      <c r="B138" s="5"/>
      <c r="C138" s="5"/>
      <c r="D138" s="5"/>
      <c r="E138" s="5"/>
      <c r="F138" s="5"/>
      <c r="G138" s="5"/>
      <c r="H138" s="5"/>
      <c r="I138" s="5"/>
      <c r="J138" s="5"/>
      <c r="K138" s="5"/>
      <c r="L138" s="5"/>
      <c r="M138" s="5"/>
      <c r="N138" s="5"/>
      <c r="O138" s="5"/>
      <c r="P138" s="5"/>
      <c r="Q138" s="5"/>
      <c r="R138" s="5"/>
      <c r="S138" s="5"/>
      <c r="T138" s="5"/>
      <c r="U138" s="5"/>
      <c r="V138" s="5"/>
      <c r="W138" s="5"/>
      <c r="X138" s="5"/>
      <c r="Y138" s="5"/>
      <c r="Z138" s="5"/>
    </row>
    <row r="139">
      <c r="A139" s="5"/>
      <c r="B139" s="5"/>
      <c r="C139" s="5"/>
      <c r="D139" s="5"/>
      <c r="E139" s="5"/>
      <c r="F139" s="5"/>
      <c r="G139" s="5"/>
      <c r="H139" s="5"/>
      <c r="I139" s="5"/>
      <c r="J139" s="5"/>
      <c r="K139" s="5"/>
      <c r="L139" s="5"/>
      <c r="M139" s="5"/>
      <c r="N139" s="5"/>
      <c r="O139" s="5"/>
      <c r="P139" s="5"/>
      <c r="Q139" s="5"/>
      <c r="R139" s="5"/>
      <c r="S139" s="5"/>
      <c r="T139" s="5"/>
      <c r="U139" s="5"/>
      <c r="V139" s="5"/>
      <c r="W139" s="5"/>
      <c r="X139" s="5"/>
      <c r="Y139" s="5"/>
      <c r="Z139" s="5"/>
    </row>
    <row r="140">
      <c r="A140" s="5"/>
      <c r="B140" s="5"/>
      <c r="C140" s="5"/>
      <c r="D140" s="5"/>
      <c r="E140" s="5"/>
      <c r="F140" s="5"/>
      <c r="G140" s="5"/>
      <c r="H140" s="5"/>
      <c r="I140" s="5"/>
      <c r="J140" s="5"/>
      <c r="K140" s="5"/>
      <c r="L140" s="5"/>
      <c r="M140" s="5"/>
      <c r="N140" s="5"/>
      <c r="O140" s="5"/>
      <c r="P140" s="5"/>
      <c r="Q140" s="5"/>
      <c r="R140" s="5"/>
      <c r="S140" s="5"/>
      <c r="T140" s="5"/>
      <c r="U140" s="5"/>
      <c r="V140" s="5"/>
      <c r="W140" s="5"/>
      <c r="X140" s="5"/>
      <c r="Y140" s="5"/>
      <c r="Z140" s="5"/>
    </row>
    <row r="141">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row>
    <row r="142">
      <c r="A142" s="5"/>
      <c r="B142" s="5"/>
      <c r="C142" s="5"/>
      <c r="D142" s="5"/>
      <c r="E142" s="5"/>
      <c r="F142" s="5"/>
      <c r="G142" s="5"/>
      <c r="H142" s="5"/>
      <c r="I142" s="5"/>
      <c r="J142" s="5"/>
      <c r="K142" s="5"/>
      <c r="L142" s="5"/>
      <c r="M142" s="5"/>
      <c r="N142" s="5"/>
      <c r="O142" s="5"/>
      <c r="P142" s="5"/>
      <c r="Q142" s="5"/>
      <c r="R142" s="5"/>
      <c r="S142" s="5"/>
      <c r="T142" s="5"/>
      <c r="U142" s="5"/>
      <c r="V142" s="5"/>
      <c r="W142" s="5"/>
      <c r="X142" s="5"/>
      <c r="Y142" s="5"/>
      <c r="Z142" s="5"/>
    </row>
    <row r="143">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row>
    <row r="144">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row>
    <row r="145">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row>
    <row r="146">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row>
    <row r="147">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row>
    <row r="148">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row>
    <row r="149">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row>
    <row r="150">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row>
    <row r="151">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row>
    <row r="152">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row>
    <row r="153">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row>
    <row r="154">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row>
    <row r="155">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row>
    <row r="156">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row>
    <row r="157">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row>
    <row r="158">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row>
    <row r="159">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row>
    <row r="160">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row>
    <row r="161">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row>
    <row r="162">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row>
    <row r="163">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row>
    <row r="164">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row>
    <row r="165">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row>
    <row r="166">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row>
    <row r="167">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row>
    <row r="168">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row>
    <row r="169">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row>
    <row r="170">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row>
    <row r="171">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row>
    <row r="172">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row>
    <row r="173">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row>
    <row r="174">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row>
    <row r="175">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row>
    <row r="176">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row>
    <row r="177">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row>
    <row r="178">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row>
    <row r="179">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row>
    <row r="180">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row>
    <row r="181">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row>
    <row r="182">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row>
    <row r="183">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row>
    <row r="184">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row>
    <row r="185">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row>
    <row r="186">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row>
    <row r="187">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row>
    <row r="188">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row>
    <row r="189">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row>
    <row r="190">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row>
    <row r="191">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row>
    <row r="192">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row>
    <row r="193">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row>
    <row r="194">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row>
    <row r="195">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row>
    <row r="196">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row>
    <row r="197">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row>
    <row r="198">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row>
    <row r="199">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row>
    <row r="200">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row>
  </sheetData>
  <hyperlinks>
    <hyperlink r:id="rId1" ref="F1"/>
  </hyperlinks>
  <drawing r:id="rId2"/>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20.29"/>
    <col customWidth="1" min="4" max="4" width="42.71"/>
    <col customWidth="1" min="5" max="5" width="26.14"/>
    <col customWidth="1" min="6" max="6" width="25.43"/>
  </cols>
  <sheetData>
    <row r="1">
      <c r="A1" s="17" t="s">
        <v>42</v>
      </c>
      <c r="B1" s="18">
        <v>0.1</v>
      </c>
      <c r="C1" s="5"/>
      <c r="D1" s="5"/>
      <c r="E1" s="5"/>
      <c r="F1" s="5"/>
      <c r="G1" s="5"/>
    </row>
    <row r="2">
      <c r="A2" s="5"/>
      <c r="B2" s="5" t="s">
        <v>41</v>
      </c>
      <c r="C2" s="5" t="s">
        <v>43</v>
      </c>
      <c r="D2" s="5" t="s">
        <v>0</v>
      </c>
      <c r="E2" s="5" t="s">
        <v>44</v>
      </c>
      <c r="F2" s="5" t="s">
        <v>45</v>
      </c>
      <c r="G2" s="5" t="s">
        <v>46</v>
      </c>
    </row>
    <row r="3">
      <c r="A3" s="5"/>
      <c r="B3" s="5"/>
      <c r="C3" s="5"/>
      <c r="D3" s="5"/>
      <c r="E3" s="5"/>
      <c r="F3" s="5"/>
      <c r="G3" s="5"/>
    </row>
    <row r="4">
      <c r="A4" s="5" t="s">
        <v>47</v>
      </c>
      <c r="B4" s="16">
        <f>'Fossil Fuel direct investments'!B2</f>
        <v>10144000000</v>
      </c>
      <c r="C4" s="5"/>
      <c r="D4" s="19"/>
      <c r="E4" s="5"/>
      <c r="F4" s="5"/>
      <c r="G4" s="5"/>
    </row>
    <row r="5">
      <c r="A5" s="20">
        <v>1.0</v>
      </c>
      <c r="B5" s="16">
        <f>LARGE('Full Data'!H:H,A5)</f>
        <v>1288388611</v>
      </c>
      <c r="C5" s="15">
        <f t="shared" ref="C5:C19" si="1">B5/$B$4</f>
        <v>0.1270099183</v>
      </c>
      <c r="D5" s="19" t="str">
        <f t="array" ref="D5">INDEX('Full Data'!B:B,MATCH(LARGE('Full Data'!H:H,A5),'Full Data'!H:H,0))</f>
        <v>Private Equity - various funds</v>
      </c>
      <c r="E5" s="5"/>
      <c r="F5" s="16">
        <f t="shared" ref="F5:F19" si="2">IF(E5="yes",B5*$B$1,0)</f>
        <v>0</v>
      </c>
      <c r="G5" s="15">
        <f t="shared" ref="G5:G19" si="3">F5/$B$4</f>
        <v>0</v>
      </c>
    </row>
    <row r="6">
      <c r="A6" s="20">
        <v>2.0</v>
      </c>
      <c r="B6" s="16">
        <f>LARGE('Full Data'!H:H,A6)</f>
        <v>639100000</v>
      </c>
      <c r="C6" s="15">
        <f t="shared" si="1"/>
        <v>0.06300276025</v>
      </c>
      <c r="D6" s="19" t="str">
        <f t="array" ref="D6">INDEX('Full Data'!B:B,MATCH(LARGE('Full Data'!H:H,A6),'Full Data'!H:H,0))</f>
        <v>Legal &amp; General - All Stocks Index Linked Gilts Fund</v>
      </c>
      <c r="E6" s="5"/>
      <c r="F6" s="16">
        <f t="shared" si="2"/>
        <v>0</v>
      </c>
      <c r="G6" s="15">
        <f t="shared" si="3"/>
        <v>0</v>
      </c>
    </row>
    <row r="7">
      <c r="A7" s="20">
        <v>3.0</v>
      </c>
      <c r="B7" s="16">
        <f>LARGE('Full Data'!H:H,A7)</f>
        <v>246900000</v>
      </c>
      <c r="C7" s="15">
        <f t="shared" si="1"/>
        <v>0.02433951104</v>
      </c>
      <c r="D7" s="19" t="str">
        <f t="array" ref="D7">INDEX('Full Data'!B:B,MATCH(LARGE('Full Data'!H:H,A7),'Full Data'!H:H,0))</f>
        <v>Schroder All Maturities Bond Fund 246.9 2.44 </v>
      </c>
      <c r="E7" s="21"/>
      <c r="F7" s="16">
        <f t="shared" si="2"/>
        <v>0</v>
      </c>
      <c r="G7" s="15">
        <f t="shared" si="3"/>
        <v>0</v>
      </c>
    </row>
    <row r="8">
      <c r="A8" s="20">
        <v>4.0</v>
      </c>
      <c r="B8" s="16">
        <f>LARGE('Full Data'!H:H,A8)</f>
        <v>236800000</v>
      </c>
      <c r="C8" s="15">
        <f t="shared" si="1"/>
        <v>0.02334384858</v>
      </c>
      <c r="D8" s="19" t="str">
        <f t="array" ref="D8">INDEX('Full Data'!B:B,MATCH(LARGE('Full Data'!H:H,A8),'Full Data'!H:H,0))</f>
        <v>BlackRock Ascent Life European Equity Fund 236.8 2.34</v>
      </c>
      <c r="E8" s="21" t="s">
        <v>48</v>
      </c>
      <c r="F8" s="16">
        <f t="shared" si="2"/>
        <v>23680000</v>
      </c>
      <c r="G8" s="15">
        <f t="shared" si="3"/>
        <v>0.002334384858</v>
      </c>
    </row>
    <row r="9">
      <c r="A9" s="20">
        <v>5.0</v>
      </c>
      <c r="B9" s="16">
        <f>LARGE('Full Data'!H:H,A9)</f>
        <v>140200000</v>
      </c>
      <c r="C9" s="15">
        <f t="shared" si="1"/>
        <v>0.01382097792</v>
      </c>
      <c r="D9" s="19" t="str">
        <f t="array" ref="D9">INDEX('Full Data'!B:B,MATCH(LARGE('Full Data'!H:H,A9),'Full Data'!H:H,0))</f>
        <v>BlackRock Global Composite Fund  140.2 1.39 </v>
      </c>
      <c r="E9" s="21" t="s">
        <v>48</v>
      </c>
      <c r="F9" s="16">
        <f t="shared" si="2"/>
        <v>14020000</v>
      </c>
      <c r="G9" s="15">
        <f t="shared" si="3"/>
        <v>0.001382097792</v>
      </c>
    </row>
    <row r="10">
      <c r="A10" s="20">
        <v>6.0</v>
      </c>
      <c r="B10" s="16">
        <f>LARGE('Full Data'!H:H,A10)</f>
        <v>132100000</v>
      </c>
      <c r="C10" s="15">
        <f t="shared" si="1"/>
        <v>0.01302247634</v>
      </c>
      <c r="D10" s="19" t="str">
        <f t="array" ref="D10">INDEX('Full Data'!B:B,MATCH(LARGE('Full Data'!H:H,A10),'Full Data'!H:H,0))</f>
        <v>Legal &amp; General All Stocks Gilts Index </v>
      </c>
      <c r="E10" s="21"/>
      <c r="F10" s="16">
        <f t="shared" si="2"/>
        <v>0</v>
      </c>
      <c r="G10" s="15">
        <f t="shared" si="3"/>
        <v>0</v>
      </c>
    </row>
    <row r="11">
      <c r="A11" s="20">
        <v>7.0</v>
      </c>
      <c r="B11" s="16">
        <f>LARGE('Full Data'!H:H,A11)</f>
        <v>76300000</v>
      </c>
      <c r="C11" s="15">
        <f t="shared" si="1"/>
        <v>0.007521687697</v>
      </c>
      <c r="D11" s="19" t="str">
        <f t="array" ref="D11">INDEX('Full Data'!B:B,MATCH(LARGE('Full Data'!H:H,A11),'Full Data'!H:H,0))</f>
        <v>CF Ruffer Total Return Fund   </v>
      </c>
      <c r="E11" s="21" t="s">
        <v>48</v>
      </c>
      <c r="F11" s="16">
        <f t="shared" si="2"/>
        <v>7630000</v>
      </c>
      <c r="G11" s="15">
        <f t="shared" si="3"/>
        <v>0.0007521687697</v>
      </c>
    </row>
    <row r="12">
      <c r="A12" s="20">
        <v>8.0</v>
      </c>
      <c r="B12" s="23">
        <v>4.95E7</v>
      </c>
      <c r="C12" s="15">
        <f t="shared" si="1"/>
        <v>0.004879731861</v>
      </c>
      <c r="D12" s="24" t="s">
        <v>49</v>
      </c>
      <c r="E12" s="21" t="s">
        <v>48</v>
      </c>
      <c r="F12" s="16">
        <f t="shared" si="2"/>
        <v>4950000</v>
      </c>
      <c r="G12" s="15">
        <f t="shared" si="3"/>
        <v>0.0004879731861</v>
      </c>
    </row>
    <row r="13">
      <c r="A13" s="20">
        <v>9.0</v>
      </c>
      <c r="B13" s="16">
        <f>LARGE('Full Data'!H:H,A13)</f>
        <v>74500000</v>
      </c>
      <c r="C13" s="15">
        <f t="shared" si="1"/>
        <v>0.007344242902</v>
      </c>
      <c r="D13" s="19" t="str">
        <f t="array" ref="D13">INDEX('Full Data'!B:B,MATCH(LARGE('Full Data'!H:H,A13),'Full Data'!H:H,0))</f>
        <v>Legal &amp; General Overseas Bond Fund  </v>
      </c>
      <c r="E13" s="5"/>
      <c r="F13" s="16">
        <f t="shared" si="2"/>
        <v>0</v>
      </c>
      <c r="G13" s="15">
        <f t="shared" si="3"/>
        <v>0</v>
      </c>
    </row>
    <row r="14">
      <c r="A14" s="20">
        <v>10.0</v>
      </c>
      <c r="B14" s="16">
        <f>LARGE('Full Data'!H:H,A14)</f>
        <v>70400000</v>
      </c>
      <c r="C14" s="15">
        <f t="shared" si="1"/>
        <v>0.006940063091</v>
      </c>
      <c r="D14" s="19" t="str">
        <f t="array" ref="D14">INDEX('Full Data'!B:B,MATCH(LARGE('Full Data'!H:H,A14),'Full Data'!H:H,0))</f>
        <v>Pioneer Emerging Market Debt Fund   </v>
      </c>
      <c r="E14" s="21" t="s">
        <v>48</v>
      </c>
      <c r="F14" s="16">
        <f t="shared" si="2"/>
        <v>7040000</v>
      </c>
      <c r="G14" s="15">
        <f t="shared" si="3"/>
        <v>0.0006940063091</v>
      </c>
    </row>
    <row r="15">
      <c r="A15" s="20">
        <v>11.0</v>
      </c>
      <c r="B15" s="16">
        <f>LARGE('Full Data'!H:H,A15)</f>
        <v>69000000</v>
      </c>
      <c r="C15" s="15">
        <f t="shared" si="1"/>
        <v>0.006802050473</v>
      </c>
      <c r="D15" s="19" t="str">
        <f t="array" ref="D15">INDEX('Full Data'!B:B,MATCH(LARGE('Full Data'!H:H,A15),'Full Data'!H:H,0))</f>
        <v>Capital lnternational Emerging Markets Fund   </v>
      </c>
      <c r="E15" s="21" t="s">
        <v>48</v>
      </c>
      <c r="F15" s="16">
        <f t="shared" si="2"/>
        <v>6900000</v>
      </c>
      <c r="G15" s="15">
        <f t="shared" si="3"/>
        <v>0.0006802050473</v>
      </c>
    </row>
    <row r="16">
      <c r="A16" s="20">
        <v>12.0</v>
      </c>
      <c r="B16" s="16">
        <f>LARGE('Full Data'!H:H,A16)</f>
        <v>62600000</v>
      </c>
      <c r="C16" s="15">
        <f t="shared" si="1"/>
        <v>0.006171135647</v>
      </c>
      <c r="D16" s="19" t="str">
        <f t="array" ref="D16">INDEX('Full Data'!B:B,MATCH(LARGE('Full Data'!H:H,A16),'Full Data'!H:H,0))</f>
        <v>Legal &amp; General lnvt Grade Cp Bnd All Stcks Ind</v>
      </c>
      <c r="E16" s="5"/>
      <c r="F16" s="16">
        <f t="shared" si="2"/>
        <v>0</v>
      </c>
      <c r="G16" s="15">
        <f t="shared" si="3"/>
        <v>0</v>
      </c>
    </row>
    <row r="17">
      <c r="A17" s="20">
        <v>13.0</v>
      </c>
      <c r="B17" s="16">
        <f>LARGE('Full Data'!H:H,A17)</f>
        <v>61500000</v>
      </c>
      <c r="C17" s="15">
        <f t="shared" si="1"/>
        <v>0.006062697161</v>
      </c>
      <c r="D17" s="19" t="str">
        <f t="array" ref="D17">INDEX('Full Data'!B:B,MATCH(LARGE('Full Data'!H:H,A17),'Full Data'!H:H,0))</f>
        <v>Capital Dynamics Asia     </v>
      </c>
      <c r="E17" s="21" t="s">
        <v>48</v>
      </c>
      <c r="F17" s="16">
        <f t="shared" si="2"/>
        <v>6150000</v>
      </c>
      <c r="G17" s="15">
        <f t="shared" si="3"/>
        <v>0.0006062697161</v>
      </c>
    </row>
    <row r="18">
      <c r="A18" s="20">
        <v>14.0</v>
      </c>
      <c r="B18" s="16">
        <f>LARGE('Full Data'!H:H,A18)</f>
        <v>60500000</v>
      </c>
      <c r="C18" s="15">
        <f t="shared" si="1"/>
        <v>0.005964116719</v>
      </c>
      <c r="D18" s="19" t="str">
        <f t="array" ref="D18">INDEX('Full Data'!B:B,MATCH(LARGE('Full Data'!H:H,A18),'Full Data'!H:H,0))</f>
        <v>Legal &amp; General 0 to 5 Year Gilts</v>
      </c>
      <c r="E18" s="5"/>
      <c r="F18" s="16">
        <f t="shared" si="2"/>
        <v>0</v>
      </c>
      <c r="G18" s="15">
        <f t="shared" si="3"/>
        <v>0</v>
      </c>
    </row>
    <row r="19">
      <c r="A19" s="20">
        <v>15.0</v>
      </c>
      <c r="B19" s="16">
        <f>LARGE('Full Data'!H:H,A19)</f>
        <v>60400000</v>
      </c>
      <c r="C19" s="15">
        <f t="shared" si="1"/>
        <v>0.005954258675</v>
      </c>
      <c r="D19" s="19" t="str">
        <f t="array" ref="D19">INDEX('Full Data'!B:B,MATCH(LARGE('Full Data'!H:H,A19),'Full Data'!H:H,0))</f>
        <v>Ashmore Emerging Markets Liquid Investment Portfolio  </v>
      </c>
      <c r="E19" s="21" t="s">
        <v>48</v>
      </c>
      <c r="F19" s="16">
        <f t="shared" si="2"/>
        <v>6040000</v>
      </c>
      <c r="G19" s="15">
        <f t="shared" si="3"/>
        <v>0.0005954258675</v>
      </c>
    </row>
    <row r="20">
      <c r="A20" s="5"/>
      <c r="B20" s="5"/>
      <c r="C20" s="5"/>
      <c r="D20" s="5"/>
      <c r="E20" s="27" t="s">
        <v>51</v>
      </c>
      <c r="F20" s="16">
        <f t="shared" ref="F20:G20" si="4">SUM(F5:F19)</f>
        <v>76410000</v>
      </c>
      <c r="G20" s="15">
        <f t="shared" si="4"/>
        <v>0.007532531546</v>
      </c>
    </row>
    <row r="21">
      <c r="A21" s="5"/>
      <c r="B21" s="5"/>
      <c r="C21" s="5"/>
      <c r="D21" s="5"/>
      <c r="E21" s="5" t="s">
        <v>52</v>
      </c>
      <c r="F21" s="16">
        <f>'Fossil Fuel direct investments'!B3</f>
        <v>278536441.1</v>
      </c>
      <c r="G21" s="15">
        <f>'Fossil Fuel direct investments'!B4</f>
        <v>0.02745824537</v>
      </c>
    </row>
    <row r="22">
      <c r="A22" s="5"/>
      <c r="B22" s="5"/>
      <c r="C22" s="5"/>
      <c r="D22" s="5"/>
      <c r="E22" s="5"/>
      <c r="F22" s="5"/>
      <c r="G22" s="5"/>
    </row>
    <row r="23">
      <c r="A23" s="5"/>
      <c r="B23" s="5"/>
      <c r="C23" s="5"/>
      <c r="D23" s="5"/>
      <c r="E23" s="5" t="s">
        <v>53</v>
      </c>
      <c r="F23" s="16">
        <f t="shared" ref="F23:G23" si="5">F20+F21</f>
        <v>354946441.1</v>
      </c>
      <c r="G23" s="15">
        <f t="shared" si="5"/>
        <v>0.03499077692</v>
      </c>
    </row>
    <row r="24">
      <c r="A24" s="5"/>
      <c r="B24" s="5"/>
      <c r="C24" s="5"/>
      <c r="D24" s="5"/>
      <c r="E24" s="5" t="s">
        <v>20</v>
      </c>
      <c r="F24" s="13">
        <f>'Fossil Fuel direct investments'!B2</f>
        <v>10144000000</v>
      </c>
      <c r="G24" s="5"/>
    </row>
    <row r="25">
      <c r="A25" s="5"/>
      <c r="B25" s="5"/>
      <c r="C25" s="5"/>
      <c r="D25" s="5"/>
      <c r="E25" s="5"/>
      <c r="F25" s="5"/>
      <c r="G25" s="5"/>
    </row>
    <row r="26">
      <c r="A26" s="5"/>
      <c r="B26" s="5"/>
      <c r="C26" s="5"/>
      <c r="D26" s="5"/>
      <c r="E26" s="5"/>
      <c r="F26" s="5"/>
      <c r="G26" s="5"/>
    </row>
    <row r="27">
      <c r="A27" s="5"/>
      <c r="B27" s="5"/>
      <c r="C27" s="5"/>
      <c r="D27" s="5"/>
      <c r="E27" s="5"/>
      <c r="F27" s="5"/>
      <c r="G27" s="5"/>
    </row>
    <row r="28">
      <c r="A28" s="5"/>
      <c r="B28" s="5"/>
      <c r="C28" s="5"/>
      <c r="D28" s="5"/>
      <c r="E28" s="5"/>
      <c r="F28" s="5"/>
      <c r="G28" s="5"/>
    </row>
    <row r="29">
      <c r="A29" s="5"/>
      <c r="B29" s="5"/>
      <c r="C29" s="5"/>
      <c r="D29" s="5"/>
      <c r="E29" s="5"/>
      <c r="F29" s="5"/>
      <c r="G29" s="5"/>
    </row>
    <row r="30">
      <c r="A30" s="5"/>
      <c r="B30" s="5"/>
      <c r="C30" s="5"/>
      <c r="D30" s="5"/>
      <c r="E30" s="5"/>
      <c r="F30" s="5"/>
      <c r="G30" s="5"/>
    </row>
  </sheetData>
  <drawing r:id="rId1"/>
</worksheet>
</file>