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PycharmProjects\transit-centric-smart-mobility-system\src\04_SIMULATION\out\"/>
    </mc:Choice>
  </mc:AlternateContent>
  <xr:revisionPtr revIDLastSave="0" documentId="13_ncr:1_{5E24170F-9CC5-43A1-9B8B-3A5E0E3F39A3}" xr6:coauthVersionLast="47" xr6:coauthVersionMax="47" xr10:uidLastSave="{00000000-0000-0000-0000-000000000000}"/>
  <bookViews>
    <workbookView xWindow="7950" yWindow="1965" windowWidth="19335" windowHeight="13605" firstSheet="1" activeTab="3" xr2:uid="{A2716F69-78C7-E340-97E4-6E59097C12BF}"/>
  </bookViews>
  <sheets>
    <sheet name="1230-1804" sheetId="1" r:id="rId1"/>
    <sheet name="0104-2300" sheetId="2" r:id="rId2"/>
    <sheet name="0105-2100" sheetId="3" r:id="rId3"/>
    <sheet name="0106-210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7" l="1"/>
  <c r="H16" i="7"/>
  <c r="H12" i="7"/>
  <c r="H10" i="7"/>
  <c r="H8" i="7"/>
  <c r="H6" i="7"/>
  <c r="H4" i="7"/>
  <c r="G4" i="7"/>
  <c r="F4" i="7"/>
  <c r="G18" i="7"/>
  <c r="F18" i="7"/>
  <c r="G16" i="7"/>
  <c r="F16" i="7"/>
  <c r="G14" i="7"/>
  <c r="F14" i="7"/>
  <c r="G12" i="7"/>
  <c r="F12" i="7"/>
  <c r="G10" i="7"/>
  <c r="F10" i="7"/>
  <c r="G8" i="7"/>
  <c r="F8" i="7"/>
  <c r="G6" i="7"/>
  <c r="F6" i="7"/>
  <c r="G14" i="3"/>
  <c r="F14" i="3"/>
  <c r="G12" i="3"/>
  <c r="F12" i="3"/>
  <c r="G10" i="3"/>
  <c r="F10" i="3"/>
  <c r="G8" i="3"/>
  <c r="F8" i="3"/>
  <c r="G6" i="3"/>
  <c r="F6" i="3"/>
  <c r="G4" i="3"/>
  <c r="F4" i="3"/>
  <c r="G14" i="2"/>
  <c r="F14" i="2"/>
  <c r="G12" i="2"/>
  <c r="F12" i="2"/>
  <c r="G10" i="2"/>
  <c r="F10" i="2"/>
  <c r="G8" i="2"/>
  <c r="F8" i="2"/>
  <c r="G6" i="2"/>
  <c r="F6" i="2"/>
  <c r="G4" i="2"/>
  <c r="F4" i="2"/>
  <c r="G14" i="1"/>
  <c r="F14" i="1"/>
  <c r="G12" i="1"/>
  <c r="F12" i="1"/>
  <c r="G10" i="1"/>
  <c r="F10" i="1"/>
  <c r="G8" i="1"/>
  <c r="F8" i="1"/>
  <c r="G6" i="1"/>
  <c r="F6" i="1"/>
  <c r="G4" i="1"/>
  <c r="F4" i="1"/>
</calcChain>
</file>

<file path=xl/sharedStrings.xml><?xml version="1.0" encoding="utf-8"?>
<sst xmlns="http://schemas.openxmlformats.org/spreadsheetml/2006/main" count="77" uniqueCount="22">
  <si>
    <t>c.v. headway</t>
  </si>
  <si>
    <t>-</t>
  </si>
  <si>
    <t>seconds</t>
  </si>
  <si>
    <t>RBT</t>
  </si>
  <si>
    <t>wait time average</t>
  </si>
  <si>
    <t>denied per thousand</t>
  </si>
  <si>
    <t>journey time avg</t>
  </si>
  <si>
    <t>trip time (90th)</t>
  </si>
  <si>
    <t>no control</t>
  </si>
  <si>
    <t>even headway</t>
  </si>
  <si>
    <t>RL</t>
  </si>
  <si>
    <t>wait time</t>
  </si>
  <si>
    <t>ride time</t>
  </si>
  <si>
    <t>replications</t>
  </si>
  <si>
    <t>sum of wait times by hour</t>
  </si>
  <si>
    <t>error</t>
  </si>
  <si>
    <t>wait time for passengers arriving during hold time is counted as zero</t>
  </si>
  <si>
    <t>% excess wait pax</t>
  </si>
  <si>
    <t>max hold time is by alpha = 0.4</t>
  </si>
  <si>
    <t>average load sd</t>
  </si>
  <si>
    <t>pax</t>
  </si>
  <si>
    <t>trip time 95th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</si>
</sst>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9" fontId="0" fillId="0" borderId="1" xfId="1" applyFont="1" applyBorder="1"/>
    <xf numFmtId="164" fontId="0" fillId="0" borderId="1" xfId="1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2" fontId="0" fillId="0" borderId="1" xfId="1" applyNumberFormat="1" applyFont="1" applyBorder="1"/>
    <xf numFmtId="2" fontId="0" fillId="0" borderId="1" xfId="0" applyNumberFormat="1" applyBorder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3AF7-EB54-4B44-B53D-12C0457FDBA1}">
  <dimension ref="B2:G19"/>
  <sheetViews>
    <sheetView workbookViewId="0">
      <selection activeCell="E14" sqref="E14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6"/>
      <c r="D2" s="6"/>
      <c r="E2" s="6" t="s">
        <v>8</v>
      </c>
      <c r="F2" s="6" t="s">
        <v>9</v>
      </c>
      <c r="G2" s="6" t="s">
        <v>10</v>
      </c>
    </row>
    <row r="3" spans="3:7" x14ac:dyDescent="0.25">
      <c r="C3" s="4" t="s">
        <v>0</v>
      </c>
      <c r="D3" s="7" t="s">
        <v>1</v>
      </c>
      <c r="E3" s="1">
        <v>0.53</v>
      </c>
      <c r="F3" s="1">
        <v>0.42</v>
      </c>
      <c r="G3" s="1">
        <v>0.49</v>
      </c>
    </row>
    <row r="4" spans="3:7" x14ac:dyDescent="0.25">
      <c r="C4" s="5"/>
      <c r="D4" s="7"/>
      <c r="E4" s="1"/>
      <c r="F4" s="2">
        <f>(F3-$E3)/$E3</f>
        <v>-0.20754716981132082</v>
      </c>
      <c r="G4" s="2">
        <f>(G3-$E3)/$E3</f>
        <v>-7.5471698113207614E-2</v>
      </c>
    </row>
    <row r="5" spans="3:7" x14ac:dyDescent="0.25">
      <c r="C5" s="4" t="s">
        <v>7</v>
      </c>
      <c r="D5" s="7" t="s">
        <v>2</v>
      </c>
      <c r="E5" s="1">
        <v>4600</v>
      </c>
      <c r="F5" s="1">
        <v>4579</v>
      </c>
      <c r="G5" s="1">
        <v>4492</v>
      </c>
    </row>
    <row r="6" spans="3:7" x14ac:dyDescent="0.25">
      <c r="C6" s="5"/>
      <c r="D6" s="7"/>
      <c r="E6" s="1"/>
      <c r="F6" s="3">
        <f>(F5-$E5)/$E5</f>
        <v>-4.5652173913043482E-3</v>
      </c>
      <c r="G6" s="3">
        <f>(G5-$E5)/$E5</f>
        <v>-2.3478260869565216E-2</v>
      </c>
    </row>
    <row r="7" spans="3:7" x14ac:dyDescent="0.25">
      <c r="C7" s="4" t="s">
        <v>6</v>
      </c>
      <c r="D7" s="7" t="s">
        <v>2</v>
      </c>
      <c r="E7" s="1">
        <v>1109.0999999999999</v>
      </c>
      <c r="F7" s="1">
        <v>1068.8</v>
      </c>
      <c r="G7" s="1">
        <v>1068.5</v>
      </c>
    </row>
    <row r="8" spans="3:7" x14ac:dyDescent="0.25">
      <c r="C8" s="5"/>
      <c r="D8" s="7"/>
      <c r="E8" s="1"/>
      <c r="F8" s="3">
        <f>(F7-$E7)/$E7</f>
        <v>-3.6335767739608657E-2</v>
      </c>
      <c r="G8" s="3">
        <f>(G7-$E7)/$E7</f>
        <v>-3.6606257325759547E-2</v>
      </c>
    </row>
    <row r="9" spans="3:7" x14ac:dyDescent="0.25">
      <c r="C9" s="4" t="s">
        <v>3</v>
      </c>
      <c r="D9" s="7" t="s">
        <v>2</v>
      </c>
      <c r="E9" s="1">
        <v>128.1</v>
      </c>
      <c r="F9" s="1">
        <v>107.9</v>
      </c>
      <c r="G9" s="1">
        <v>101.8</v>
      </c>
    </row>
    <row r="10" spans="3:7" x14ac:dyDescent="0.25">
      <c r="C10" s="5"/>
      <c r="D10" s="7"/>
      <c r="E10" s="1"/>
      <c r="F10" s="3">
        <f>(F9-$E9)/$E9</f>
        <v>-0.15768930523028876</v>
      </c>
      <c r="G10" s="3">
        <f>(G9-$E9)/$E9</f>
        <v>-0.20530835284933643</v>
      </c>
    </row>
    <row r="11" spans="3:7" x14ac:dyDescent="0.25">
      <c r="C11" s="4" t="s">
        <v>4</v>
      </c>
      <c r="D11" s="7" t="s">
        <v>2</v>
      </c>
      <c r="E11" s="1">
        <v>195.2</v>
      </c>
      <c r="F11" s="1">
        <v>158.6</v>
      </c>
      <c r="G11" s="1">
        <v>174.9</v>
      </c>
    </row>
    <row r="12" spans="3:7" x14ac:dyDescent="0.25">
      <c r="C12" s="5"/>
      <c r="D12" s="7"/>
      <c r="E12" s="1"/>
      <c r="F12" s="3">
        <f>(F11-$E11)/$E11</f>
        <v>-0.18749999999999997</v>
      </c>
      <c r="G12" s="3">
        <f>(G11-$E11)/$E11</f>
        <v>-0.10399590163934418</v>
      </c>
    </row>
    <row r="13" spans="3:7" x14ac:dyDescent="0.25">
      <c r="C13" s="4" t="s">
        <v>5</v>
      </c>
      <c r="D13" s="7" t="s">
        <v>1</v>
      </c>
      <c r="E13" s="1">
        <v>13</v>
      </c>
      <c r="F13" s="1">
        <v>10</v>
      </c>
      <c r="G13" s="1">
        <v>0</v>
      </c>
    </row>
    <row r="14" spans="3:7" x14ac:dyDescent="0.25">
      <c r="C14" s="5"/>
      <c r="D14" s="7"/>
      <c r="E14" s="1"/>
      <c r="F14" s="3">
        <f>(F13-$E13)/$E13</f>
        <v>-0.23076923076923078</v>
      </c>
      <c r="G14" s="3">
        <f>(G13-$E13)/$E13</f>
        <v>-1</v>
      </c>
    </row>
    <row r="17" spans="2:3" x14ac:dyDescent="0.25">
      <c r="B17" t="s">
        <v>11</v>
      </c>
      <c r="C17">
        <v>1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10</v>
      </c>
    </row>
  </sheetData>
  <mergeCells count="6">
    <mergeCell ref="C13:C14"/>
    <mergeCell ref="C3:C4"/>
    <mergeCell ref="C5:C6"/>
    <mergeCell ref="C7:C8"/>
    <mergeCell ref="C9:C10"/>
    <mergeCell ref="C11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C4C5F-9FC9-4FA4-A467-751D7086300A}">
  <dimension ref="B2:G19"/>
  <sheetViews>
    <sheetView workbookViewId="0">
      <selection activeCell="G17" sqref="G17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6"/>
      <c r="D2" s="6"/>
      <c r="E2" s="6" t="s">
        <v>8</v>
      </c>
      <c r="F2" s="6" t="s">
        <v>9</v>
      </c>
      <c r="G2" s="6" t="s">
        <v>10</v>
      </c>
    </row>
    <row r="3" spans="3:7" x14ac:dyDescent="0.25">
      <c r="C3" s="4" t="s">
        <v>0</v>
      </c>
      <c r="D3" s="7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5"/>
      <c r="D4" s="7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4" t="s">
        <v>7</v>
      </c>
      <c r="D5" s="7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5"/>
      <c r="D6" s="7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4" t="s">
        <v>6</v>
      </c>
      <c r="D7" s="7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5"/>
      <c r="D8" s="7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4" t="s">
        <v>3</v>
      </c>
      <c r="D9" s="7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5"/>
      <c r="D10" s="7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4" t="s">
        <v>4</v>
      </c>
      <c r="D11" s="7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5"/>
      <c r="D12" s="7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4" t="s">
        <v>5</v>
      </c>
      <c r="D13" s="7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5"/>
      <c r="D14" s="7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5F19D-301C-46DA-B336-7E710EC503D4}">
  <dimension ref="B2:G19"/>
  <sheetViews>
    <sheetView workbookViewId="0">
      <selection activeCell="E16" sqref="E16"/>
    </sheetView>
  </sheetViews>
  <sheetFormatPr defaultColWidth="11" defaultRowHeight="15.75" x14ac:dyDescent="0.25"/>
  <cols>
    <col min="6" max="6" width="12.875" customWidth="1"/>
  </cols>
  <sheetData>
    <row r="2" spans="3:7" x14ac:dyDescent="0.25">
      <c r="C2" s="6"/>
      <c r="D2" s="6"/>
      <c r="E2" s="6" t="s">
        <v>8</v>
      </c>
      <c r="F2" s="6" t="s">
        <v>9</v>
      </c>
      <c r="G2" s="6" t="s">
        <v>10</v>
      </c>
    </row>
    <row r="3" spans="3:7" x14ac:dyDescent="0.25">
      <c r="C3" s="4" t="s">
        <v>0</v>
      </c>
      <c r="D3" s="7" t="s">
        <v>1</v>
      </c>
      <c r="E3" s="1">
        <v>0.53</v>
      </c>
      <c r="F3" s="1">
        <v>0.44</v>
      </c>
      <c r="G3" s="1">
        <v>0.46</v>
      </c>
    </row>
    <row r="4" spans="3:7" x14ac:dyDescent="0.25">
      <c r="C4" s="5"/>
      <c r="D4" s="7"/>
      <c r="E4" s="1"/>
      <c r="F4" s="2">
        <f>(F3-$E3)/$E3</f>
        <v>-0.16981132075471703</v>
      </c>
      <c r="G4" s="2">
        <f>(G3-$E3)/$E3</f>
        <v>-0.13207547169811321</v>
      </c>
    </row>
    <row r="5" spans="3:7" x14ac:dyDescent="0.25">
      <c r="C5" s="4" t="s">
        <v>7</v>
      </c>
      <c r="D5" s="7" t="s">
        <v>2</v>
      </c>
      <c r="E5" s="1">
        <v>4498</v>
      </c>
      <c r="F5" s="1">
        <v>4532</v>
      </c>
      <c r="G5" s="1">
        <v>4512</v>
      </c>
    </row>
    <row r="6" spans="3:7" x14ac:dyDescent="0.25">
      <c r="C6" s="5"/>
      <c r="D6" s="7"/>
      <c r="E6" s="1"/>
      <c r="F6" s="3">
        <f>(F5-$E5)/$E5</f>
        <v>7.5589150733659403E-3</v>
      </c>
      <c r="G6" s="3">
        <f>(G5-$E5)/$E5</f>
        <v>3.1124944419742106E-3</v>
      </c>
    </row>
    <row r="7" spans="3:7" x14ac:dyDescent="0.25">
      <c r="C7" s="4" t="s">
        <v>6</v>
      </c>
      <c r="D7" s="7" t="s">
        <v>2</v>
      </c>
      <c r="E7" s="1">
        <v>1054.2</v>
      </c>
      <c r="F7" s="1">
        <v>1057.7</v>
      </c>
      <c r="G7" s="1">
        <v>1068.0999999999999</v>
      </c>
    </row>
    <row r="8" spans="3:7" x14ac:dyDescent="0.25">
      <c r="C8" s="5"/>
      <c r="D8" s="7"/>
      <c r="E8" s="1"/>
      <c r="F8" s="3">
        <f>(F7-$E7)/$E7</f>
        <v>3.3200531208499333E-3</v>
      </c>
      <c r="G8" s="3">
        <f>(G7-$E7)/$E7</f>
        <v>1.3185353822803891E-2</v>
      </c>
    </row>
    <row r="9" spans="3:7" x14ac:dyDescent="0.25">
      <c r="C9" s="4" t="s">
        <v>3</v>
      </c>
      <c r="D9" s="7" t="s">
        <v>2</v>
      </c>
      <c r="E9" s="1">
        <v>104.8</v>
      </c>
      <c r="F9" s="1">
        <v>95.2</v>
      </c>
      <c r="G9" s="1">
        <v>95.8</v>
      </c>
    </row>
    <row r="10" spans="3:7" x14ac:dyDescent="0.25">
      <c r="C10" s="5"/>
      <c r="D10" s="7"/>
      <c r="E10" s="1"/>
      <c r="F10" s="3">
        <f>(F9-$E9)/$E9</f>
        <v>-9.1603053435114448E-2</v>
      </c>
      <c r="G10" s="3">
        <f>(G9-$E9)/$E9</f>
        <v>-8.5877862595419852E-2</v>
      </c>
    </row>
    <row r="11" spans="3:7" x14ac:dyDescent="0.25">
      <c r="C11" s="4" t="s">
        <v>4</v>
      </c>
      <c r="D11" s="7" t="s">
        <v>2</v>
      </c>
      <c r="E11" s="1">
        <v>178.7</v>
      </c>
      <c r="F11" s="1">
        <v>165.6</v>
      </c>
      <c r="G11" s="1">
        <v>167.4</v>
      </c>
    </row>
    <row r="12" spans="3:7" x14ac:dyDescent="0.25">
      <c r="C12" s="5"/>
      <c r="D12" s="7"/>
      <c r="E12" s="1"/>
      <c r="F12" s="3">
        <f>(F11-$E11)/$E11</f>
        <v>-7.3307218802462201E-2</v>
      </c>
      <c r="G12" s="3">
        <f>(G11-$E11)/$E11</f>
        <v>-6.3234471180749763E-2</v>
      </c>
    </row>
    <row r="13" spans="3:7" x14ac:dyDescent="0.25">
      <c r="C13" s="4" t="s">
        <v>5</v>
      </c>
      <c r="D13" s="7" t="s">
        <v>1</v>
      </c>
      <c r="E13" s="1">
        <v>2</v>
      </c>
      <c r="F13" s="1">
        <v>1.5</v>
      </c>
      <c r="G13" s="1">
        <v>0.6</v>
      </c>
    </row>
    <row r="14" spans="3:7" x14ac:dyDescent="0.25">
      <c r="C14" s="5"/>
      <c r="D14" s="7"/>
      <c r="E14" s="1"/>
      <c r="F14" s="3">
        <f>(F13-$E13)/$E13</f>
        <v>-0.25</v>
      </c>
      <c r="G14" s="3">
        <f>(G13-$E13)/$E13</f>
        <v>-0.7</v>
      </c>
    </row>
    <row r="17" spans="2:3" x14ac:dyDescent="0.25">
      <c r="B17" t="s">
        <v>11</v>
      </c>
      <c r="C17">
        <v>1.5</v>
      </c>
    </row>
    <row r="18" spans="2:3" x14ac:dyDescent="0.25">
      <c r="B18" t="s">
        <v>12</v>
      </c>
      <c r="C18">
        <v>1</v>
      </c>
    </row>
    <row r="19" spans="2:3" x14ac:dyDescent="0.25">
      <c r="B19" t="s">
        <v>13</v>
      </c>
      <c r="C19">
        <v>25</v>
      </c>
    </row>
  </sheetData>
  <mergeCells count="6">
    <mergeCell ref="C3:C4"/>
    <mergeCell ref="C5:C6"/>
    <mergeCell ref="C7:C8"/>
    <mergeCell ref="C9:C10"/>
    <mergeCell ref="C11:C12"/>
    <mergeCell ref="C13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24032-F1AC-400D-911E-E277868FA085}">
  <dimension ref="B2:H24"/>
  <sheetViews>
    <sheetView tabSelected="1" workbookViewId="0">
      <selection activeCell="I21" sqref="I21"/>
    </sheetView>
  </sheetViews>
  <sheetFormatPr defaultColWidth="11" defaultRowHeight="15.75" x14ac:dyDescent="0.25"/>
  <cols>
    <col min="6" max="6" width="12.875" customWidth="1"/>
  </cols>
  <sheetData>
    <row r="2" spans="3:8" x14ac:dyDescent="0.25">
      <c r="C2" s="6"/>
      <c r="D2" s="6"/>
      <c r="E2" s="6" t="s">
        <v>8</v>
      </c>
      <c r="F2" s="6" t="s">
        <v>9</v>
      </c>
      <c r="G2" s="6" t="s">
        <v>10</v>
      </c>
    </row>
    <row r="3" spans="3:8" x14ac:dyDescent="0.25">
      <c r="C3" s="4" t="s">
        <v>21</v>
      </c>
      <c r="D3" s="6"/>
      <c r="E3" s="1">
        <v>4497</v>
      </c>
      <c r="F3" s="1">
        <v>4521</v>
      </c>
      <c r="G3" s="1">
        <v>4580</v>
      </c>
    </row>
    <row r="4" spans="3:8" x14ac:dyDescent="0.25">
      <c r="C4" s="5"/>
      <c r="D4" s="6"/>
      <c r="E4" s="6"/>
      <c r="F4" s="3">
        <f>(F3-$E3)/$E3</f>
        <v>5.3368912608405599E-3</v>
      </c>
      <c r="G4" s="3">
        <f>(G3-$E3)/$E3</f>
        <v>1.8456748943740272E-2</v>
      </c>
      <c r="H4" s="12">
        <f>(G3-F3)/F3</f>
        <v>1.3050210130502102E-2</v>
      </c>
    </row>
    <row r="5" spans="3:8" x14ac:dyDescent="0.25">
      <c r="C5" s="4" t="s">
        <v>0</v>
      </c>
      <c r="D5" s="7" t="s">
        <v>1</v>
      </c>
      <c r="E5" s="1">
        <v>0.53</v>
      </c>
      <c r="F5" s="1">
        <v>0.39</v>
      </c>
      <c r="G5" s="1">
        <v>0.37</v>
      </c>
    </row>
    <row r="6" spans="3:8" x14ac:dyDescent="0.25">
      <c r="C6" s="5"/>
      <c r="D6" s="7"/>
      <c r="E6" s="1"/>
      <c r="F6" s="2">
        <f>(F5-$E5)/$E5</f>
        <v>-0.26415094339622641</v>
      </c>
      <c r="G6" s="2">
        <f>(G5-$E5)/$E5</f>
        <v>-0.30188679245283023</v>
      </c>
      <c r="H6" s="12">
        <f>(G5-F5)/F5</f>
        <v>-5.1282051282051329E-2</v>
      </c>
    </row>
    <row r="7" spans="3:8" x14ac:dyDescent="0.25">
      <c r="C7" s="4" t="s">
        <v>6</v>
      </c>
      <c r="D7" s="7" t="s">
        <v>2</v>
      </c>
      <c r="E7" s="1">
        <v>1065</v>
      </c>
      <c r="F7" s="1">
        <v>1047</v>
      </c>
      <c r="G7" s="1">
        <v>1042</v>
      </c>
    </row>
    <row r="8" spans="3:8" x14ac:dyDescent="0.25">
      <c r="C8" s="5"/>
      <c r="D8" s="7"/>
      <c r="E8" s="1"/>
      <c r="F8" s="3">
        <f>(F7-$E7)/$E7</f>
        <v>-1.6901408450704224E-2</v>
      </c>
      <c r="G8" s="3">
        <f>(G7-$E7)/$E7</f>
        <v>-2.1596244131455399E-2</v>
      </c>
      <c r="H8" s="12">
        <f>(G7-F7)/F7</f>
        <v>-4.7755491881566383E-3</v>
      </c>
    </row>
    <row r="9" spans="3:8" x14ac:dyDescent="0.25">
      <c r="C9" s="4" t="s">
        <v>3</v>
      </c>
      <c r="D9" s="7" t="s">
        <v>2</v>
      </c>
      <c r="E9" s="1">
        <v>159</v>
      </c>
      <c r="F9" s="1">
        <v>141</v>
      </c>
      <c r="G9" s="1">
        <v>134</v>
      </c>
    </row>
    <row r="10" spans="3:8" x14ac:dyDescent="0.25">
      <c r="C10" s="5"/>
      <c r="D10" s="7"/>
      <c r="E10" s="1"/>
      <c r="F10" s="3">
        <f>(F9-$E9)/$E9</f>
        <v>-0.11320754716981132</v>
      </c>
      <c r="G10" s="3">
        <f>(G9-$E9)/$E9</f>
        <v>-0.15723270440251572</v>
      </c>
      <c r="H10" s="12">
        <f>(G9-F9)/F9</f>
        <v>-4.9645390070921988E-2</v>
      </c>
    </row>
    <row r="11" spans="3:8" x14ac:dyDescent="0.25">
      <c r="C11" s="4" t="s">
        <v>4</v>
      </c>
      <c r="D11" s="7" t="s">
        <v>2</v>
      </c>
      <c r="E11" s="1">
        <v>178</v>
      </c>
      <c r="F11" s="1">
        <v>155</v>
      </c>
      <c r="G11" s="1">
        <v>153</v>
      </c>
    </row>
    <row r="12" spans="3:8" x14ac:dyDescent="0.25">
      <c r="C12" s="5"/>
      <c r="D12" s="7"/>
      <c r="E12" s="1"/>
      <c r="F12" s="3">
        <f>(F11-$E11)/$E11</f>
        <v>-0.12921348314606743</v>
      </c>
      <c r="G12" s="3">
        <f>(G11-$E11)/$E11</f>
        <v>-0.1404494382022472</v>
      </c>
      <c r="H12" s="12">
        <f>(G11-F11)/F11</f>
        <v>-1.2903225806451613E-2</v>
      </c>
    </row>
    <row r="13" spans="3:8" x14ac:dyDescent="0.25">
      <c r="C13" s="4" t="s">
        <v>5</v>
      </c>
      <c r="D13" s="7" t="s">
        <v>1</v>
      </c>
      <c r="E13" s="1">
        <v>2</v>
      </c>
      <c r="F13" s="1">
        <v>0</v>
      </c>
      <c r="G13" s="1">
        <v>3.5</v>
      </c>
    </row>
    <row r="14" spans="3:8" x14ac:dyDescent="0.25">
      <c r="C14" s="5"/>
      <c r="D14" s="7"/>
      <c r="E14" s="1"/>
      <c r="F14" s="3">
        <f>(F13-$E13)/$E13</f>
        <v>-1</v>
      </c>
      <c r="G14" s="3">
        <f>(G13-$E13)/$E13</f>
        <v>0.75</v>
      </c>
    </row>
    <row r="15" spans="3:8" x14ac:dyDescent="0.25">
      <c r="C15" s="4" t="s">
        <v>19</v>
      </c>
      <c r="D15" s="7" t="s">
        <v>20</v>
      </c>
      <c r="E15" s="1">
        <v>5.58</v>
      </c>
      <c r="F15" s="10">
        <v>4.4000000000000004</v>
      </c>
      <c r="G15" s="10">
        <v>4.25</v>
      </c>
    </row>
    <row r="16" spans="3:8" x14ac:dyDescent="0.25">
      <c r="C16" s="5"/>
      <c r="D16" s="7"/>
      <c r="E16" s="1"/>
      <c r="F16" s="3">
        <f>(F15-$E15)/$E15</f>
        <v>-0.21146953405017915</v>
      </c>
      <c r="G16" s="3">
        <f>(G15-$E15)/$E15</f>
        <v>-0.23835125448028674</v>
      </c>
      <c r="H16" s="12">
        <f>(G15-F15)/F15</f>
        <v>-3.4090909090909172E-2</v>
      </c>
    </row>
    <row r="17" spans="2:8" x14ac:dyDescent="0.25">
      <c r="C17" s="9" t="s">
        <v>17</v>
      </c>
      <c r="D17" s="7" t="s">
        <v>1</v>
      </c>
      <c r="E17" s="11">
        <v>53.3</v>
      </c>
      <c r="F17" s="10">
        <v>49.6</v>
      </c>
      <c r="G17" s="10">
        <v>49.21</v>
      </c>
    </row>
    <row r="18" spans="2:8" x14ac:dyDescent="0.25">
      <c r="C18" s="9"/>
      <c r="D18" s="7"/>
      <c r="E18" s="1"/>
      <c r="F18" s="3">
        <f>(F17-$E17)/$E17</f>
        <v>-6.9418386491557141E-2</v>
      </c>
      <c r="G18" s="3">
        <f>(G17-$E17)/$E17</f>
        <v>-7.6735459662288868E-2</v>
      </c>
      <c r="H18" s="12">
        <f>(G17-F17)/F17</f>
        <v>-7.862903225806463E-3</v>
      </c>
    </row>
    <row r="19" spans="2:8" x14ac:dyDescent="0.25">
      <c r="C19" t="s">
        <v>15</v>
      </c>
      <c r="E19" s="8">
        <v>0.15</v>
      </c>
      <c r="F19" s="8">
        <v>0.17</v>
      </c>
      <c r="G19" s="8">
        <v>0.14000000000000001</v>
      </c>
    </row>
    <row r="21" spans="2:8" x14ac:dyDescent="0.25">
      <c r="B21" t="s">
        <v>14</v>
      </c>
    </row>
    <row r="22" spans="2:8" x14ac:dyDescent="0.25">
      <c r="B22" t="s">
        <v>13</v>
      </c>
      <c r="C22">
        <v>25</v>
      </c>
    </row>
    <row r="23" spans="2:8" x14ac:dyDescent="0.25">
      <c r="B23" t="s">
        <v>16</v>
      </c>
    </row>
    <row r="24" spans="2:8" x14ac:dyDescent="0.25">
      <c r="B24" t="s">
        <v>18</v>
      </c>
    </row>
  </sheetData>
  <mergeCells count="8">
    <mergeCell ref="C17:C18"/>
    <mergeCell ref="C3:C4"/>
    <mergeCell ref="C5:C6"/>
    <mergeCell ref="C7:C8"/>
    <mergeCell ref="C9:C10"/>
    <mergeCell ref="C11:C12"/>
    <mergeCell ref="C13:C14"/>
    <mergeCell ref="C15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1230-1804</vt:lpstr>
      <vt:lpstr>0104-2300</vt:lpstr>
      <vt:lpstr>0105-2100</vt:lpstr>
      <vt:lpstr>0106-2100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Rodriguez</cp:lastModifiedBy>
  <dcterms:created xsi:type="dcterms:W3CDTF">2022-01-04T04:06:42Z</dcterms:created>
  <dcterms:modified xsi:type="dcterms:W3CDTF">2022-01-07T04:24:22Z</dcterms:modified>
</cp:coreProperties>
</file>